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TESTER\VTI Academy\Mock Project\"/>
    </mc:Choice>
  </mc:AlternateContent>
  <xr:revisionPtr revIDLastSave="0" documentId="13_ncr:1_{8CA2B23A-9B6A-4CF6-A3D2-F56BC3090566}" xr6:coauthVersionLast="47" xr6:coauthVersionMax="47" xr10:uidLastSave="{00000000-0000-0000-0000-000000000000}"/>
  <bookViews>
    <workbookView xWindow="-108" yWindow="-108" windowWidth="23256" windowHeight="12456" activeTab="1" xr2:uid="{00000000-000D-0000-FFFF-FFFF00000000}"/>
  </bookViews>
  <sheets>
    <sheet name="Cover" sheetId="1" r:id="rId1"/>
    <sheet name="TestReport" sheetId="2" r:id="rId2"/>
    <sheet name="Đăng ký ứng viên" sheetId="3" r:id="rId3"/>
    <sheet name="Đăng ký nhà tuyển dụng" sheetId="5" r:id="rId4"/>
    <sheet name="Luồng đăng nhập" sheetId="6" r:id="rId5"/>
    <sheet name="Luồng đăng xuất tài khoản" sheetId="12" r:id="rId6"/>
    <sheet name="Đăng bài tìm ứng viên" sheetId="11" r:id="rId7"/>
    <sheet name="Sửa xóa bài đăng việc làm" sheetId="7" r:id="rId8"/>
    <sheet name="Xem tt ứng viên đã ứng tuyển" sheetId="10" r:id="rId9"/>
    <sheet name="Ứng tuyển công việc" sheetId="9" r:id="rId10"/>
    <sheet name="Chỉnh sửa hồ sơ ứng viên" sheetId="13" r:id="rId11"/>
    <sheet name="Ứng viên đăng bài tìm việc" sheetId="8" r:id="rId12"/>
    <sheet name="Permisison Matrix" sheetId="4" r:id="rId13"/>
  </sheets>
  <definedNames>
    <definedName name="_xlnm._FilterDatabase" localSheetId="10" hidden="1">'Chỉnh sửa hồ sơ ứng viên'!$A$8:$I$18</definedName>
    <definedName name="_xlnm._FilterDatabase" localSheetId="6" hidden="1">'Đăng bài tìm ứng viên'!$A$8:$I$19</definedName>
    <definedName name="_xlnm._FilterDatabase" localSheetId="3" hidden="1">'Đăng ký nhà tuyển dụng'!$A$8:$I$21</definedName>
    <definedName name="_xlnm._FilterDatabase" localSheetId="2" hidden="1">'Đăng ký ứng viên'!$A$8:$I$25</definedName>
    <definedName name="_xlnm._FilterDatabase" localSheetId="4" hidden="1">'Luồng đăng nhập'!$A$8:$I$19</definedName>
    <definedName name="_xlnm._FilterDatabase" localSheetId="5" hidden="1">'Luồng đăng xuất tài khoản'!$A$8:$I$14</definedName>
    <definedName name="_xlnm._FilterDatabase" localSheetId="7" hidden="1">'Sửa xóa bài đăng việc làm'!$A$8:$I$18</definedName>
    <definedName name="_xlnm._FilterDatabase" localSheetId="9" hidden="1">'Ứng tuyển công việc'!$A$8:$I$15</definedName>
    <definedName name="_xlnm._FilterDatabase" localSheetId="11" hidden="1">'Ứng viên đăng bài tìm việc'!$A$8:$I$18</definedName>
    <definedName name="_xlnm._FilterDatabase" localSheetId="8" hidden="1">'Xem tt ứng viên đã ứng tuyển'!$A$8:$I$15</definedName>
    <definedName name="Category" localSheetId="10">#REF!</definedName>
    <definedName name="Category" localSheetId="6">#REF!</definedName>
    <definedName name="Category" localSheetId="3">#REF!</definedName>
    <definedName name="Category" localSheetId="2">#REF!</definedName>
    <definedName name="Category" localSheetId="4">#REF!</definedName>
    <definedName name="Category" localSheetId="5">#REF!</definedName>
    <definedName name="Category" localSheetId="7">#REF!</definedName>
    <definedName name="Category" localSheetId="9">#REF!</definedName>
    <definedName name="Category" localSheetId="11">#REF!</definedName>
    <definedName name="Category" localSheetId="8">#REF!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j/8Vf6N0+psPfJJq0LNk4U0Q90UA=="/>
    </ext>
  </extLst>
</workbook>
</file>

<file path=xl/calcChain.xml><?xml version="1.0" encoding="utf-8"?>
<calcChain xmlns="http://schemas.openxmlformats.org/spreadsheetml/2006/main">
  <c r="A21" i="13" l="1"/>
  <c r="A20" i="13"/>
  <c r="A19" i="13"/>
  <c r="A18" i="13"/>
  <c r="H10" i="13"/>
  <c r="D5" i="13"/>
  <c r="C5" i="13"/>
  <c r="B5" i="13"/>
  <c r="A5" i="13"/>
  <c r="A17" i="12"/>
  <c r="A16" i="12"/>
  <c r="A15" i="12"/>
  <c r="A14" i="12"/>
  <c r="D5" i="12"/>
  <c r="C5" i="12"/>
  <c r="B5" i="12"/>
  <c r="A5" i="12"/>
  <c r="A22" i="11"/>
  <c r="A21" i="11"/>
  <c r="A20" i="11"/>
  <c r="H10" i="11"/>
  <c r="D5" i="11"/>
  <c r="C5" i="11"/>
  <c r="B5" i="11"/>
  <c r="A5" i="11"/>
  <c r="A18" i="10"/>
  <c r="A17" i="10"/>
  <c r="A16" i="10"/>
  <c r="A15" i="10"/>
  <c r="H10" i="10"/>
  <c r="D5" i="10"/>
  <c r="C5" i="10"/>
  <c r="B5" i="10"/>
  <c r="A5" i="10"/>
  <c r="A18" i="9"/>
  <c r="A17" i="9"/>
  <c r="A16" i="9"/>
  <c r="H10" i="9"/>
  <c r="D5" i="9"/>
  <c r="C5" i="9"/>
  <c r="B5" i="9"/>
  <c r="A5" i="9"/>
  <c r="A21" i="8"/>
  <c r="A20" i="8"/>
  <c r="H10" i="8"/>
  <c r="D5" i="8"/>
  <c r="C5" i="8"/>
  <c r="B5" i="8"/>
  <c r="A5" i="8"/>
  <c r="A21" i="7"/>
  <c r="A20" i="7"/>
  <c r="H10" i="7"/>
  <c r="D5" i="7"/>
  <c r="C5" i="7"/>
  <c r="B5" i="7"/>
  <c r="A5" i="7"/>
  <c r="A26" i="6"/>
  <c r="A25" i="6"/>
  <c r="H10" i="6"/>
  <c r="D5" i="6"/>
  <c r="C5" i="6"/>
  <c r="B5" i="6"/>
  <c r="A5" i="6"/>
  <c r="D5" i="5"/>
  <c r="C5" i="5"/>
  <c r="B5" i="5"/>
  <c r="A5" i="5"/>
  <c r="A30" i="3"/>
  <c r="H10" i="3"/>
  <c r="D5" i="3"/>
  <c r="G11" i="2" s="1"/>
  <c r="G21" i="2" s="1"/>
  <c r="F11" i="2"/>
  <c r="F21" i="2" s="1"/>
  <c r="B5" i="3"/>
  <c r="E11" i="2" s="1"/>
  <c r="E21" i="2" s="1"/>
  <c r="A5" i="3"/>
  <c r="D11" i="2" s="1"/>
  <c r="E5" i="8" l="1"/>
  <c r="E5" i="13"/>
  <c r="E5" i="9"/>
  <c r="E5" i="10"/>
  <c r="E5" i="7"/>
  <c r="E5" i="11"/>
  <c r="E5" i="12"/>
  <c r="E5" i="6"/>
  <c r="E5" i="5"/>
  <c r="D21" i="2"/>
  <c r="H11" i="2"/>
  <c r="H21" i="2" s="1"/>
  <c r="E23" i="2" l="1"/>
  <c r="E24" i="2"/>
  <c r="B38" i="2"/>
  <c r="B38"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<sst xmlns="http://schemas.openxmlformats.org/spreadsheetml/2006/main" count="1038" uniqueCount="428">
  <si>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</si>
  <si>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</si>
  <si>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</si>
  <si>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</si>
  <si>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</si>
  <si>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</si>
  <si>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</si>
  <si>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</si>
  <si>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</si>
  <si>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</si>
  <si>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</si>
  <si>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</si>
  <si>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</si>
  <si>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</si>
  <si>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</si>
  <si>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</si>
  <si>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</si>
  <si>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</si>
  <si>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</si>
  <si>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</si>
  <si>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</si>
  <si>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</si>
  <si>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</si>
  <si>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</si>
  <si>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</si>
  <si>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</si>
  <si>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</si>
  <si>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</si>
  <si>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</si>
  <si>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</si>
  <si>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</si>
  <si>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</si>
  <si>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</si>
  <si>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</si>
  <si>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</si>
  <si>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</si>
  <si>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</si>
  <si>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</si>
  <si>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</si>
  <si>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</si>
  <si>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</si>
  <si>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</si>
  <si>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</si>
  <si>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</si>
  <si>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</si>
  <si>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</si>
  <si>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</si>
  <si>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</si>
  <si>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</si>
  <si>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</si>
  <si>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</si>
  <si>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</si>
  <si>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UC01</t>
  </si>
  <si>
    <t>1.1. Kiểm tra giao diện</t>
  </si>
  <si>
    <t>Lê Thị Phương Anh</t>
  </si>
  <si>
    <t>Đăng ký ứng viên</t>
  </si>
  <si>
    <t>1. Vào trang Đăng ký và Đăng nhập.
2. Chọn chức năng Đăng ký ứng viên.</t>
  </si>
  <si>
    <t>2. Hệ thống hiển thị giao diện màn hình chức năng Đăng ký như hình bên dưới</t>
  </si>
  <si>
    <t>Kiểm tra các textbox.</t>
  </si>
  <si>
    <t>Kiểm tra Radiobutton.</t>
  </si>
  <si>
    <t>2. Cho phép click vào các Radiobutton.</t>
  </si>
  <si>
    <t>Kiểm tra các button.</t>
  </si>
  <si>
    <t>2. Cho phép click vào các button.</t>
  </si>
  <si>
    <t>UC01 - 1</t>
  </si>
  <si>
    <t>UC01 - 2</t>
  </si>
  <si>
    <t>UC01 - 3</t>
  </si>
  <si>
    <t>UC01 - 4</t>
  </si>
  <si>
    <t>UC01 - 5</t>
  </si>
  <si>
    <t>1.2. Kiểm tra chức năng</t>
  </si>
  <si>
    <t>Đăng ký thành công.</t>
  </si>
  <si>
    <t>1. Vào trang Đăng ký và Đăng nhập.
2. Chọn chức năng Đăng ký ứng viên.
3. Để trống các trường bắt buộc: Họ tên, số điện thoại, email, ngày sinh, giới tính.
4. Nhập dữ liệu hợp lệ các trường còn lại.
5. Chọn nút Đăng ký.</t>
  </si>
  <si>
    <t>5. - Đăng ký thất bại. 
    - Hệ thống hiển thị thông báo lỗi.
    - Hiển thị error message dưới trường để trống dữ liệu.</t>
  </si>
  <si>
    <t>1. Vào trang Đăng ký và Đăng nhập.
2. Chọn chức năng Đăng ký ứng viên.
3. Nhập dữ liệu hợp lệ các trường.
5. Chọn nút Đăng ký.</t>
  </si>
  <si>
    <t>5. Đăng ký thành công.</t>
  </si>
  <si>
    <t>1. Vào trang Đăng ký và Đăng nhập.
2. Chọn chức năng Đăng ký ứng viên.
3. Nhập một tài khoản đã tồn tại vào trường Tài khoản.
4. Nhập dữ liệu hợp lệ các trường còn lại.
5. Chọn nút Đăng ký.</t>
  </si>
  <si>
    <t>1. Vào trang Đăng ký và Đăng nhập.
2. Chọn chức năng Đăng ký ứng viên.
3. Để trống các trường không bắt buộc.
4. Nhập dữ liệu hợp lệ các trường còn lại.
5. Chọn nút Đăng ký.</t>
  </si>
  <si>
    <t>UC01 - 6</t>
  </si>
  <si>
    <t>UC01 - 7</t>
  </si>
  <si>
    <t>UC01 - 8</t>
  </si>
  <si>
    <t>1. Vào trang Đăng ký và Đăng nhập.
2. Chọn chức năng Đăng ký ứng viên.
3. Nhập một email đã tồn tại vào trường Email.
4. Nhập dữ liệu hợp lệ các trường còn lại.
5. Chọn nút Đăng ký.</t>
  </si>
  <si>
    <t>1. Vào trang Đăng ký và Đăng nhập.
2. Chọn chức năng Đăng ký ứng viên.
3. Nhập dữ liệu vào trường Số điện thoại không đúng định dạng.
4. Nhập dữ liệu hợp lệ các trường còn lại.
5. Chọn nút Đăng ký.</t>
  </si>
  <si>
    <t>1. Vào trang Đăng ký và Đăng nhập.
2. Chọn chức năng Đăng ký ứng viên.
3. Nhập dữ liệu vào trường Email không đúng định dạng.
4. Nhập dữ liệu hợp lệ các trường còn lại.
5. Chọn nút Đăng ký.</t>
  </si>
  <si>
    <t>5. - Đăng ký thất bại.
    - Hiển thị thông báo lỗi: "Email không đúng định dạng".</t>
  </si>
  <si>
    <t>1. Vào trang Đăng ký và Đăng nhập.
2. Chọn chức năng Đăng ký ứng viên.
3. Nhập một số điện thoại đã tồn tại vào trường Số điện thoại.
4. Nhập dữ liệu hợp lệ các trường còn lại.
5. Chọn nút Đăng ký.</t>
  </si>
  <si>
    <t>UC01 - 9</t>
  </si>
  <si>
    <t>UC01 - 10</t>
  </si>
  <si>
    <t>UC01 - 11</t>
  </si>
  <si>
    <t>Để trống các trường bắt buộc.</t>
  </si>
  <si>
    <t>Nhập số điện thoại sai định dạng.</t>
  </si>
  <si>
    <t>Nhập tài khoản đã tồn tại.</t>
  </si>
  <si>
    <t>Nhập email đã tồn tại.</t>
  </si>
  <si>
    <t>Nhập email sai định dạng.</t>
  </si>
  <si>
    <t>Nhập số điện thoại đã tồn tại.</t>
  </si>
  <si>
    <t>Truy cập vào hệ thống : http://34.143.239.189/</t>
  </si>
  <si>
    <t>1. Vào trang Đăng ký và Đăng nhập.
2. Chọn chức năng Đăng ký ứng viên.
3. Nhập dữ liệu vào trường Mật khẩu ít hơn 8 ký tự, bao gồm chữ hoa, chữ thường, số và ký tự đặc biệt.
4. Nhập dữ liệu hợp lệ các trường còn lại.
5. Chọn nút Đăng ký.</t>
  </si>
  <si>
    <t>Nhập mật khẩu ít hơn 8 ký tự, có chữ hoa, chữ thường, số và ký tự đặc biệt.</t>
  </si>
  <si>
    <t>UC01 - 12</t>
  </si>
  <si>
    <t>Nhập mật khẩu từ 8 ký tự trở lên, có chữ thường, số và ký tự đặc biệt.</t>
  </si>
  <si>
    <t>1. Vào trang Đăng ký và Đăng nhập.
2. Chọn chức năng Đăng ký ứng viên.
3. Nhập dữ liệu vào trường Mật khẩu từ 8 ký tự trở lên, bao gồm chữ thường, số và ký tự đặc biệt.
4. Nhập dữ liệu hợp lệ các trường còn lại.
5. Chọn nút Đăng ký.</t>
  </si>
  <si>
    <t>Nhập mật khẩu từ 8 ký tự trở lên, có chữ hoa, số và ký tự đặc biệt.</t>
  </si>
  <si>
    <t>1. Vào trang Đăng ký và Đăng nhập.
2. Chọn chức năng Đăng ký ứng viên.
3. Nhập dữ liệu vào trường Mật khẩu từ 8 ký tự trở lên, bao gồm chữ hoa, số và ký tự đặc biệt.
4. Nhập dữ liệu hợp lệ các trường còn lại.
5. Chọn nút Đăng ký.</t>
  </si>
  <si>
    <t>UC01 - 13</t>
  </si>
  <si>
    <t>UC01 - 14</t>
  </si>
  <si>
    <t>UC01 - 15</t>
  </si>
  <si>
    <t>Nhập mật khẩu từ 8 ký tự trở lên, có chữ hoa, chữ thường và ký tự đặc biệt.</t>
  </si>
  <si>
    <t>1. Vào trang Đăng ký và Đăng nhập.
2. Chọn chức năng Đăng ký ứng viên.
3. Nhập dữ liệu vào trường Mật khẩu từ 8 ký tự trở lên, bao gồm chữ hoa, chữ thường và ký tự đặc biệt.
4. Nhập dữ liệu hợp lệ các trường còn lại.
5. Chọn nút Đăng ký.</t>
  </si>
  <si>
    <t>Nhập mật khẩu từ 8 ký tự trở lên, có chữ hoa, chữ thường và số.</t>
  </si>
  <si>
    <t>1. Vào trang Đăng ký và Đăng nhập.
2. Chọn chức năng Đăng ký ứng viên.
3. Nhập dữ liệu vào trường Mật khẩu từ 8 ký tự trở lên, bao gồm chữ hoa, chữ thường và số.
4. Nhập dữ liệu hợp lệ các trường còn lại.
5. Chọn nút Đăng ký.</t>
  </si>
  <si>
    <t>UC01 - 16</t>
  </si>
  <si>
    <t>UC01 - 17</t>
  </si>
  <si>
    <t>UC01 - 18</t>
  </si>
  <si>
    <t>5. - Đăng ký thất bại.
    - Hiển thị thông báo lỗi: "Số điện thoại không hợp lệ".</t>
  </si>
  <si>
    <t>UC01 - 19</t>
  </si>
  <si>
    <t>Để trống Choose file.</t>
  </si>
  <si>
    <t>1. Vào trang Đăng ký và Đăng nhập.
2. Chọn chức năng Đăng ký ứng viên.
3. Để trống Choose file.
4. Nhập dữ liệu hợp lệ các trường còn lại.
5. Chọn nút Đăng ký.</t>
  </si>
  <si>
    <t>5. Đăng ký thất bại.</t>
  </si>
  <si>
    <r>
      <t xml:space="preserve">Vẫn có thể tạo tài khoản
LINK:
</t>
    </r>
    <r>
      <rPr>
        <sz val="10"/>
        <color theme="4"/>
        <rFont val="Tahoma"/>
        <family val="2"/>
      </rPr>
      <t>https://drive.google.com/file/d/1V3jjwYRpdXPpFP-Bp69WiGvGdjdSJcQq/view?usp=drive_link</t>
    </r>
  </si>
  <si>
    <r>
      <t xml:space="preserve">Vẫn có thể tạo tài khoản.
LINK:
</t>
    </r>
    <r>
      <rPr>
        <sz val="10"/>
        <color theme="4"/>
        <rFont val="Tahoma"/>
        <family val="2"/>
      </rPr>
      <t>https://drive.google.com/file/d/1NsmyOrK8sa1vZHkrceE-ik74HvuxwkP_/view?usp=drive_link</t>
    </r>
  </si>
  <si>
    <r>
      <t xml:space="preserve">Không hiển thị thông báo lỗi như yêu cầu
LINK:
</t>
    </r>
    <r>
      <rPr>
        <sz val="10"/>
        <color theme="4"/>
        <rFont val="Tahoma"/>
        <family val="2"/>
      </rPr>
      <t>https://drive.google.com/file/d/1zEot0_CNsz3Tl1cThODv-VNAWtqfJzGH/view?usp=drive_link</t>
    </r>
  </si>
  <si>
    <r>
      <t xml:space="preserve">Vẫn có thể tạo tài khoản.
LINK:
</t>
    </r>
    <r>
      <rPr>
        <sz val="10"/>
        <color theme="4"/>
        <rFont val="Tahoma"/>
        <family val="2"/>
      </rPr>
      <t>https://drive.google.com/file/d/17j6xhB1A75MEDgTlH8s5ieuWShysfj1x/view?usp=drive_link</t>
    </r>
  </si>
  <si>
    <r>
      <t xml:space="preserve">- Vẫn cho tạo tài khoản.
- Hiển thị sai câu thông báo và giới hạn ký tự không đúng như yêu cầu.
LINK:
</t>
    </r>
    <r>
      <rPr>
        <sz val="10"/>
        <color theme="4"/>
        <rFont val="Tahoma"/>
        <family val="2"/>
      </rPr>
      <t>https://drive.google.com/file/d/1La_5_TnYElZK6U53Fk5SFZCdTDho9AUp/view?usp=drive_link</t>
    </r>
    <r>
      <rPr>
        <sz val="10"/>
        <color theme="1"/>
        <rFont val="Tahoma"/>
        <family val="2"/>
      </rPr>
      <t xml:space="preserve">
</t>
    </r>
  </si>
  <si>
    <r>
      <t xml:space="preserve">- Vẫn cho tạo tài khoản.
- Không hiển thị thông báo như yêu cầu.
LINK:
</t>
    </r>
    <r>
      <rPr>
        <sz val="10"/>
        <color theme="4"/>
        <rFont val="Tahoma"/>
        <family val="2"/>
      </rPr>
      <t xml:space="preserve">https://drive.google.com/file/d/1NSPE0IEK5SCmLqRlshmQt3QDpUzDJs6-/view?usp=drive_link
</t>
    </r>
  </si>
  <si>
    <r>
      <t xml:space="preserve">- Vẫn cho tạo tài khoản.
- Không hiển thị thông báo như yêu cầu.
LINK:
</t>
    </r>
    <r>
      <rPr>
        <sz val="10"/>
        <color theme="4"/>
        <rFont val="Tahoma"/>
        <family val="2"/>
      </rPr>
      <t>https://drive.google.com/file/d/15oWpnKgwvIIBNCEjy6K-rRakjO7XPkg5/view?usp=drive_link</t>
    </r>
  </si>
  <si>
    <r>
      <t xml:space="preserve">- Vẫn cho tạo tài khoản.
- Không hiển thị thông báo như yêu cầu.
LINK:
</t>
    </r>
    <r>
      <rPr>
        <sz val="10"/>
        <color theme="4"/>
        <rFont val="Tahoma"/>
        <family val="2"/>
      </rPr>
      <t>https://drive.google.com/file/d/17QPZ-wFKl3MCL1mVt28Fv588wLF8ajTy/view?usp=drive_link</t>
    </r>
  </si>
  <si>
    <r>
      <t xml:space="preserve">- Vẫn cho tạo tài khoản.
- Không hiển thị thông báo như yêu cầu.
LINK:
</t>
    </r>
    <r>
      <rPr>
        <sz val="10"/>
        <color theme="4"/>
        <rFont val="Tahoma"/>
        <family val="2"/>
      </rPr>
      <t>https://drive.google.com/file/d/17vte0LbJVJEI3G-ZW0Sx0mbdDX5WJEnn/view?usp=drive_link</t>
    </r>
  </si>
  <si>
    <r>
      <t xml:space="preserve">Đăng nhập thất bại. Các trường không bắt buộc lại bắt phải nhập dữ liệu.
LINK:
</t>
    </r>
    <r>
      <rPr>
        <sz val="10"/>
        <color theme="4"/>
        <rFont val="Tahoma"/>
        <family val="2"/>
      </rPr>
      <t>https://drive.google.com/file/d/1fR1HTec9H_zGo4IlTP7LuUFWLvNlArM_/view?usp=drive_link</t>
    </r>
  </si>
  <si>
    <t>5. - Đăng ký thất bại.
    - Hiển thị thông báo lỗi: "Tài khoản đã tồn tại ".</t>
  </si>
  <si>
    <t>5. - Đăng ký thất bại.
    - Hiển thị thông báo lỗi: "Email đã tồn tại trên hệ thống".</t>
  </si>
  <si>
    <t>5. - Đăng ký thất bại.
    - Hiển thị thông báo lỗi: "Số điện thoại đã tồn tại trên hệ thống".</t>
  </si>
  <si>
    <t>5. - Đăng ký thất bại.
    - Hiển thị thông báo lỗi: "Mật khẩu không hợp lệ, mật khẩu phải tối thiểu 8 kí tự, bao gồm chữ hoa, thường, số và kí tự đặc biệt".</t>
  </si>
  <si>
    <t>UC02</t>
  </si>
  <si>
    <t>Đăng ký nhà tuyển dụng</t>
  </si>
  <si>
    <t>Kiểm tra giao diện màn hình Đăng ký nhà tuyển dụng.</t>
  </si>
  <si>
    <t>Kiểm tra giao hiện màn hình Đăng ký ứng viên.</t>
  </si>
  <si>
    <t>UC02 - 1</t>
  </si>
  <si>
    <t>1. Vào trang Đăng ký và Đăng nhập.
2. Chọn chức năng Đăng ký nhà tuyển dụng.</t>
  </si>
  <si>
    <t>2. Hệ thống hiển thị giao diện như hình bên dưới:</t>
  </si>
  <si>
    <t>Kiểm tra icon .</t>
  </si>
  <si>
    <t>2. Hiển thị mặc định icon tương ứng với từng field.</t>
  </si>
  <si>
    <t>Kiểm tra các icon.</t>
  </si>
  <si>
    <t>2. Hiển thị mặc định các icon tương ứng với từng field.</t>
  </si>
  <si>
    <t>UC02 - 2</t>
  </si>
  <si>
    <t>2. - Hiển thị Watermark tương ứng với các field.
    - Cho phép nhập dữ liệu vào các field.</t>
  </si>
  <si>
    <t>UC02 - 3</t>
  </si>
  <si>
    <t>UC02 - 4</t>
  </si>
  <si>
    <t>1. Vào trang Đăng ký và Đăng nhập.
2. Chọn chức năng Đăng ký nhà tuyển dụng.
3. Để trống các trường bắt buộc: Tên công ty, số điện thoại, email.
4. Nhập dữ liệu hợp lệ vào các trường còn lại.
5. Nhấn nút Đăng kí.</t>
  </si>
  <si>
    <t>5. Hệ thống hiển thị thông báo "Đăng nhập thất bại."</t>
  </si>
  <si>
    <t>1. Vào trang Đăng ký và Đăng nhập.
2. Chọn chức năng Đăng ký nhà tuyển dụng.
3. Nhập tài khoản đã tồn tại vào trường Tài khoản
4. Nhập dữ liệu hợp lệ vào các trường còn lại.
5. Nhấn nút Đăng kí.</t>
  </si>
  <si>
    <t>5. Hệ thống hiển thị thông báo "Tài khoản đã tồn tại."</t>
  </si>
  <si>
    <t>5. Hệ thống hiển thị thông báo "Email đã tồn tại trên hệ thống."</t>
  </si>
  <si>
    <t>1. Vào trang Đăng ký và Đăng nhập.
2. Chọn chức năng Đăng ký nhà tuyển dụng.
3. Nhập email đã tồn tại vào trường Tài khoản
4. Nhập dữ liệu hợp lệ vào các trường còn lại.
5. Nhấn nút Đăng kí.</t>
  </si>
  <si>
    <t>1. Vào trang Đăng ký và Đăng nhập.
2. Chọn chức năng Đăng ký nhà tuyển dụng.
3. Nhập số điện thoại đã tồn tại vào trường Tài khoản
4. Nhập dữ liệu hợp lệ vào các trường còn lại.
5. Nhấn nút Đăng kí.</t>
  </si>
  <si>
    <t>5. Hệ thống hiển thị thông báo "Số điện thoại đã tồn tại trên hệ thống."</t>
  </si>
  <si>
    <t>Nhập sai định dạng email.</t>
  </si>
  <si>
    <t>1. Vào trang Đăng ký và Đăng nhập.
2. Chọn chức năng Đăng ký nhà tuyển dụng.
3. Nhập email sai định dạng vào trường Email.
4. Nhập dữ liệu hợp lệ vào các trường còn lại.
5. Nhấn nút Đăng kí.</t>
  </si>
  <si>
    <t>5. Hệ thống hiển thị thông báo "Email không hợp lệ."</t>
  </si>
  <si>
    <t>1. Vào trang Đăng ký và Đăng nhập.
2. Chọn chức năng Đăng ký nhà tuyển dụng.
3. Nhập số điện thoại sai định dạng vào trường Số điện thoại.
4. Nhập dữ liệu hợp lệ vào các trường còn lại.
5. Nhấn nút Đăng kí.</t>
  </si>
  <si>
    <t>5. Hệ thống hiển thị thông báo "Số điện thoại không hợp lệ."</t>
  </si>
  <si>
    <t>Nhập sai định dạng số điện thoại.</t>
  </si>
  <si>
    <t>UC02 - 5</t>
  </si>
  <si>
    <t>UC02 - 6</t>
  </si>
  <si>
    <t>UC02 - 7</t>
  </si>
  <si>
    <t>UC02 - 8</t>
  </si>
  <si>
    <t>UC02 - 9</t>
  </si>
  <si>
    <t>UC02 - 10</t>
  </si>
  <si>
    <t>Nhập mật khẩu ít hơn 8 ký tự bao gồm in hoa, in thường, số và ký tự đặc biệt</t>
  </si>
  <si>
    <t>1. Vào trang Đăng ký và Đăng nhập.
2. Chọn chức năng Đăng ký nhà tuyển dụng.
3. Nhập mật khẩu ít hơn 8 ký tự bao gồm in hoa, in thường, số và ký tự đặc biệt vào trường Mật khẩu.
4. Nhập dữ liệu hợp lệ vào các trường còn lại.
5. Nhấn nút Đăng kí.</t>
  </si>
  <si>
    <t>5. Hệ thống hiển thị thông báo "Mật khẩu không hợp lệ, mật khẩu phải tối thiểu 8 kí tự, bao gồm chữ hoa, thường, số và kí tự đặc biệt"</t>
  </si>
  <si>
    <t>UC02 - 11</t>
  </si>
  <si>
    <t>UC02 - 12</t>
  </si>
  <si>
    <t>UC02 - 13</t>
  </si>
  <si>
    <t>Nhập mật khẩu từ 8 ký tự trở lên bao gồm in thường, số và ký tự đặc biệt</t>
  </si>
  <si>
    <t>1. Vào trang Đăng ký và Đăng nhập.
2. Chọn chức năng Đăng ký nhà tuyển dụng.
3. Nhập mật khẩu từ 8 ký tự trở lên bao gồm in thường, số và ký tự đặc biệt vào trường Mật khẩu.
4. Nhập dữ liệu hợp lệ vào các trường còn lại.
5. Nhấn nút Đăng kí.</t>
  </si>
  <si>
    <t>Nhập mật khẩu từ 8 ký tự trở lên bao gồm in hoa, số và ký tự đặc biệt</t>
  </si>
  <si>
    <t>1. Vào trang Đăng ký và Đăng nhập.
2. Chọn chức năng Đăng ký nhà tuyển dụng.
3. Nhập mật khẩu từ 8 ký tự trở lên bao gồm in hoa, số và ký tự đặc biệt vào trường Mật khẩu.
4. Nhập dữ liệu hợp lệ vào các trường còn lại.
5. Nhấn nút Đăng kí.</t>
  </si>
  <si>
    <t>UC02 - 14</t>
  </si>
  <si>
    <t>UC02 - 15</t>
  </si>
  <si>
    <t>Nhập mật khẩu từ 8 ký tự trở lên bao gồm in hoa, in thường và ký tự đặc biệt</t>
  </si>
  <si>
    <t>1. Vào trang Đăng ký và Đăng nhập.
2. Chọn chức năng Đăng ký nhà tuyển dụng.
3. Nhập mật khẩu từ 8 ký tự trở lên bao gồm in hoa, in thường và ký tự đặc biệt vào trường Mật khẩu.
4. Nhập dữ liệu hợp lệ vào các trường còn lại.
5. Nhấn nút Đăng kí.</t>
  </si>
  <si>
    <t>Nhập mật khẩu từ 8 ký tự trở lên bao gồm in hoa, in thường và số.</t>
  </si>
  <si>
    <t>1. Vào trang Đăng ký và Đăng nhập.
2. Chọn chức năng Đăng ký nhà tuyển dụng.
3. Nhập mật khẩu từ 8 ký tự trở lên bao gồm in hoa, in thường và số vào trường Mật khẩu.
4. Nhập dữ liệu hợp lệ vào các trường còn lại.
5. Nhấn nút Đăng kí.</t>
  </si>
  <si>
    <t>UC02 - 16</t>
  </si>
  <si>
    <t>1. Vào trang Đăng ký và Đăng nhập.
2. Chọn chức năng Đăng ký nhà tuyển dụng.
3. Nhập dữ liệu hợp lệ vào các trường.
4. Nhấn nút Đăng kí.</t>
  </si>
  <si>
    <t>4. Hệ thống hiển thị thông báo "Đăng ký thành công."</t>
  </si>
  <si>
    <r>
      <t xml:space="preserve">Vẫn cho tạo tài khoản.
LINK:
</t>
    </r>
    <r>
      <rPr>
        <sz val="10"/>
        <color theme="4"/>
        <rFont val="Tahoma"/>
        <family val="2"/>
      </rPr>
      <t>https://drive.google.com/file/d/18fH_p6lzaGxLNKwBhRoPV998Bs1lYRqs/view?usp=drive_link</t>
    </r>
  </si>
  <si>
    <r>
      <t xml:space="preserve">Vẫn cho tạo tài khoản.
LINK:
</t>
    </r>
    <r>
      <rPr>
        <sz val="10"/>
        <color theme="4"/>
        <rFont val="Tahoma"/>
        <family val="2"/>
      </rPr>
      <t>https://drive.google.com/file/d/19dl5exu5UaMfMayXRblJkqC_LmngamC1/view?usp=drive_link</t>
    </r>
  </si>
  <si>
    <r>
      <t xml:space="preserve">Vẫn cho tạo tài khoản.
LINK:
</t>
    </r>
    <r>
      <rPr>
        <sz val="10"/>
        <color theme="4"/>
        <rFont val="Tahoma"/>
        <family val="2"/>
      </rPr>
      <t>https://drive.google.com/file/d/1EC1Tpo3BAhE5fzPt1za-fgcHxGqGeK2f/view?usp=drive_link</t>
    </r>
  </si>
  <si>
    <r>
      <t xml:space="preserve">Vẫn cho tạo tài khoản, không thông báo lỗi như yêu cầu.
LINK:
</t>
    </r>
    <r>
      <rPr>
        <sz val="10"/>
        <color theme="4"/>
        <rFont val="Tahoma"/>
        <family val="2"/>
      </rPr>
      <t>https://drive.google.com/file/d/1cPS1TeQzsh_yguEaKxkguNGcGcsGdw9Q/view?usp=drive_link</t>
    </r>
  </si>
  <si>
    <r>
      <t xml:space="preserve">Vẫn cho tạo tài khoản, giới hạn mật khẩu không đúng.
LINK:
</t>
    </r>
    <r>
      <rPr>
        <sz val="10"/>
        <color theme="4"/>
        <rFont val="Tahoma"/>
        <family val="2"/>
      </rPr>
      <t>https://drive.google.com/file/d/1ZPCOST4MUCNg3yCSTXLmQzt_PcrW2XPO/view?usp=drive_link</t>
    </r>
  </si>
  <si>
    <r>
      <t xml:space="preserve">Vẫn cho tạo tài khoản, không thông báo lỗi như yêu cầu.
LINK:
</t>
    </r>
    <r>
      <rPr>
        <sz val="10"/>
        <color theme="4"/>
        <rFont val="Tahoma"/>
        <family val="2"/>
      </rPr>
      <t>https://drive.google.com/file/d/1pfh8JAOwn2uir9QY1OVYiR72GNhlrbsQ/view?usp=drive_link</t>
    </r>
  </si>
  <si>
    <r>
      <t xml:space="preserve">Vẫn cho tạo tài khoản, không thông báo lỗi.
LINK:
</t>
    </r>
    <r>
      <rPr>
        <sz val="10"/>
        <color theme="4"/>
        <rFont val="Tahoma"/>
        <family val="2"/>
      </rPr>
      <t>https://drive.google.com/file/d/1MqgKxgwK3RoRSYUuwEttrz9rXU-dGJum/view?usp=drive_link</t>
    </r>
  </si>
  <si>
    <r>
      <t xml:space="preserve">Vẫn cho tạo tài khoản, không thông báo lỗi.
LINK:
</t>
    </r>
    <r>
      <rPr>
        <sz val="10"/>
        <color theme="4"/>
        <rFont val="Tahoma"/>
        <family val="2"/>
      </rPr>
      <t>https://drive.google.com/file/d/1G5QYzvrmXUwpDT3gHRnLM2eMa35lqNPT/view?usp=drive_link</t>
    </r>
  </si>
  <si>
    <r>
      <t xml:space="preserve">Vẫn cho tạo tài khoản, không thông báo lỗi.
LINK:
</t>
    </r>
    <r>
      <rPr>
        <sz val="10"/>
        <color theme="4"/>
        <rFont val="Tahoma"/>
        <family val="2"/>
      </rPr>
      <t>https://drive.google.com/file/d/18cu22Sss6EkZ2UH_C2dAJgqEoWi22tIM/view?usp=drive_link</t>
    </r>
  </si>
  <si>
    <t>Luồng đăng nhập</t>
  </si>
  <si>
    <r>
      <t xml:space="preserve">Hiển thị sai câu thông báo lỗi.
LINK:
</t>
    </r>
    <r>
      <rPr>
        <sz val="10"/>
        <color theme="4"/>
        <rFont val="Tahoma"/>
        <family val="2"/>
      </rPr>
      <t>https://drive.google.com/file/d/19J95bI4C_rhTQUClXKiMS9nviO2idJhf/view?usp=drive_link</t>
    </r>
  </si>
  <si>
    <t>Kiểm tra giao diện màn hình Đăng nhập.</t>
  </si>
  <si>
    <t>UC03</t>
  </si>
  <si>
    <t>UC03 - 1</t>
  </si>
  <si>
    <t>-Truy cập vào hệ thống : http://34.143.239.189/
- Ứng viên, nhà tuyển dụng, nhà quản trị đã đăng ký tài khoản.</t>
  </si>
  <si>
    <t>1. Vào trang Đăng ký và Đăng nhập.</t>
  </si>
  <si>
    <t>1. Hệ thống hiển thị màn hình Đăng nhập như bên dưới</t>
  </si>
  <si>
    <t>1. Hệ thống hiển thị các icon tương ứng với các field.</t>
  </si>
  <si>
    <t>UC03 - 2</t>
  </si>
  <si>
    <t>UC03 - 3</t>
  </si>
  <si>
    <t>1. - Hệ thống hiển thị mặc định watermark tương ứng với các field.
    - Cho phép nhập dữ liệu.</t>
  </si>
  <si>
    <t>Kiểm tra button.</t>
  </si>
  <si>
    <t>1. Cho phép click vào các button.</t>
  </si>
  <si>
    <t>UC03 - 4</t>
  </si>
  <si>
    <t>Để trống Tài khoản.</t>
  </si>
  <si>
    <t>Để trống Mật khẩu.</t>
  </si>
  <si>
    <t>1. Vào trang Đăng ký và Đăng nhập.
2. Để trống Tài khoản.
3. Nhập dữ liệu hợp lệ vào trường còn lại.
4. Chọn button Đăng nhập.</t>
  </si>
  <si>
    <t>4. Hệ thống hiển thị thông báo lỗi: "Tài khoản hoặc mật khẩu không hợp lệ"</t>
  </si>
  <si>
    <t>Tài khoản không tồn tại.</t>
  </si>
  <si>
    <t>1. Vào trang Đăng ký và Đăng nhập.
2. Nhập tài khoản không tồn tại.
3. Nhập dữ liệu hợp lệ vào trường còn lại.
4. Chọn button Đăng nhập.</t>
  </si>
  <si>
    <t>4. Hệ thống hiển thị thông báo lỗi: "Tài khoản không tồn tại".</t>
  </si>
  <si>
    <t>Mật khẩu không đúng.</t>
  </si>
  <si>
    <t>1. Vào trang Đăng ký và Đăng nhập.
2. Nhập mật khẩu không đúng vào trường Mật khẩu.
3. Nhập dữ liệu hợp lệ vào trường còn lại.
4. Chọn button Đăng nhập.</t>
  </si>
  <si>
    <t>4. Hệ thống hiển thị thông báo lỗi: "Sai mật khẩu".</t>
  </si>
  <si>
    <t>UC03 - 5</t>
  </si>
  <si>
    <t>UC03 - 6</t>
  </si>
  <si>
    <t>UC03 - 7</t>
  </si>
  <si>
    <t>Password sai định dạng.</t>
  </si>
  <si>
    <t>1. Vào trang Đăng ký và Đăng nhập.
2. Nhập mật khẩu ít hơn 8 ký tự.
3. Nhập dữ liệu hợp lệ vào trường còn lại.
4. Chọn button Đăng nhập.</t>
  </si>
  <si>
    <t>1. Vào trang Đăng ký và Đăng nhập.
2. Nhập mật khẩu từ 8 ký tự trở lên bao gồm in hoa, in thường và số vào trường Mật khẩu.
3. Nhập dữ liệu hợp lệ vào trường còn lại.
4. Chọn button Đăng nhập.</t>
  </si>
  <si>
    <t>4. Hệ thống hiển thị thông báo lỗi: "Mật khẩu không hợp lệ, mật khẩu phải tối thiểu 8 kí tự, bao gồm chữ hoa, thường, số và kí tự đặc biệt"</t>
  </si>
  <si>
    <t>1. Vào trang Đăng ký và Đăng nhập.
2. Nhập mật khẩu từ 8 ký tự trở lên bao gồm in hoa, in thường và ký tự đặc biệt vào trường Mật khẩu.
3. Nhập dữ liệu hợp lệ vào trường còn lại.
4. Chọn button Đăng nhập.</t>
  </si>
  <si>
    <t>1. Vào trang Đăng ký và Đăng nhập.
2. Nhập mật khẩu từ 8 ký tự trở lên bao gồm in hoa, số và ký tự đặc biệt vào trường Mật khẩu.
3. Nhập dữ liệu hợp lệ vào trường còn lại.
4. Chọn button Đăng nhập.</t>
  </si>
  <si>
    <t>1. Vào trang Đăng ký và Đăng nhập.
2. Nhập mật khẩu từ 8 ký tự trở lên bao gồm in thường, số và ký tự đặc biệt vào trường Mật khẩu.
3. Nhập dữ liệu hợp lệ vào trường còn lại.
4. Chọn button Đăng nhập.</t>
  </si>
  <si>
    <t>UC03 - 8</t>
  </si>
  <si>
    <t>UC03 - 9</t>
  </si>
  <si>
    <t>UC03 - 10</t>
  </si>
  <si>
    <t>UC03 - 11</t>
  </si>
  <si>
    <t>UC03 - 12</t>
  </si>
  <si>
    <t>Nhập đúng Tài khoản và Mật khẩu.</t>
  </si>
  <si>
    <t>1. Vào trang Đăng ký và Đăng nhập.
2. Nhập đúng Tài khoản và Password.
3. Chọn button Đăng nhập.</t>
  </si>
  <si>
    <t>1. Vào trang Đăng ký và Đăng nhập.
2. Để trống Mật khẩu.
3. Nhập dữ liệu hợp lệ vào trường còn lại.
4. Chọn button Đăng nhập.</t>
  </si>
  <si>
    <t>UC03 - 13</t>
  </si>
  <si>
    <r>
      <t xml:space="preserve">Hiển thị sai câu thông báo lỗi.
LINK:
</t>
    </r>
    <r>
      <rPr>
        <sz val="10"/>
        <color theme="4"/>
        <rFont val="Tahoma"/>
        <family val="2"/>
      </rPr>
      <t>https://drive.google.com/file/d/1W7M-QNvfc_QTAUW1D-BEp5yDORxfKPm9/view?usp=drive_link</t>
    </r>
  </si>
  <si>
    <r>
      <t xml:space="preserve">Vẫn cho đăng nhập.
LINK:
</t>
    </r>
    <r>
      <rPr>
        <sz val="10"/>
        <color theme="4"/>
        <rFont val="Tahoma"/>
        <family val="2"/>
      </rPr>
      <t>https://drive.google.com/file/d/1uWvUW5LHfF9fX4dl4L-0qjBcCOJwN5dl/view?usp=drive_link</t>
    </r>
  </si>
  <si>
    <t>3. - Hệ thống hiển thị thông báo "Đăng nhập thành công"
    - Chọn OK, chuyển đến trang danh sách việc làm.</t>
  </si>
  <si>
    <t>UC03 - 14</t>
  </si>
  <si>
    <r>
      <t xml:space="preserve">Hiển thị sai câu thông báo lỗi.
LINK:
</t>
    </r>
    <r>
      <rPr>
        <sz val="10"/>
        <color theme="4"/>
        <rFont val="Tahoma"/>
        <family val="2"/>
      </rPr>
      <t>https://drive.google.com/file/d/1FLfWIh4tqdVKj4O2xW-Ur5lK27T6UhCv/view?usp=drive_link</t>
    </r>
  </si>
  <si>
    <r>
      <t xml:space="preserve">Hệ thống vẫn cho đăng nhập.
LINK:
</t>
    </r>
    <r>
      <rPr>
        <sz val="10"/>
        <color theme="4"/>
        <rFont val="Tahoma"/>
        <family val="2"/>
      </rPr>
      <t>https://drive.google.com/file/d/1JXes33kZtFQoITb1LRTmEGp_hsymz_xi/view?usp=drive_link</t>
    </r>
  </si>
  <si>
    <r>
      <t xml:space="preserve">Hệ thống vẫn cho đăng nhập.
LINK:
</t>
    </r>
    <r>
      <rPr>
        <sz val="10"/>
        <color theme="4"/>
        <rFont val="Tahoma"/>
        <family val="2"/>
      </rPr>
      <t>https://drive.google.com/file/d/1vz_nUXaSw9XI4aalEZmHXrMXiEPnwTts/view?usp=drive_link</t>
    </r>
  </si>
  <si>
    <r>
      <t xml:space="preserve">Hệ thống vẫn cho đăng nhập.
LINK:
</t>
    </r>
    <r>
      <rPr>
        <sz val="10"/>
        <color theme="4"/>
        <rFont val="Tahoma"/>
        <family val="2"/>
      </rPr>
      <t>https://drive.google.com/file/d/1WtrxMOBk4Yok68ulsogAMlTciAlPT6_B/view?usp=drive_link</t>
    </r>
  </si>
  <si>
    <r>
      <t xml:space="preserve">Hệ thống vẫn cho đăng nhập.
LINK:
</t>
    </r>
    <r>
      <rPr>
        <sz val="10"/>
        <color theme="4"/>
        <rFont val="Tahoma"/>
        <family val="2"/>
      </rPr>
      <t>https://drive.google.com/file/d/1eZoOJn5KUdbkhuU4unyhbjtE2t2G7H5X/view?usp=drive_link</t>
    </r>
  </si>
  <si>
    <r>
      <t xml:space="preserve">Hệ thống vẫn cho đăng nhập.
LINK:
</t>
    </r>
    <r>
      <rPr>
        <sz val="10"/>
        <color theme="4"/>
        <rFont val="Tahoma"/>
        <family val="2"/>
      </rPr>
      <t>https://drive.google.com/file/d/1AqK8Sd1jHDgeQiBLidhYB7_NxuPF2OwL/view?usp=drive_link</t>
    </r>
  </si>
  <si>
    <r>
      <rPr>
        <sz val="10"/>
        <rFont val="Tahoma"/>
        <family val="2"/>
      </rPr>
      <t>Hệ thống vẫn cho đăng nhập.
LINK:</t>
    </r>
    <r>
      <rPr>
        <sz val="10"/>
        <color theme="4"/>
        <rFont val="Tahoma"/>
        <family val="2"/>
      </rPr>
      <t xml:space="preserve">
https://drive.google.com/file/d/14vnxcxKxxkxY4YElTvWyNaHCRNFU3Rlm/view?usp=drive_link</t>
    </r>
  </si>
  <si>
    <t>UC04</t>
  </si>
  <si>
    <t>Luồng đăng xuất tài khoản</t>
  </si>
  <si>
    <t>Kiểm tra chức năng đăng xuất.</t>
  </si>
  <si>
    <t>-Truy cập vào hệ thống : http://34.143.239.189/
- Ứng viên, nhà tuyển dụng, nhà quản trị đã đăng nhập vào hệ thống.</t>
  </si>
  <si>
    <t>1. Tác nhân vào Tài khoản.
2. Chọn Đăng xuất.</t>
  </si>
  <si>
    <t>2. - Hệ thống thông báo Đăng xuất thành công.
    - Chọn OK và quay về màn hình Đăng nhập và Đăng ký.</t>
  </si>
  <si>
    <t>UC04 - 1</t>
  </si>
  <si>
    <r>
      <t xml:space="preserve">- Không hiển thị thông báo Đăng xuất thành công.
- Không hiển thị button OK.
LINK:
</t>
    </r>
    <r>
      <rPr>
        <sz val="10"/>
        <color theme="4"/>
        <rFont val="Tahoma"/>
        <family val="2"/>
      </rPr>
      <t>https://drive.google.com/file/d/1zkTPFX6-3b3SGi306h6XNKvPeIJ2Pat-/view?usp=drive_link</t>
    </r>
    <r>
      <rPr>
        <sz val="10"/>
        <color theme="1"/>
        <rFont val="Tahoma"/>
        <family val="2"/>
      </rPr>
      <t xml:space="preserve">
</t>
    </r>
  </si>
  <si>
    <t>UC05</t>
  </si>
  <si>
    <t>Đăng bài tìm ứng viên</t>
  </si>
  <si>
    <t>Kiểm tra giao diện màn hình Đăng bài tìm ứng viên.</t>
  </si>
  <si>
    <t>-Truy cập vào hệ thống : http://34.143.239.189/
- Nhà tuyển dụng đã đăng nhập vào hệ thống.</t>
  </si>
  <si>
    <t>1. Nhà tuyển dụng truy cập vào trang Nhà tuyển dụng.
2. Chọn Tạo thông tin tuyển dụng.</t>
  </si>
  <si>
    <t>2. Hệ thống hiển thị giao diện màn hình Đăng bài tìm ứng viên như hình bên dưới:</t>
  </si>
  <si>
    <t>Kiểm tra label.</t>
  </si>
  <si>
    <t>2. Hiển thị mặc định label Đăng Bài Viết.</t>
  </si>
  <si>
    <t>UC05 - 1</t>
  </si>
  <si>
    <t>Kiểm tra textbox Lương.</t>
  </si>
  <si>
    <t>2. - Hiển thị mặc định Watermark.
    - Chỉ nhập kiểu dữ liệu số.</t>
  </si>
  <si>
    <t>UC05 - 2</t>
  </si>
  <si>
    <t>UC05 - 3</t>
  </si>
  <si>
    <t>Kiểm tra các textbox còn lại.</t>
  </si>
  <si>
    <t>2. - Hiển thị mặc định Watermark.
    - Cho phép nhập dữ liệu.</t>
  </si>
  <si>
    <t>Kiểm tra button TẠO.</t>
  </si>
  <si>
    <t>2. Cho phép click vào button.</t>
  </si>
  <si>
    <t>UC05 - 4</t>
  </si>
  <si>
    <t>UC05 - 5</t>
  </si>
  <si>
    <t>1. Nhà tuyển dụng truy cập vào trang Nhà tuyển dụng.
2. Click button TẠO.</t>
  </si>
  <si>
    <t>1. Nhà tuyển dụng truy cập vào trang Nhà tuyển dụng.
2. Chọn Tạo thông tin tuyển dụng.
3. Để trống các trường bắt buộc: Tên công việc, mô tả công việc, yêu cầu, mức lương, địa chỉ.
4. Nhập dữ liệu hợp lệ vào các trường còn lại.
5. Chọn button TẠO.</t>
  </si>
  <si>
    <t>5. Hiển thị thông báo lỗi: "Có thể bạn nhập chưa đầy đủ hoặc sai thông tin"</t>
  </si>
  <si>
    <t>Để trống các trường không bắt buộc.</t>
  </si>
  <si>
    <t>1. Nhà tuyển dụng truy cập vào trang Nhà tuyển dụng.
2. Chọn Tạo thông tin tuyển dụng.
3. Để trống các trường không bắt buộc: Học vấn, kinh nghiệm, trình độ.
4. Nhập dữ liệu hợp lệ vào các trường còn lại.
5. Chọn button TẠO.</t>
  </si>
  <si>
    <t>Nhập kiểu dữ liệu khác kiểu dữ liệu số vào trường Lương.</t>
  </si>
  <si>
    <t>1. Nhà tuyển dụng truy cập vào trang Nhà tuyển dụng.
2. Chọn Tạo thông tin tuyển dụng.
3. Nhập dữ liệu khác dữ liệu kiểu số vào trường Lương.
4. Nhập dữ liệu hợp lệ vào các trường còn lại.
5. Chọn button TẠO.</t>
  </si>
  <si>
    <t>5. Hiển thị thông báo lỗi: "Tạo công việc thất bại"</t>
  </si>
  <si>
    <t>Nhập đúng dữ liệu vào các trường.</t>
  </si>
  <si>
    <t>1. Nhà tuyển dụng truy cập vào trang Nhà tuyển dụng.
2. Chọn Tạo thông tin tuyển dụng.
3. Nhập dữ liệu hợp lệ vào các trường.
4. Chọn button TẠO.</t>
  </si>
  <si>
    <t>UC05 - 6</t>
  </si>
  <si>
    <t>UC05 - 7</t>
  </si>
  <si>
    <t>UC05 - 8</t>
  </si>
  <si>
    <t>UC05 - 9</t>
  </si>
  <si>
    <t>5. - Hiển thị thông báo: "Tạo công việc thành công"
    - Hệ thống chuyển về trang chủ, hiển thị tin lên đầu danh sách là tin mới nhất</t>
  </si>
  <si>
    <t>4. - Hiển thị thông báo: "Tạo công việc thành công"
    - Hệ thống chuyển về trang chủ, hiển thị tin lên đầu danh sách là tin mới nhất</t>
  </si>
  <si>
    <r>
      <t xml:space="preserve">Các trường không bắt buộc lại bắt nhập dữ liệu.
LINK:
</t>
    </r>
    <r>
      <rPr>
        <sz val="10"/>
        <color theme="4"/>
        <rFont val="Tahoma"/>
        <family val="2"/>
      </rPr>
      <t>https://drive.google.com/file/d/1aQ0PtvImFUB-tOUx-WedkXiGKFKVlR9X/view?usp=drive_link</t>
    </r>
  </si>
  <si>
    <r>
      <t xml:space="preserve">Hiển thị sai câu thông báo lỗi.
LINK:
</t>
    </r>
    <r>
      <rPr>
        <sz val="10"/>
        <color theme="4"/>
        <rFont val="Tahoma"/>
        <family val="2"/>
      </rPr>
      <t>https://drive.google.com/file/d/141nHdPSCc_qysUBM2XdCzSl_GbSB-lGM/view?usp=drive_link</t>
    </r>
  </si>
  <si>
    <t>UC06</t>
  </si>
  <si>
    <t>Sửa xóa bài đăng việc làm</t>
  </si>
  <si>
    <t>1.1. Kiểm tra giao diện Chỉnh sửa</t>
  </si>
  <si>
    <t>Kiểm tra giao diện màn hình Chỉnh sửa</t>
  </si>
  <si>
    <t>3. Hệ thống hiển thị giao diện màn hình Chỉnh sửa</t>
  </si>
  <si>
    <t>Kiểm tra các icon</t>
  </si>
  <si>
    <t>3. Hệ thống hiển thị mặc định các icon tương ứng với các field.</t>
  </si>
  <si>
    <t xml:space="preserve">-Truy cập vào hệ thống : http://34.143.239.189/
- Nhà tuyển dụng đã đăng nhập vào hệ thống.
</t>
  </si>
  <si>
    <t>Kiểm tra các textbox</t>
  </si>
  <si>
    <t>3. - Hiển thị các thông tin các field của bài tuyển dụng đang chỉnh sửa.
    - Cho phép nhập và chỉnh sửa thông tin.</t>
  </si>
  <si>
    <t>Kiểm tra button</t>
  </si>
  <si>
    <t>4. Cho phép click vào button</t>
  </si>
  <si>
    <t>Kiểm tra chức năng Chỉnh sửa</t>
  </si>
  <si>
    <t>1. Nhà tuyển dụng truy cập vào trang Nhà tuyển dụng.
2. Chọn Xem thông tin tuyển dụng.
3. Chọn icon Chỉnh sửa.</t>
  </si>
  <si>
    <t>1. Nhà tuyển dụng truy cập vào trang Nhà tuyển dụng.
2. Chọn Xem thông tin tuyển dụng.
3. Chọn icon Chỉnh sửa.
4. Click button Chỉnh sửa</t>
  </si>
  <si>
    <t>1. Nhà tuyển dụng truy cập vào trang Nhà tuyển dụng.
2. Chọn Xem thông tin tuyển dụng.
3. Chọn icon Chỉnh sửa.
4. Xóa thông tin hiện tại ở các trường bắt buộc và để trống.
5. Click button Chỉnh sửa.</t>
  </si>
  <si>
    <t>5. Hệ thống hiển thị thông báo lỗi: "Có thể bạn nhập chưa đầy đủ hoặc sai thông tin"</t>
  </si>
  <si>
    <t>1. Nhà tuyển dụng truy cập vào trang Nhà tuyển dụng.
2. Chọn Xem thông tin tuyển dụng.
3. Chọn icon Chỉnh sửa.
4. Xóa thông tin hiện tại ở các không trường bắt buộc và để trống.
5. Click button Chỉnh sửa.</t>
  </si>
  <si>
    <t>1. Nhà tuyển dụng truy cập vào trang Nhà tuyển dụng.
2. Chọn Xem thông tin tuyển dụng.
3. Chọn icon Chỉnh sửa.
4. Nhập sai thông tin của các trường cần chỉnh sửa.
5. Click button Chỉnh sửa.</t>
  </si>
  <si>
    <t>5. Hệ thống hiển thị thông báo lỗi: "Sửa thông tin thất bại"</t>
  </si>
  <si>
    <t>UC06 - 1</t>
  </si>
  <si>
    <t>UC06 - 2</t>
  </si>
  <si>
    <t>UC06 - 3</t>
  </si>
  <si>
    <t>UC06 - 4</t>
  </si>
  <si>
    <t>UC06 - 5</t>
  </si>
  <si>
    <t>UC06 - 6</t>
  </si>
  <si>
    <t>UC06 - 7</t>
  </si>
  <si>
    <t>1. Nhà tuyển dụng truy cập vào trang Nhà tuyển dụng.
2. Chọn Xem thông tin tuyển dụng.
3. Chọn icon Chỉnh sửa.
4. Nhập đúng các thông tin của các trường cần chỉnh sửa.
5. Click button Chỉnh sửa.</t>
  </si>
  <si>
    <t>UC06 - 8</t>
  </si>
  <si>
    <t>Kiểm tra chức năng Xóa</t>
  </si>
  <si>
    <t xml:space="preserve">1. Nhà tuyển dụng truy cập vào trang Nhà tuyển dụng.
2. Chọn Xem thông tin tuyển dụng.
3. Chọn icon Xóa.
</t>
  </si>
  <si>
    <t>3. Hệ thống hiển thị thông báo: "Tin đã được xóa thành công"</t>
  </si>
  <si>
    <t>5. Hệ thống hiển thị thông báo: "Sửa thông tin thành công"</t>
  </si>
  <si>
    <t>UC06 - 9</t>
  </si>
  <si>
    <r>
      <t xml:space="preserve">Không có mục Xem thông tin tuyển dụng.
LINK:
</t>
    </r>
    <r>
      <rPr>
        <sz val="10"/>
        <color theme="4"/>
        <rFont val="Tahoma"/>
        <family val="2"/>
      </rPr>
      <t>https://drive.google.com/file/d/1sAPhIO3DMdF1KqVsW_fGFiYoayE7iSas/view?usp=drive_link</t>
    </r>
  </si>
  <si>
    <r>
      <t xml:space="preserve">Hệ thống không cho chỉnh sửa thành công
LINK:
</t>
    </r>
    <r>
      <rPr>
        <sz val="10"/>
        <color theme="4"/>
        <rFont val="Tahoma"/>
        <family val="2"/>
      </rPr>
      <t>https://drive.google.com/file/d/1TY-KXdjV5usXMAmtwADklrzBYluWQeK9/view?usp=drive_link</t>
    </r>
  </si>
  <si>
    <r>
      <t xml:space="preserve">Hiển thị sai câu thông báo lỗi
LINK:
</t>
    </r>
    <r>
      <rPr>
        <sz val="10"/>
        <color theme="4"/>
        <rFont val="Tahoma"/>
        <family val="2"/>
      </rPr>
      <t>https://drive.google.com/file/d/1z4CX_uEP4ItXEjiJGsefTbvfjuYyVo3K/view?usp=drive_link</t>
    </r>
  </si>
  <si>
    <r>
      <t xml:space="preserve">Hiển thị sai câu thông báo lỗi
LINK:
</t>
    </r>
    <r>
      <rPr>
        <sz val="10"/>
        <color theme="4"/>
        <rFont val="Tahoma"/>
        <family val="2"/>
      </rPr>
      <t>https://drive.google.com/file/d/1fCXb-VuvnQ3qStxLq_g4xecOfkSmhqqa/view?usp=drive_link</t>
    </r>
  </si>
  <si>
    <t>Xem tt ứng viên đã ứng tuyển</t>
  </si>
  <si>
    <t>UC07</t>
  </si>
  <si>
    <t>Kiểm tra giao diện màn hình Thông tin ứng viên</t>
  </si>
  <si>
    <t>1. Nhà tuyển dụng vào trang Nhà tuyển dụng
2. Chọn mục Thông tin ứng viên</t>
  </si>
  <si>
    <t>2. Hệ thống hiển thị danh sách ứng viên đã ứng tuyển</t>
  </si>
  <si>
    <t>Xem thông tin ứng viên</t>
  </si>
  <si>
    <t xml:space="preserve">1. Nhà tuyển dụng vào trang Nhà tuyển dụng
2. Chọn mục Thông tin ứng viên
3. Chọn ứng viên muốn xem hồ sơ và click button Xem hồ sơ </t>
  </si>
  <si>
    <t>3. Hệ thống chuyển đến trang chi tiết hồ sơ của ứng viên.</t>
  </si>
  <si>
    <t>UC07 - 1</t>
  </si>
  <si>
    <t>UC07 - 2</t>
  </si>
  <si>
    <r>
      <t xml:space="preserve">Không thể click vào button Xem hồ sơ
LINK:
</t>
    </r>
    <r>
      <rPr>
        <sz val="10"/>
        <color theme="4"/>
        <rFont val="Tahoma"/>
        <family val="2"/>
      </rPr>
      <t>https://drive.google.com/file/d/1yMNQK47fFvReb_6oFl4wWfraT8meF-tS/view?usp=drive_link</t>
    </r>
  </si>
  <si>
    <t>UC08</t>
  </si>
  <si>
    <t xml:space="preserve">Kiểm tra giao diện màn hình Ứng tuyển công việc </t>
  </si>
  <si>
    <t xml:space="preserve">-Truy cập vào hệ thống : http://34.143.239.189/
- Ứng viên đã đăng nhập vào hệ thống.
</t>
  </si>
  <si>
    <t>1. Ứng viên vào mục Tìm việc</t>
  </si>
  <si>
    <t>1. Hệ thống hiển thị giao diện màn hình Ứng tuyển công việc gồm các trường:
- Hiển thị bộ lọc:
   + Tìm kiếm theo tên nhà tuyển dụng
   + Tìm kiếm theo lĩnh vực
   + Lọc theo thời hạn nộp hồ sơ
   + Tìm kiếm theo vị trí
- Button Tìm kiếm</t>
  </si>
  <si>
    <t>UC08 - 1</t>
  </si>
  <si>
    <r>
      <t xml:space="preserve">Sai toàn bộ giao diện
LINK:
</t>
    </r>
    <r>
      <rPr>
        <sz val="10"/>
        <color theme="4"/>
        <rFont val="Tahoma"/>
        <family val="2"/>
      </rPr>
      <t>https://drive.google.com/file/d/1tCQaQvker76pw32WA4VQRwH-TV11hDFs/view?usp=drive_link</t>
    </r>
  </si>
  <si>
    <t>Kiểm tra chức năng Tìm kiếm</t>
  </si>
  <si>
    <t>1. Ứng viên vào mục Tìm việc
2. Ứng viên chọn bộ lọc cần tìm kiếm
3. Click button Tìm kiếm</t>
  </si>
  <si>
    <t>3. Hệ thống sẽ hiện thị danh sách các tin tuyển dụng kèm theo lựa chọn cho ứng viên bao gồm : “Chia sẻ ”, “Ứng tuyển ngay”, “xem chi tiết”</t>
  </si>
  <si>
    <t>UC08 - 2</t>
  </si>
  <si>
    <t xml:space="preserve">Không có bộ lọc Tìm kiếm, chưa test được
</t>
  </si>
  <si>
    <t>Xem chi tiết mô tả công việc</t>
  </si>
  <si>
    <t xml:space="preserve">1. Ứng viên vào mục Tìm việc
2. Ứng viên chọn Xem chi tiết mô tả công việc
</t>
  </si>
  <si>
    <t>2. Hệ thống chuyển sang trang mô tả chi tiết về công việc</t>
  </si>
  <si>
    <t xml:space="preserve">Không có mục Xem chi tiết mô tả công việc, chưa test được
</t>
  </si>
  <si>
    <t xml:space="preserve">1. Ứng viên vào mục Tìm việc
2. Ứng viên chọn Ứng tuyển ngay trên đề mục của tin tuyển dụng
</t>
  </si>
  <si>
    <t>2. - Hệ thống thông báo ứng tuyển thành công/ thất bại
    - Hệ thống chuyển đến trang chi tiết hồ sơ của ứng viên.</t>
  </si>
  <si>
    <t xml:space="preserve">Chức năng Ứng tuyển </t>
  </si>
  <si>
    <r>
      <t xml:space="preserve">Hệ thống không chuyển đến trang chi tiết hồ sơ của ứng viên
LINK:
</t>
    </r>
    <r>
      <rPr>
        <sz val="10"/>
        <color theme="4"/>
        <rFont val="Tahoma"/>
        <family val="2"/>
      </rPr>
      <t>https://drive.google.com/file/d/1StUdXv_ERknDI_FGnaReGTHC9BXh6Y1H/view?usp=drive_link</t>
    </r>
  </si>
  <si>
    <t>Chức năng Chia sẻ</t>
  </si>
  <si>
    <t xml:space="preserve">1. Ứng viên vào mục Tìm việc
2. Ứng viên chọn Chia sẻ
</t>
  </si>
  <si>
    <t>2. Hệ thống hiển thị đường link liên kết ra các mạng xã hội</t>
  </si>
  <si>
    <r>
      <t xml:space="preserve">Không thể click vào Chia sẻ.
LINK:
</t>
    </r>
    <r>
      <rPr>
        <sz val="10"/>
        <color theme="4"/>
        <rFont val="Tahoma"/>
        <family val="2"/>
      </rPr>
      <t>https://drive.google.com/file/d/1jAeOCtWL6zPdr43uX8Ywp9BMc5_Cs6ep/view?usp=drive_link</t>
    </r>
  </si>
  <si>
    <t>UC08 - 3</t>
  </si>
  <si>
    <t>UC08 - 4</t>
  </si>
  <si>
    <t>UC08 - 5</t>
  </si>
  <si>
    <t>UC09</t>
  </si>
  <si>
    <t>Kiểm tra giao diện màn hình Chỉnh sửa hồ sơ ứng viên</t>
  </si>
  <si>
    <t>1. Ứng viên vào mục "Thông tin cá nhân"
2. Ứng viên chọn mục "Hồ sơ"
3. Ứng viên chọn "Chỉnh sửa"</t>
  </si>
  <si>
    <t xml:space="preserve">3. Hệ thống hiển thị danh sách các trường thông tin hiên tại của ứng viên </t>
  </si>
  <si>
    <t>UC09 - 1</t>
  </si>
  <si>
    <t>3. Hệ thống hiển thị mặc định các icon tương ứng với từng filed.</t>
  </si>
  <si>
    <t>3. - Hiển thị các thông tin của từng trường.
    - Cho phép xóa, nhập thông tin.</t>
  </si>
  <si>
    <t>UC09 - 2</t>
  </si>
  <si>
    <t>UC09 - 3</t>
  </si>
  <si>
    <t>Kiểm tra button Chỉnh sửa</t>
  </si>
  <si>
    <t>1. Ứng viên vào mục "Thông tin cá nhân"
2. Ứng viên chọn mục "Hồ sơ"
3. Ứng viên chọn "Chỉnh sửa"
4. Click button Chỉnh sửa</t>
  </si>
  <si>
    <t>4. Cho phép click button Chỉnh sửa</t>
  </si>
  <si>
    <t>UC09 - 4</t>
  </si>
  <si>
    <t>1. Ứng viên vào mục "Thông tin cá nhân"
2. Ứng viên chọn mục "Hồ sơ"
3. Ứng viên chọn "Chỉnh sửa"
4. Nhập thông tin cần chỉnh sửa hợp lệ
5. Click button Chỉnh sửa</t>
  </si>
  <si>
    <t>Nhập thông tin hợp lệ</t>
  </si>
  <si>
    <t>5. Hiển thị thông báo: "Sửa thông tin thành công"</t>
  </si>
  <si>
    <t>1. Ứng viên vào mục "Thông tin cá nhân"
2. Ứng viên chọn mục "Hồ sơ"
3. Ứng viên chọn "Chỉnh sửa"
4. Nhập sai thông tin cần chỉnh sửa 
5. Click button Chỉnh sửa</t>
  </si>
  <si>
    <t>5. Hiển thị thông báo: "Sửa thông tin thất bại"</t>
  </si>
  <si>
    <t>Nhập sai thông tin</t>
  </si>
  <si>
    <t>UC09 - 5</t>
  </si>
  <si>
    <t>UC09 - 6</t>
  </si>
  <si>
    <r>
      <t xml:space="preserve">Không hiện thông báo lỗi
LINK:
</t>
    </r>
    <r>
      <rPr>
        <sz val="10"/>
        <color theme="4"/>
        <rFont val="Tahoma"/>
        <family val="2"/>
      </rPr>
      <t>https://drive.google.com/file/d/1lbqHBvLHRmoaj_W-XmLLL0-fbSdFw4ln/view?usp=drive_link</t>
    </r>
  </si>
  <si>
    <t>Ứng tuyển công việc</t>
  </si>
  <si>
    <t>Chỉnh sửa hồ sơ ứng viên</t>
  </si>
  <si>
    <t>UC10</t>
  </si>
  <si>
    <t>Kiểm tra giao diện Đăng bài</t>
  </si>
  <si>
    <t>1. Ứng viên vào mục "Thông tin cá nhân"
2. Ứng viên chọn mục "Đăng bài"</t>
  </si>
  <si>
    <t>1. Hệ thống chuyển sang trang thông tin ứng viên
2. Hệ thống hiển thị giao diện Đăng bài như bên dưới</t>
  </si>
  <si>
    <t>UC10 - 1</t>
  </si>
  <si>
    <t>Kiểm tra Label Đăng Bài Viết</t>
  </si>
  <si>
    <t>2. Hệ thống hiển thị mặc định label Đăng Bài Viết</t>
  </si>
  <si>
    <t>2. - Hiển thị Watermark tương ứng với mỗi field.
    - Cho phép nhập thông tin</t>
  </si>
  <si>
    <t>UC10 - 2</t>
  </si>
  <si>
    <t>UC10 - 3</t>
  </si>
  <si>
    <t>Kiểm tra button TẠO</t>
  </si>
  <si>
    <t>1. Ứng viên vào mục "Thông tin cá nhân"
2. Ứng viên chọn mục "Đăng bài"
3. Click button TẠO</t>
  </si>
  <si>
    <t>3. Cho phép click button TẠO</t>
  </si>
  <si>
    <t>UC10 - 4</t>
  </si>
  <si>
    <t>4. Hiển thị thông báo "Không thể tạo bài viết"</t>
  </si>
  <si>
    <t>Để trống các field</t>
  </si>
  <si>
    <t>1. Ứng viên vào mục "Thông tin cá nhân"
2. Ứng viên chọn mục "Đăng bài"
3. Để trống tất cả các field
4. Click button TẠO</t>
  </si>
  <si>
    <t>Để trống field Tên công việc</t>
  </si>
  <si>
    <t>1. Ứng viên vào mục "Thông tin cá nhân"
2. Ứng viên chọn mục "Đăng bài"
3. Để trống field Tên công việc
4. Nhập dữ liệu hợp lệ vào các trường còn lại
5. Click button TẠO</t>
  </si>
  <si>
    <t>5. Hiển thị thông báo "Không thể tạo bài viết"</t>
  </si>
  <si>
    <t>UC10 - 5</t>
  </si>
  <si>
    <t>UC10 - 6</t>
  </si>
  <si>
    <t>UC10 - 7</t>
  </si>
  <si>
    <t>UC10 - 8</t>
  </si>
  <si>
    <t>Để trống field Kinh nghiệm</t>
  </si>
  <si>
    <t>Để trống field Học vấn</t>
  </si>
  <si>
    <t>1. Ứng viên vào mục "Thông tin cá nhân"
2. Ứng viên chọn mục "Đăng bài"
3. Để trống field Kinh nghiệm
4. Nhập dữ liệu hợp lệ vào các trường còn lại
5. Click button TẠO</t>
  </si>
  <si>
    <t>1. Ứng viên vào mục "Thông tin cá nhân"
2. Ứng viên chọn mục "Đăng bài"
3. Để trống field Học vấn
4. Nhập dữ liệu hợp lệ vào các trường còn lại
5. Click button TẠO</t>
  </si>
  <si>
    <t>Nhập đầy đủ thông tin</t>
  </si>
  <si>
    <t>1. Ứng viên vào mục "Thông tin cá nhân"
2. Ứng viên chọn mục "Đăng bài"
3. Nhập dữ liệu hợp lệ vào fields
4. Click button TẠO</t>
  </si>
  <si>
    <t>4. - Hiển thị thông báo "Bài viết được tạo thành công"
    - Tin tìm việc sẽ hiển thị trong danh sách các bài đăng trong cùng màn hình, ứng viên có thể lựa chọn chỉnh sửa hoặc xóa</t>
  </si>
  <si>
    <t>UC10 - 9</t>
  </si>
  <si>
    <r>
      <t xml:space="preserve">Hệ thống không báo lỗi mà cho tạo bài đăng
LINK:
</t>
    </r>
    <r>
      <rPr>
        <sz val="10"/>
        <color theme="4"/>
        <rFont val="Tahoma"/>
        <family val="2"/>
      </rPr>
      <t>https://drive.google.com/file/d/1c4SrKxKSw5H29TxmHS_A5mtRwHKcuOlX/view?usp=drive_link</t>
    </r>
  </si>
  <si>
    <r>
      <t xml:space="preserve">Hệ thống không báo lỗi mà cho tạo bài đăng
LINK:
</t>
    </r>
    <r>
      <rPr>
        <sz val="10"/>
        <color theme="4"/>
        <rFont val="Tahoma"/>
        <family val="2"/>
      </rPr>
      <t>https://drive.google.com/file/d/1_iykkd6Ix6wFiCCOVEAJF0o6TK52iCuf/view?usp=drive_link</t>
    </r>
  </si>
  <si>
    <t>Ứng viên đăng bài tìm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</si>
</sst>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34" x14ac:knownFonts="1">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u/>
      <sz val="11"/>
      <color theme="10"/>
      <name val="Calibri"/>
      <scheme val="minor"/>
    </font>
    <font>
      <sz val="8"/>
      <name val="Calibri"/>
      <scheme val="minor"/>
    </font>
    <font>
      <sz val="10"/>
      <color theme="1"/>
      <name val="Tahoma"/>
      <family val="2"/>
    </font>
    <font>
      <sz val="10"/>
      <color theme="4"/>
      <name val="Tahoma"/>
      <family val="2"/>
    </font>
    <font>
      <sz val="10"/>
      <name val="Tahoma"/>
      <family val="2"/>
    </font>
    <font>
      <b/>
      <sz val="10"/>
      <color theme="1"/>
      <name val="Tahoma"/>
      <family val="2"/>
    </font>
    <font>
      <sz val="10"/>
      <color rgb="FFFF0000"/>
      <name val="Tahoma"/>
      <family val="2"/>
    </font>
    <font>
      <sz val="8"/>
      <name val="Calibri"/>
      <family val="2"/>
      <scheme val="minor"/>
    </font>
    <font>
      <i/>
      <sz val="10"/>
      <color rgb="FFFF0000"/>
      <name val="Tahoma"/>
      <family val="2"/>
    </font>
    <font>
      <u/>
      <sz val="11"/>
      <color theme="10"/>
      <name val="Calibri"/>
      <family val="2"/>
    </font>
  </fonts>
  <fills count="10">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s>
  <borders count="5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4" fillId="0" borderId="0" applyNumberFormat="0" applyFill="0" applyBorder="0" applyAlignment="0" applyProtection="0"/>
  </cellStyleXfs>
  <cellXfs count="188">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66"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66"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 fontId="1" fillId="0" borderId="26" xfId="0" applyNumberFormat="1" applyFont="1" applyBorder="1" applyAlignment="1">
      <alignment horizontal="center" vertical="center"/>
    </xf>
    <xf numFmtId="164" fontId="12" fillId="3" borderId="27" xfId="0" applyNumberFormat="1" applyFont="1" applyFill="1" applyBorder="1" applyAlignment="1">
      <alignment horizontal="center"/>
    </xf>
    <xf numFmtId="164" fontId="8" fillId="3" borderId="28" xfId="0" applyNumberFormat="1" applyFont="1" applyFill="1" applyBorder="1"/>
    <xf numFmtId="1" fontId="12" fillId="3" borderId="28" xfId="0" applyNumberFormat="1" applyFont="1" applyFill="1" applyBorder="1" applyAlignment="1">
      <alignment horizontal="center"/>
    </xf>
    <xf numFmtId="1" fontId="12"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3" fillId="2" borderId="1" xfId="0" applyNumberFormat="1" applyFont="1" applyFill="1" applyBorder="1" applyAlignment="1">
      <alignment horizontal="right" wrapText="1"/>
    </xf>
    <xf numFmtId="164" fontId="14"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4"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6" fillId="2" borderId="1" xfId="0" applyFont="1" applyFill="1" applyBorder="1" applyAlignment="1">
      <alignment horizontal="left" vertical="top"/>
    </xf>
    <xf numFmtId="0" fontId="16" fillId="2" borderId="33" xfId="0" applyFont="1" applyFill="1" applyBorder="1" applyAlignment="1">
      <alignment horizontal="center" vertical="top"/>
    </xf>
    <xf numFmtId="0" fontId="16" fillId="2" borderId="5" xfId="0" applyFont="1" applyFill="1" applyBorder="1" applyAlignment="1">
      <alignment horizontal="center" vertical="top" wrapText="1"/>
    </xf>
    <xf numFmtId="0" fontId="16" fillId="2" borderId="34" xfId="0" applyFont="1" applyFill="1" applyBorder="1" applyAlignment="1">
      <alignment horizontal="center" vertical="top" wrapText="1"/>
    </xf>
    <xf numFmtId="0" fontId="16" fillId="2" borderId="1" xfId="0" applyFont="1" applyFill="1" applyBorder="1" applyAlignment="1">
      <alignment horizontal="left" vertical="top" wrapText="1"/>
    </xf>
    <xf numFmtId="0" fontId="14" fillId="2" borderId="33" xfId="0" applyFont="1" applyFill="1" applyBorder="1" applyAlignment="1">
      <alignment horizontal="center" vertical="top"/>
    </xf>
    <xf numFmtId="0" fontId="14" fillId="2" borderId="5" xfId="0" applyFont="1" applyFill="1" applyBorder="1" applyAlignment="1">
      <alignment horizontal="center" vertical="top" wrapText="1"/>
    </xf>
    <xf numFmtId="0" fontId="14" fillId="2" borderId="34" xfId="0" applyFont="1" applyFill="1" applyBorder="1" applyAlignment="1">
      <alignment horizontal="center" vertical="top" wrapText="1"/>
    </xf>
    <xf numFmtId="0" fontId="14" fillId="2" borderId="35" xfId="0" applyFont="1" applyFill="1" applyBorder="1" applyAlignment="1">
      <alignment horizontal="center" vertical="top"/>
    </xf>
    <xf numFmtId="0" fontId="14" fillId="2" borderId="36" xfId="0" applyFont="1" applyFill="1" applyBorder="1" applyAlignment="1">
      <alignment horizontal="center" vertical="top" wrapText="1"/>
    </xf>
    <xf numFmtId="0" fontId="14"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4" fillId="2" borderId="39" xfId="0" applyNumberFormat="1" applyFont="1" applyFill="1" applyBorder="1" applyAlignment="1">
      <alignment horizontal="left" vertical="top"/>
    </xf>
    <xf numFmtId="3" fontId="14" fillId="2" borderId="39" xfId="0" applyNumberFormat="1" applyFont="1" applyFill="1" applyBorder="1" applyAlignment="1">
      <alignment horizontal="left" vertical="top" wrapText="1"/>
    </xf>
    <xf numFmtId="3" fontId="14" fillId="2" borderId="40" xfId="0" applyNumberFormat="1" applyFont="1" applyFill="1" applyBorder="1" applyAlignment="1">
      <alignment horizontal="left" vertical="top"/>
    </xf>
    <xf numFmtId="3" fontId="14" fillId="2" borderId="1" xfId="0" applyNumberFormat="1" applyFont="1" applyFill="1" applyBorder="1" applyAlignment="1">
      <alignment horizontal="left" vertical="top" wrapText="1"/>
    </xf>
    <xf numFmtId="0" fontId="14"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0" fontId="9"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7" fillId="0" borderId="0" xfId="0" applyFont="1" applyAlignment="1">
      <alignment vertical="top"/>
    </xf>
    <xf numFmtId="164" fontId="1" fillId="5" borderId="5"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0" fontId="17" fillId="0" borderId="0" xfId="0" applyFont="1" applyAlignment="1">
      <alignment horizontal="left" vertical="top"/>
    </xf>
    <xf numFmtId="0" fontId="1" fillId="0" borderId="0" xfId="0" applyFont="1" applyAlignment="1">
      <alignment horizontal="left" vertical="top" wrapText="1"/>
    </xf>
    <xf numFmtId="0" fontId="17" fillId="0" borderId="0" xfId="0" applyFont="1" applyAlignment="1">
      <alignment horizontal="left" wrapText="1"/>
    </xf>
    <xf numFmtId="0" fontId="1" fillId="0" borderId="0" xfId="0" applyFont="1" applyAlignment="1">
      <alignment horizontal="center" vertical="center" wrapText="1"/>
    </xf>
    <xf numFmtId="0" fontId="17" fillId="0" borderId="0" xfId="0" applyFont="1"/>
    <xf numFmtId="0" fontId="17" fillId="0" borderId="12" xfId="0" applyFont="1" applyBorder="1"/>
    <xf numFmtId="0" fontId="18" fillId="0" borderId="0" xfId="0" applyFont="1" applyAlignment="1">
      <alignment horizontal="left" vertical="top" wrapText="1"/>
    </xf>
    <xf numFmtId="0" fontId="18" fillId="0" borderId="0" xfId="0" applyFont="1" applyAlignment="1">
      <alignment horizontal="center" vertical="center"/>
    </xf>
    <xf numFmtId="0" fontId="18" fillId="0" borderId="0" xfId="0" applyFont="1"/>
    <xf numFmtId="0" fontId="18" fillId="0" borderId="0" xfId="0" applyFont="1" applyAlignment="1">
      <alignment horizontal="center" vertical="center" wrapText="1"/>
    </xf>
    <xf numFmtId="164" fontId="19" fillId="2" borderId="5" xfId="0" applyNumberFormat="1" applyFont="1" applyFill="1" applyBorder="1" applyAlignment="1">
      <alignment horizontal="left" vertical="top" wrapText="1"/>
    </xf>
    <xf numFmtId="164" fontId="18" fillId="2" borderId="42" xfId="0" applyNumberFormat="1" applyFont="1" applyFill="1" applyBorder="1" applyAlignment="1">
      <alignment horizontal="left" vertical="top" wrapText="1"/>
    </xf>
    <xf numFmtId="164" fontId="18" fillId="2" borderId="43" xfId="0" applyNumberFormat="1" applyFont="1" applyFill="1" applyBorder="1" applyAlignment="1">
      <alignment horizontal="left" vertical="top" wrapText="1"/>
    </xf>
    <xf numFmtId="0" fontId="20" fillId="2" borderId="1" xfId="0" applyFont="1" applyFill="1" applyBorder="1" applyAlignment="1">
      <alignment horizontal="left" vertical="top"/>
    </xf>
    <xf numFmtId="164" fontId="19" fillId="2" borderId="44" xfId="0" applyNumberFormat="1" applyFont="1" applyFill="1" applyBorder="1" applyAlignment="1">
      <alignment horizontal="left" vertical="top" wrapText="1"/>
    </xf>
    <xf numFmtId="164" fontId="18" fillId="0" borderId="2" xfId="0" applyNumberFormat="1" applyFont="1" applyBorder="1" applyAlignment="1">
      <alignment horizontal="left" vertical="top" wrapText="1"/>
    </xf>
    <xf numFmtId="164" fontId="18" fillId="0" borderId="3" xfId="0" applyNumberFormat="1" applyFont="1" applyBorder="1" applyAlignment="1">
      <alignment horizontal="left" vertical="top" wrapText="1"/>
    </xf>
    <xf numFmtId="164" fontId="18" fillId="0" borderId="4" xfId="0" applyNumberFormat="1" applyFont="1" applyBorder="1" applyAlignment="1">
      <alignment horizontal="left" vertical="top" wrapText="1"/>
    </xf>
    <xf numFmtId="164" fontId="19" fillId="2" borderId="30" xfId="0" applyNumberFormat="1" applyFont="1" applyFill="1" applyBorder="1" applyAlignment="1">
      <alignment horizontal="left" vertical="top" wrapText="1"/>
    </xf>
    <xf numFmtId="164" fontId="21" fillId="2" borderId="34" xfId="0" applyNumberFormat="1" applyFont="1" applyFill="1" applyBorder="1" applyAlignment="1">
      <alignment horizontal="left" vertical="top" wrapText="1"/>
    </xf>
    <xf numFmtId="164" fontId="21" fillId="2" borderId="42" xfId="0" applyNumberFormat="1" applyFont="1" applyFill="1" applyBorder="1" applyAlignment="1">
      <alignment horizontal="left" vertical="top" wrapText="1"/>
    </xf>
    <xf numFmtId="164" fontId="21" fillId="2" borderId="45" xfId="0" applyNumberFormat="1" applyFont="1" applyFill="1" applyBorder="1" applyAlignment="1">
      <alignment horizontal="left" vertical="top" wrapText="1"/>
    </xf>
    <xf numFmtId="0" fontId="22" fillId="2" borderId="1" xfId="0" applyFont="1" applyFill="1" applyBorder="1" applyAlignment="1">
      <alignment horizontal="left" vertical="top"/>
    </xf>
    <xf numFmtId="0" fontId="22" fillId="2" borderId="33" xfId="0" applyFont="1" applyFill="1" applyBorder="1" applyAlignment="1">
      <alignment horizontal="left" vertical="top"/>
    </xf>
    <xf numFmtId="0" fontId="22" fillId="2" borderId="5" xfId="0" applyFont="1" applyFill="1" applyBorder="1" applyAlignment="1">
      <alignment horizontal="left" vertical="top" wrapText="1"/>
    </xf>
    <xf numFmtId="0" fontId="22" fillId="2" borderId="34" xfId="0" applyFont="1" applyFill="1" applyBorder="1" applyAlignment="1">
      <alignment horizontal="left" vertical="top" wrapText="1"/>
    </xf>
    <xf numFmtId="3" fontId="20" fillId="2" borderId="38" xfId="0" applyNumberFormat="1" applyFont="1" applyFill="1" applyBorder="1" applyAlignment="1">
      <alignment horizontal="left" vertical="top"/>
    </xf>
    <xf numFmtId="3" fontId="20" fillId="2" borderId="1" xfId="0" applyNumberFormat="1" applyFont="1" applyFill="1" applyBorder="1" applyAlignment="1">
      <alignment horizontal="left" vertical="top"/>
    </xf>
    <xf numFmtId="3" fontId="20" fillId="2" borderId="1" xfId="0" applyNumberFormat="1" applyFont="1" applyFill="1" applyBorder="1" applyAlignment="1">
      <alignment horizontal="left" vertical="top" wrapText="1"/>
    </xf>
    <xf numFmtId="3" fontId="20" fillId="2" borderId="46" xfId="0" applyNumberFormat="1" applyFont="1" applyFill="1" applyBorder="1" applyAlignment="1">
      <alignment horizontal="left" vertical="top" wrapText="1"/>
    </xf>
    <xf numFmtId="0" fontId="20" fillId="2" borderId="1" xfId="0" applyFont="1" applyFill="1" applyBorder="1" applyAlignment="1">
      <alignment horizontal="left" vertical="top" wrapText="1"/>
    </xf>
    <xf numFmtId="0" fontId="23" fillId="6" borderId="5" xfId="0" applyFont="1" applyFill="1" applyBorder="1" applyAlignment="1">
      <alignment horizontal="center" vertical="center" wrapText="1"/>
    </xf>
    <xf numFmtId="0" fontId="23" fillId="7" borderId="5" xfId="0" applyFont="1" applyFill="1" applyBorder="1" applyAlignment="1">
      <alignment horizontal="center" vertical="center" wrapText="1"/>
    </xf>
    <xf numFmtId="0" fontId="23" fillId="8" borderId="5" xfId="0" applyFont="1" applyFill="1" applyBorder="1" applyAlignment="1">
      <alignment horizontal="center" vertical="center"/>
    </xf>
    <xf numFmtId="0" fontId="23" fillId="9" borderId="5" xfId="0" applyFont="1" applyFill="1" applyBorder="1" applyAlignment="1">
      <alignment vertical="center"/>
    </xf>
    <xf numFmtId="0" fontId="17" fillId="9" borderId="5" xfId="0" applyFont="1" applyFill="1" applyBorder="1" applyAlignment="1">
      <alignment horizontal="center" vertical="center"/>
    </xf>
    <xf numFmtId="0" fontId="17" fillId="9" borderId="5" xfId="0" applyFont="1" applyFill="1" applyBorder="1"/>
    <xf numFmtId="0" fontId="17" fillId="0" borderId="5" xfId="0" applyFont="1" applyBorder="1"/>
    <xf numFmtId="0" fontId="17" fillId="0" borderId="5" xfId="0" applyFont="1" applyBorder="1" applyAlignment="1">
      <alignment horizontal="left" vertical="center" wrapText="1"/>
    </xf>
    <xf numFmtId="0" fontId="17" fillId="0" borderId="5" xfId="0" applyFont="1" applyBorder="1" applyAlignment="1">
      <alignment horizontal="center" vertical="center" wrapText="1"/>
    </xf>
    <xf numFmtId="164" fontId="24" fillId="0" borderId="26" xfId="1" applyNumberFormat="1" applyBorder="1"/>
    <xf numFmtId="14" fontId="9" fillId="0" borderId="5" xfId="0" applyNumberFormat="1" applyFont="1" applyBorder="1" applyAlignment="1">
      <alignment horizontal="center" vertical="center" wrapText="1"/>
    </xf>
    <xf numFmtId="0" fontId="1" fillId="0" borderId="34" xfId="0" applyFont="1" applyBorder="1" applyAlignment="1">
      <alignment horizontal="left" vertical="top" wrapText="1"/>
    </xf>
    <xf numFmtId="164" fontId="1" fillId="0" borderId="45" xfId="0" applyNumberFormat="1" applyFont="1" applyBorder="1" applyAlignment="1">
      <alignment horizontal="center" vertical="center" wrapText="1"/>
    </xf>
    <xf numFmtId="0" fontId="26" fillId="0" borderId="5" xfId="0" applyFont="1" applyBorder="1" applyAlignment="1">
      <alignment horizontal="left" vertical="top" wrapText="1"/>
    </xf>
    <xf numFmtId="0" fontId="26" fillId="0" borderId="36" xfId="0" applyFont="1" applyBorder="1" applyAlignment="1">
      <alignment horizontal="left" vertical="top" wrapText="1"/>
    </xf>
    <xf numFmtId="0" fontId="26" fillId="0" borderId="5" xfId="0" applyFont="1" applyBorder="1" applyAlignment="1">
      <alignment vertical="top" wrapText="1"/>
    </xf>
    <xf numFmtId="0" fontId="28" fillId="2" borderId="5" xfId="0" applyFont="1" applyFill="1" applyBorder="1" applyAlignment="1">
      <alignment horizontal="left" vertical="top" wrapText="1"/>
    </xf>
    <xf numFmtId="0" fontId="26" fillId="0" borderId="5" xfId="0" quotePrefix="1" applyFont="1" applyBorder="1" applyAlignment="1">
      <alignment horizontal="left" vertical="top" wrapText="1"/>
    </xf>
    <xf numFmtId="0" fontId="26" fillId="5" borderId="5" xfId="0" applyFont="1" applyFill="1" applyBorder="1" applyAlignment="1">
      <alignment horizontal="left" vertical="top" wrapText="1"/>
    </xf>
    <xf numFmtId="164" fontId="29" fillId="4" borderId="1" xfId="0" applyNumberFormat="1" applyFont="1" applyFill="1" applyBorder="1" applyAlignment="1">
      <alignment horizontal="left" vertical="top"/>
    </xf>
    <xf numFmtId="164" fontId="30" fillId="0" borderId="5" xfId="0" applyNumberFormat="1" applyFont="1" applyBorder="1" applyAlignment="1">
      <alignment horizontal="center" vertical="center" wrapText="1"/>
    </xf>
    <xf numFmtId="0" fontId="30" fillId="0" borderId="5" xfId="0" applyFont="1" applyBorder="1" applyAlignment="1">
      <alignment horizontal="left" vertical="top" wrapText="1"/>
    </xf>
    <xf numFmtId="164" fontId="26" fillId="0" borderId="5" xfId="0" applyNumberFormat="1" applyFont="1" applyBorder="1" applyAlignment="1">
      <alignment horizontal="center" vertical="center" wrapText="1"/>
    </xf>
    <xf numFmtId="0" fontId="1" fillId="0" borderId="5" xfId="0" quotePrefix="1" applyFont="1" applyBorder="1" applyAlignment="1">
      <alignment horizontal="left" vertical="top" wrapText="1"/>
    </xf>
    <xf numFmtId="164" fontId="1" fillId="2" borderId="19" xfId="0" applyNumberFormat="1" applyFont="1" applyFill="1" applyBorder="1"/>
    <xf numFmtId="164" fontId="33" fillId="0" borderId="26" xfId="0" applyNumberFormat="1" applyFont="1" applyBorder="1"/>
    <xf numFmtId="164" fontId="10" fillId="4" borderId="48" xfId="0" applyNumberFormat="1" applyFont="1" applyFill="1" applyBorder="1" applyAlignment="1">
      <alignment horizontal="left" vertical="top"/>
    </xf>
    <xf numFmtId="164" fontId="10" fillId="4" borderId="48" xfId="0" applyNumberFormat="1" applyFont="1" applyFill="1" applyBorder="1" applyAlignment="1">
      <alignment horizontal="left" vertical="top" wrapText="1"/>
    </xf>
    <xf numFmtId="164" fontId="1" fillId="4" borderId="48" xfId="0" applyNumberFormat="1" applyFont="1" applyFill="1" applyBorder="1" applyAlignment="1">
      <alignment horizontal="center" vertical="center"/>
    </xf>
    <xf numFmtId="0" fontId="1" fillId="4" borderId="49" xfId="0" applyFont="1" applyFill="1" applyBorder="1" applyAlignment="1">
      <alignment horizontal="center" vertical="center" wrapText="1"/>
    </xf>
    <xf numFmtId="164" fontId="29" fillId="4" borderId="48" xfId="0" applyNumberFormat="1" applyFont="1" applyFill="1" applyBorder="1" applyAlignment="1">
      <alignment horizontal="left" vertical="top"/>
    </xf>
    <xf numFmtId="14" fontId="1" fillId="0" borderId="5" xfId="0" applyNumberFormat="1" applyFont="1" applyBorder="1" applyAlignment="1">
      <alignment horizontal="center"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5" fillId="2" borderId="2" xfId="0" applyNumberFormat="1" applyFont="1" applyFill="1" applyBorder="1" applyAlignment="1">
      <alignment horizontal="left" vertical="top" wrapText="1"/>
    </xf>
    <xf numFmtId="0" fontId="1" fillId="0" borderId="36" xfId="0" applyFont="1" applyBorder="1" applyAlignment="1">
      <alignment horizontal="center" vertical="center" wrapText="1"/>
    </xf>
    <xf numFmtId="0" fontId="1" fillId="0" borderId="41" xfId="0" applyFont="1" applyBorder="1" applyAlignment="1">
      <alignment horizontal="center" vertical="center" wrapText="1"/>
    </xf>
    <xf numFmtId="164" fontId="26" fillId="2" borderId="2" xfId="0" applyNumberFormat="1" applyFont="1" applyFill="1" applyBorder="1" applyAlignment="1">
      <alignment horizontal="left" vertical="top" wrapText="1"/>
    </xf>
    <xf numFmtId="164" fontId="32" fillId="2" borderId="2" xfId="0" applyNumberFormat="1" applyFont="1" applyFill="1" applyBorder="1" applyAlignment="1">
      <alignment horizontal="left" vertical="top" wrapText="1"/>
    </xf>
    <xf numFmtId="0" fontId="1" fillId="0" borderId="36" xfId="0" applyFont="1" applyBorder="1" applyAlignment="1">
      <alignment horizontal="left" vertical="center" wrapText="1"/>
    </xf>
    <xf numFmtId="0" fontId="1" fillId="0" borderId="47" xfId="0" applyFont="1" applyBorder="1" applyAlignment="1">
      <alignment horizontal="left" vertical="center" wrapText="1"/>
    </xf>
    <xf numFmtId="0" fontId="1" fillId="0" borderId="4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4</xdr:col>
      <xdr:colOff>99061</xdr:colOff>
      <xdr:row>9</xdr:row>
      <xdr:rowOff>419100</xdr:rowOff>
    </xdr:from>
    <xdr:to>
      <xdr:col>4</xdr:col>
      <xdr:colOff>2583181</xdr:colOff>
      <xdr:row>9</xdr:row>
      <xdr:rowOff>3124200</xdr:rowOff>
    </xdr:to>
    <xdr:pic>
      <xdr:nvPicPr>
        <xdr:cNvPr id="7" name="Picture 6">
          <a:extLst>
            <a:ext uri="{FF2B5EF4-FFF2-40B4-BE49-F238E27FC236}">
              <a16:creationId xmlns:a16="http://schemas.microsoft.com/office/drawing/2014/main" id="{F5ECC07E-1BE3-A579-C312-5AD62601F27D}"/>
            </a:ext>
          </a:extLst>
        </xdr:cNvPr>
        <xdr:cNvPicPr>
          <a:picLocks noChangeAspect="1"/>
        </xdr:cNvPicPr>
      </xdr:nvPicPr>
      <xdr:blipFill>
        <a:blip xmlns:r="http://schemas.openxmlformats.org/officeDocument/2006/relationships" r:embed="rId1"/>
        <a:stretch>
          <a:fillRect/>
        </a:stretch>
      </xdr:blipFill>
      <xdr:spPr>
        <a:xfrm>
          <a:off x="8161021" y="1996440"/>
          <a:ext cx="2484120" cy="2705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99060</xdr:colOff>
      <xdr:row>9</xdr:row>
      <xdr:rowOff>320041</xdr:rowOff>
    </xdr:from>
    <xdr:to>
      <xdr:col>4</xdr:col>
      <xdr:colOff>2354580</xdr:colOff>
      <xdr:row>9</xdr:row>
      <xdr:rowOff>2415540</xdr:rowOff>
    </xdr:to>
    <xdr:pic>
      <xdr:nvPicPr>
        <xdr:cNvPr id="2" name="Picture 1">
          <a:extLst>
            <a:ext uri="{FF2B5EF4-FFF2-40B4-BE49-F238E27FC236}">
              <a16:creationId xmlns:a16="http://schemas.microsoft.com/office/drawing/2014/main" id="{14B3C2A2-7E24-0B5C-515D-071B26DA2089}"/>
            </a:ext>
          </a:extLst>
        </xdr:cNvPr>
        <xdr:cNvPicPr>
          <a:picLocks noChangeAspect="1"/>
        </xdr:cNvPicPr>
      </xdr:nvPicPr>
      <xdr:blipFill rotWithShape="1">
        <a:blip xmlns:r="http://schemas.openxmlformats.org/officeDocument/2006/relationships" r:embed="rId1"/>
        <a:srcRect r="2591"/>
        <a:stretch/>
      </xdr:blipFill>
      <xdr:spPr>
        <a:xfrm>
          <a:off x="8161020" y="1897381"/>
          <a:ext cx="2255520" cy="2095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434340</xdr:colOff>
      <xdr:row>9</xdr:row>
      <xdr:rowOff>266700</xdr:rowOff>
    </xdr:from>
    <xdr:to>
      <xdr:col>4</xdr:col>
      <xdr:colOff>3429000</xdr:colOff>
      <xdr:row>9</xdr:row>
      <xdr:rowOff>1844040</xdr:rowOff>
    </xdr:to>
    <xdr:pic>
      <xdr:nvPicPr>
        <xdr:cNvPr id="2" name="Picture 1">
          <a:extLst>
            <a:ext uri="{FF2B5EF4-FFF2-40B4-BE49-F238E27FC236}">
              <a16:creationId xmlns:a16="http://schemas.microsoft.com/office/drawing/2014/main" id="{F698FCF2-852E-428D-7845-706ED33D7C1C}"/>
            </a:ext>
          </a:extLst>
        </xdr:cNvPr>
        <xdr:cNvPicPr>
          <a:picLocks noChangeAspect="1"/>
        </xdr:cNvPicPr>
      </xdr:nvPicPr>
      <xdr:blipFill>
        <a:blip xmlns:r="http://schemas.openxmlformats.org/officeDocument/2006/relationships" r:embed="rId1"/>
        <a:stretch>
          <a:fillRect/>
        </a:stretch>
      </xdr:blipFill>
      <xdr:spPr>
        <a:xfrm>
          <a:off x="8496300" y="1844040"/>
          <a:ext cx="2994660" cy="15773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129539</xdr:colOff>
      <xdr:row>9</xdr:row>
      <xdr:rowOff>708661</xdr:rowOff>
    </xdr:from>
    <xdr:to>
      <xdr:col>4</xdr:col>
      <xdr:colOff>3870960</xdr:colOff>
      <xdr:row>9</xdr:row>
      <xdr:rowOff>2468881</xdr:rowOff>
    </xdr:to>
    <xdr:pic>
      <xdr:nvPicPr>
        <xdr:cNvPr id="2" name="Picture 1">
          <a:extLst>
            <a:ext uri="{FF2B5EF4-FFF2-40B4-BE49-F238E27FC236}">
              <a16:creationId xmlns:a16="http://schemas.microsoft.com/office/drawing/2014/main" id="{F5AE6C09-7DBF-4948-F025-36C628C0D042}"/>
            </a:ext>
          </a:extLst>
        </xdr:cNvPr>
        <xdr:cNvPicPr>
          <a:picLocks noChangeAspect="1"/>
        </xdr:cNvPicPr>
      </xdr:nvPicPr>
      <xdr:blipFill>
        <a:blip xmlns:r="http://schemas.openxmlformats.org/officeDocument/2006/relationships" r:embed="rId1"/>
        <a:stretch>
          <a:fillRect/>
        </a:stretch>
      </xdr:blipFill>
      <xdr:spPr>
        <a:xfrm>
          <a:off x="8191499" y="2286001"/>
          <a:ext cx="3741421" cy="17602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396240</xdr:colOff>
      <xdr:row>9</xdr:row>
      <xdr:rowOff>198120</xdr:rowOff>
    </xdr:from>
    <xdr:to>
      <xdr:col>4</xdr:col>
      <xdr:colOff>2987040</xdr:colOff>
      <xdr:row>9</xdr:row>
      <xdr:rowOff>1828800</xdr:rowOff>
    </xdr:to>
    <xdr:pic>
      <xdr:nvPicPr>
        <xdr:cNvPr id="2" name="Picture 1">
          <a:extLst>
            <a:ext uri="{FF2B5EF4-FFF2-40B4-BE49-F238E27FC236}">
              <a16:creationId xmlns:a16="http://schemas.microsoft.com/office/drawing/2014/main" id="{D039263B-2834-D350-276A-B526E3C6FF26}"/>
            </a:ext>
          </a:extLst>
        </xdr:cNvPr>
        <xdr:cNvPicPr>
          <a:picLocks noChangeAspect="1"/>
        </xdr:cNvPicPr>
      </xdr:nvPicPr>
      <xdr:blipFill>
        <a:blip xmlns:r="http://schemas.openxmlformats.org/officeDocument/2006/relationships" r:embed="rId1"/>
        <a:stretch>
          <a:fillRect/>
        </a:stretch>
      </xdr:blipFill>
      <xdr:spPr>
        <a:xfrm>
          <a:off x="8458200" y="1775460"/>
          <a:ext cx="2590800" cy="16306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358140</xdr:colOff>
      <xdr:row>9</xdr:row>
      <xdr:rowOff>426721</xdr:rowOff>
    </xdr:from>
    <xdr:to>
      <xdr:col>4</xdr:col>
      <xdr:colOff>3680460</xdr:colOff>
      <xdr:row>9</xdr:row>
      <xdr:rowOff>2446021</xdr:rowOff>
    </xdr:to>
    <xdr:pic>
      <xdr:nvPicPr>
        <xdr:cNvPr id="2" name="Picture 1">
          <a:extLst>
            <a:ext uri="{FF2B5EF4-FFF2-40B4-BE49-F238E27FC236}">
              <a16:creationId xmlns:a16="http://schemas.microsoft.com/office/drawing/2014/main" id="{CF09D171-8F7D-9235-9EB2-B54A36320772}"/>
            </a:ext>
          </a:extLst>
        </xdr:cNvPr>
        <xdr:cNvPicPr>
          <a:picLocks noChangeAspect="1"/>
        </xdr:cNvPicPr>
      </xdr:nvPicPr>
      <xdr:blipFill>
        <a:blip xmlns:r="http://schemas.openxmlformats.org/officeDocument/2006/relationships" r:embed="rId1"/>
        <a:stretch>
          <a:fillRect/>
        </a:stretch>
      </xdr:blipFill>
      <xdr:spPr>
        <a:xfrm>
          <a:off x="8420100" y="2004061"/>
          <a:ext cx="3322320" cy="20193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x14ac:dyDescent="0.3"/>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
      <c r="A2" s="3"/>
      <c r="B2" s="4"/>
      <c r="C2" s="156" t="s">
        <v>0</v>
      </c>
      <c r="D2" s="157"/>
      <c r="E2" s="157"/>
      <c r="F2" s="157"/>
      <c r="G2" s="158"/>
      <c r="H2" s="5"/>
      <c r="I2" s="5"/>
      <c r="J2" s="5"/>
      <c r="K2" s="5"/>
      <c r="L2" s="5"/>
      <c r="M2" s="5"/>
      <c r="N2" s="5"/>
      <c r="O2" s="5"/>
      <c r="P2" s="5"/>
      <c r="Q2" s="5"/>
      <c r="R2" s="5"/>
      <c r="S2" s="5"/>
      <c r="T2" s="5"/>
      <c r="U2" s="5"/>
      <c r="V2" s="5"/>
      <c r="W2" s="5"/>
      <c r="X2" s="5"/>
      <c r="Y2" s="5"/>
      <c r="Z2" s="5"/>
    </row>
    <row r="3" spans="1:26" ht="12.7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
      <c r="A4" s="1"/>
      <c r="B4" s="9" t="s">
        <v>1</v>
      </c>
      <c r="C4" s="159"/>
      <c r="D4" s="157"/>
      <c r="E4" s="158"/>
      <c r="F4" s="9" t="s">
        <v>2</v>
      </c>
      <c r="G4" s="10"/>
      <c r="H4" s="1"/>
      <c r="I4" s="1"/>
      <c r="J4" s="1"/>
      <c r="K4" s="1"/>
      <c r="L4" s="1"/>
      <c r="M4" s="1"/>
      <c r="N4" s="1"/>
      <c r="O4" s="1"/>
      <c r="P4" s="1"/>
      <c r="Q4" s="1"/>
      <c r="R4" s="1"/>
      <c r="S4" s="1"/>
      <c r="T4" s="1"/>
      <c r="U4" s="1"/>
      <c r="V4" s="1"/>
      <c r="W4" s="1"/>
      <c r="X4" s="1"/>
      <c r="Y4" s="1"/>
      <c r="Z4" s="1"/>
    </row>
    <row r="5" spans="1:26" ht="12.75" customHeight="1" x14ac:dyDescent="0.3">
      <c r="A5" s="1"/>
      <c r="B5" s="9" t="s">
        <v>3</v>
      </c>
      <c r="C5" s="159"/>
      <c r="D5" s="157"/>
      <c r="E5" s="158"/>
      <c r="F5" s="9" t="s">
        <v>4</v>
      </c>
      <c r="G5" s="10"/>
      <c r="H5" s="1"/>
      <c r="I5" s="1"/>
      <c r="J5" s="1"/>
      <c r="K5" s="1"/>
      <c r="L5" s="1"/>
      <c r="M5" s="1"/>
      <c r="N5" s="1"/>
      <c r="O5" s="1"/>
      <c r="P5" s="1"/>
      <c r="Q5" s="1"/>
      <c r="R5" s="1"/>
      <c r="S5" s="1"/>
      <c r="T5" s="1"/>
      <c r="U5" s="1"/>
      <c r="V5" s="1"/>
      <c r="W5" s="1"/>
      <c r="X5" s="1"/>
      <c r="Y5" s="1"/>
      <c r="Z5" s="1"/>
    </row>
    <row r="6" spans="1:26" ht="12.75" customHeight="1" x14ac:dyDescent="0.3">
      <c r="A6" s="1"/>
      <c r="B6" s="160" t="s">
        <v>5</v>
      </c>
      <c r="C6" s="162"/>
      <c r="D6" s="163"/>
      <c r="E6" s="164"/>
      <c r="F6" s="9" t="s">
        <v>6</v>
      </c>
      <c r="G6" s="11"/>
      <c r="H6" s="1"/>
      <c r="I6" s="1"/>
      <c r="J6" s="1"/>
      <c r="K6" s="1"/>
      <c r="L6" s="1"/>
      <c r="M6" s="1"/>
      <c r="N6" s="1"/>
      <c r="O6" s="1"/>
      <c r="P6" s="1"/>
      <c r="Q6" s="1"/>
      <c r="R6" s="1"/>
      <c r="S6" s="1"/>
      <c r="T6" s="1"/>
      <c r="U6" s="1"/>
      <c r="V6" s="1"/>
      <c r="W6" s="1"/>
      <c r="X6" s="1"/>
      <c r="Y6" s="1"/>
      <c r="Z6" s="1"/>
    </row>
    <row r="7" spans="1:26" ht="12.75" customHeight="1" x14ac:dyDescent="0.3">
      <c r="A7" s="1"/>
      <c r="B7" s="161"/>
      <c r="C7" s="165"/>
      <c r="D7" s="166"/>
      <c r="E7" s="167"/>
      <c r="F7" s="9" t="s">
        <v>7</v>
      </c>
      <c r="G7" s="12"/>
      <c r="H7" s="1"/>
      <c r="I7" s="1"/>
      <c r="J7" s="1"/>
      <c r="K7" s="1"/>
      <c r="L7" s="1"/>
      <c r="M7" s="1"/>
      <c r="N7" s="1"/>
      <c r="O7" s="1"/>
      <c r="P7" s="1"/>
      <c r="Q7" s="1"/>
      <c r="R7" s="1"/>
      <c r="S7" s="1"/>
      <c r="T7" s="1"/>
      <c r="U7" s="1"/>
      <c r="V7" s="1"/>
      <c r="W7" s="1"/>
      <c r="X7" s="1"/>
      <c r="Y7" s="1"/>
      <c r="Z7" s="1"/>
    </row>
    <row r="8" spans="1:26" ht="12.75" customHeight="1" x14ac:dyDescent="0.3">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3">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3">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3">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3">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3">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3">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3">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3">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tabSelected="1" workbookViewId="0">
      <selection activeCell="D26" sqref="D26"/>
    </sheetView>
  </sheetViews>
  <sheetFormatPr defaultColWidth="14.44140625" defaultRowHeight="15" customHeight="1" x14ac:dyDescent="0.3"/>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x14ac:dyDescent="0.4">
      <c r="A1" s="26"/>
      <c r="B1" s="172" t="s">
        <v>14</v>
      </c>
      <c r="C1" s="173"/>
      <c r="D1" s="173"/>
      <c r="E1" s="173"/>
      <c r="F1" s="173"/>
      <c r="G1" s="173"/>
      <c r="H1" s="174"/>
      <c r="I1" s="26"/>
      <c r="J1" s="26"/>
      <c r="K1" s="26"/>
      <c r="L1" s="26"/>
      <c r="M1" s="26"/>
      <c r="N1" s="26"/>
      <c r="O1" s="26"/>
      <c r="P1" s="26"/>
      <c r="Q1" s="26"/>
      <c r="R1" s="26"/>
      <c r="S1" s="26"/>
      <c r="T1" s="26"/>
      <c r="U1" s="26"/>
      <c r="V1" s="26"/>
      <c r="W1" s="26"/>
      <c r="X1" s="26"/>
      <c r="Y1" s="26"/>
      <c r="Z1" s="26"/>
    </row>
    <row r="2" spans="1:26" ht="12.75" customHeight="1" x14ac:dyDescent="0.3">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3">
      <c r="A3" s="26"/>
      <c r="B3" s="29" t="s">
        <v>1</v>
      </c>
      <c r="C3" s="168"/>
      <c r="D3" s="158"/>
      <c r="E3" s="169" t="s">
        <v>2</v>
      </c>
      <c r="F3" s="158"/>
      <c r="G3" s="175"/>
      <c r="H3" s="158"/>
      <c r="I3" s="26"/>
      <c r="J3" s="26"/>
      <c r="K3" s="26"/>
      <c r="L3" s="26"/>
      <c r="M3" s="26"/>
      <c r="N3" s="26"/>
      <c r="O3" s="26"/>
      <c r="P3" s="26"/>
      <c r="Q3" s="26"/>
      <c r="R3" s="26"/>
      <c r="S3" s="26"/>
      <c r="T3" s="26"/>
      <c r="U3" s="26"/>
      <c r="V3" s="26"/>
      <c r="W3" s="26"/>
      <c r="X3" s="26"/>
      <c r="Y3" s="26"/>
      <c r="Z3" s="26"/>
    </row>
    <row r="4" spans="1:26" ht="12.75" customHeight="1" x14ac:dyDescent="0.3">
      <c r="A4" s="26"/>
      <c r="B4" s="29" t="s">
        <v>3</v>
      </c>
      <c r="C4" s="176"/>
      <c r="D4" s="158"/>
      <c r="E4" s="169" t="s">
        <v>4</v>
      </c>
      <c r="F4" s="158"/>
      <c r="G4" s="168"/>
      <c r="H4" s="158"/>
      <c r="I4" s="26"/>
      <c r="J4" s="26"/>
      <c r="K4" s="26"/>
      <c r="L4" s="26"/>
      <c r="M4" s="26"/>
      <c r="N4" s="26"/>
      <c r="O4" s="26"/>
      <c r="P4" s="26"/>
      <c r="Q4" s="26"/>
      <c r="R4" s="26"/>
      <c r="S4" s="26"/>
      <c r="T4" s="26"/>
      <c r="U4" s="26"/>
      <c r="V4" s="26"/>
      <c r="W4" s="26"/>
      <c r="X4" s="26"/>
      <c r="Y4" s="26"/>
      <c r="Z4" s="26"/>
    </row>
    <row r="5" spans="1:26" ht="12.75" customHeight="1" x14ac:dyDescent="0.3">
      <c r="A5" s="26"/>
      <c r="B5" s="30" t="s">
        <v>5</v>
      </c>
      <c r="C5" s="168"/>
      <c r="D5" s="158"/>
      <c r="E5" s="169" t="s">
        <v>6</v>
      </c>
      <c r="F5" s="158"/>
      <c r="G5" s="170"/>
      <c r="H5" s="158"/>
      <c r="I5" s="26"/>
      <c r="J5" s="26"/>
      <c r="K5" s="26"/>
      <c r="L5" s="26"/>
      <c r="M5" s="26"/>
      <c r="N5" s="26"/>
      <c r="O5" s="26"/>
      <c r="P5" s="26"/>
      <c r="Q5" s="26"/>
      <c r="R5" s="26"/>
      <c r="S5" s="26"/>
      <c r="T5" s="26"/>
      <c r="U5" s="26"/>
      <c r="V5" s="26"/>
      <c r="W5" s="26"/>
      <c r="X5" s="26"/>
      <c r="Y5" s="26"/>
      <c r="Z5" s="26"/>
    </row>
    <row r="6" spans="1:26" ht="12.75" customHeight="1" x14ac:dyDescent="0.3">
      <c r="A6" s="27"/>
      <c r="B6" s="30" t="s">
        <v>15</v>
      </c>
      <c r="C6" s="171"/>
      <c r="D6" s="157"/>
      <c r="E6" s="157"/>
      <c r="F6" s="157"/>
      <c r="G6" s="157"/>
      <c r="H6" s="158"/>
      <c r="I6" s="26"/>
      <c r="J6" s="26"/>
      <c r="K6" s="26"/>
      <c r="L6" s="26"/>
      <c r="M6" s="26"/>
      <c r="N6" s="26"/>
      <c r="O6" s="26"/>
      <c r="P6" s="26"/>
      <c r="Q6" s="26"/>
      <c r="R6" s="26"/>
      <c r="S6" s="26"/>
      <c r="T6" s="26"/>
      <c r="U6" s="26"/>
      <c r="V6" s="26"/>
      <c r="W6" s="26"/>
      <c r="X6" s="26"/>
      <c r="Y6" s="26"/>
      <c r="Z6" s="26"/>
    </row>
    <row r="7" spans="1:26" ht="12.75" customHeight="1" x14ac:dyDescent="0.3">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3">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3">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3">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3">
      <c r="A11" s="33"/>
      <c r="B11" s="39">
        <v>1</v>
      </c>
      <c r="C11" s="133" t="s">
        <v>55</v>
      </c>
      <c r="D11" s="40">
        <f>'Đăng ký ứng viên'!A5</f>
        <v>9</v>
      </c>
      <c r="E11" s="40">
        <f>'Đăng ký ứng viên'!B5</f>
        <v>10</v>
      </c>
      <c r="F11" s="40">
        <f>'Đăng ký ứng viên'!C5</f>
        <v>0</v>
      </c>
      <c r="G11" s="40">
        <f>'Đăng ký ứng viên'!D5</f>
        <v>0</v>
      </c>
      <c r="H11" s="40">
        <f>SUM(D11:G11)</f>
        <v>19</v>
      </c>
      <c r="I11" s="26"/>
      <c r="J11" s="26"/>
      <c r="K11" s="26"/>
      <c r="L11" s="26"/>
      <c r="M11" s="26"/>
      <c r="N11" s="26"/>
      <c r="O11" s="26"/>
      <c r="P11" s="26"/>
      <c r="Q11" s="26"/>
      <c r="R11" s="26"/>
      <c r="S11" s="26"/>
      <c r="T11" s="26"/>
      <c r="U11" s="26"/>
      <c r="V11" s="26"/>
      <c r="W11" s="26"/>
      <c r="X11" s="26"/>
      <c r="Y11" s="26"/>
      <c r="Z11" s="26"/>
    </row>
    <row r="12" spans="1:26" ht="12.75" customHeight="1" x14ac:dyDescent="0.3">
      <c r="A12" s="33"/>
      <c r="B12" s="39">
        <v>2</v>
      </c>
      <c r="C12" s="133" t="s">
        <v>131</v>
      </c>
      <c r="D12" s="40">
        <v>6</v>
      </c>
      <c r="E12" s="40">
        <v>10</v>
      </c>
      <c r="F12" s="40">
        <v>0</v>
      </c>
      <c r="G12" s="40">
        <v>0</v>
      </c>
      <c r="H12" s="40">
        <v>16</v>
      </c>
      <c r="I12" s="26"/>
      <c r="J12" s="26"/>
      <c r="K12" s="26"/>
      <c r="L12" s="26"/>
      <c r="M12" s="26"/>
      <c r="N12" s="26"/>
      <c r="O12" s="26"/>
      <c r="P12" s="26"/>
      <c r="Q12" s="26"/>
      <c r="R12" s="26"/>
      <c r="S12" s="26"/>
      <c r="T12" s="26"/>
      <c r="U12" s="26"/>
      <c r="V12" s="26"/>
      <c r="W12" s="26"/>
      <c r="X12" s="26"/>
      <c r="Y12" s="26"/>
      <c r="Z12" s="26"/>
    </row>
    <row r="13" spans="1:26" ht="12.75" customHeight="1" x14ac:dyDescent="0.3">
      <c r="A13" s="33"/>
      <c r="B13" s="39">
        <v>3</v>
      </c>
      <c r="C13" s="133" t="s">
        <v>193</v>
      </c>
      <c r="D13" s="40">
        <v>5</v>
      </c>
      <c r="E13" s="40">
        <v>9</v>
      </c>
      <c r="F13" s="40">
        <v>0</v>
      </c>
      <c r="G13" s="40">
        <v>0</v>
      </c>
      <c r="H13" s="40">
        <v>14</v>
      </c>
      <c r="I13" s="26"/>
      <c r="J13" s="26"/>
      <c r="K13" s="26"/>
      <c r="L13" s="26"/>
      <c r="M13" s="26"/>
      <c r="N13" s="26"/>
      <c r="O13" s="26"/>
      <c r="P13" s="26"/>
      <c r="Q13" s="26"/>
      <c r="R13" s="26"/>
      <c r="S13" s="26"/>
      <c r="T13" s="26"/>
      <c r="U13" s="26"/>
      <c r="V13" s="26"/>
      <c r="W13" s="26"/>
      <c r="X13" s="26"/>
      <c r="Y13" s="26"/>
      <c r="Z13" s="26"/>
    </row>
    <row r="14" spans="1:26" ht="12.75" customHeight="1" x14ac:dyDescent="0.3">
      <c r="A14" s="33"/>
      <c r="B14" s="39">
        <v>4</v>
      </c>
      <c r="C14" s="149" t="s">
        <v>249</v>
      </c>
      <c r="D14" s="40">
        <v>0</v>
      </c>
      <c r="E14" s="40">
        <v>1</v>
      </c>
      <c r="F14" s="40">
        <v>0</v>
      </c>
      <c r="G14" s="40">
        <v>0</v>
      </c>
      <c r="H14" s="40">
        <v>1</v>
      </c>
      <c r="I14" s="26"/>
      <c r="J14" s="26"/>
      <c r="K14" s="26"/>
      <c r="L14" s="26"/>
      <c r="M14" s="26"/>
      <c r="N14" s="26"/>
      <c r="O14" s="26"/>
      <c r="P14" s="26"/>
      <c r="Q14" s="26"/>
      <c r="R14" s="26"/>
      <c r="S14" s="26"/>
      <c r="T14" s="26"/>
      <c r="U14" s="26"/>
      <c r="V14" s="26"/>
      <c r="W14" s="26"/>
      <c r="X14" s="26"/>
      <c r="Y14" s="26"/>
      <c r="Z14" s="26"/>
    </row>
    <row r="15" spans="1:26" ht="12.75" customHeight="1" x14ac:dyDescent="0.3">
      <c r="A15" s="33"/>
      <c r="B15" s="39">
        <v>5</v>
      </c>
      <c r="C15" s="133" t="s">
        <v>257</v>
      </c>
      <c r="D15" s="40">
        <v>7</v>
      </c>
      <c r="E15" s="40">
        <v>2</v>
      </c>
      <c r="F15" s="40">
        <v>0</v>
      </c>
      <c r="G15" s="40">
        <v>0</v>
      </c>
      <c r="H15" s="40">
        <v>9</v>
      </c>
      <c r="I15" s="148"/>
      <c r="J15" s="148"/>
      <c r="K15" s="148"/>
      <c r="L15" s="148"/>
      <c r="M15" s="148"/>
      <c r="N15" s="148"/>
      <c r="O15" s="148"/>
      <c r="P15" s="148"/>
      <c r="Q15" s="148"/>
      <c r="R15" s="148"/>
      <c r="S15" s="148"/>
      <c r="T15" s="148"/>
      <c r="U15" s="148"/>
      <c r="V15" s="148"/>
      <c r="W15" s="148"/>
      <c r="X15" s="148"/>
      <c r="Y15" s="148"/>
      <c r="Z15" s="148"/>
    </row>
    <row r="16" spans="1:26" ht="12.75" customHeight="1" x14ac:dyDescent="0.3">
      <c r="A16" s="33"/>
      <c r="B16" s="39">
        <v>6</v>
      </c>
      <c r="C16" s="133" t="s">
        <v>294</v>
      </c>
      <c r="D16" s="40">
        <v>5</v>
      </c>
      <c r="E16" s="40">
        <v>4</v>
      </c>
      <c r="F16" s="40">
        <v>0</v>
      </c>
      <c r="G16" s="40">
        <v>0</v>
      </c>
      <c r="H16" s="40">
        <v>9</v>
      </c>
      <c r="I16" s="148"/>
      <c r="J16" s="148"/>
      <c r="K16" s="148"/>
      <c r="L16" s="148"/>
      <c r="M16" s="148"/>
      <c r="N16" s="148"/>
      <c r="O16" s="148"/>
      <c r="P16" s="148"/>
      <c r="Q16" s="148"/>
      <c r="R16" s="148"/>
      <c r="S16" s="148"/>
      <c r="T16" s="148"/>
      <c r="U16" s="148"/>
      <c r="V16" s="148"/>
      <c r="W16" s="148"/>
      <c r="X16" s="148"/>
      <c r="Y16" s="148"/>
      <c r="Z16" s="148"/>
    </row>
    <row r="17" spans="1:26" ht="12.75" customHeight="1" x14ac:dyDescent="0.3">
      <c r="A17" s="33"/>
      <c r="B17" s="39">
        <v>7</v>
      </c>
      <c r="C17" s="133" t="s">
        <v>331</v>
      </c>
      <c r="D17" s="40">
        <v>1</v>
      </c>
      <c r="E17" s="40">
        <v>1</v>
      </c>
      <c r="F17" s="40">
        <v>0</v>
      </c>
      <c r="G17" s="40">
        <v>0</v>
      </c>
      <c r="H17" s="40">
        <v>2</v>
      </c>
      <c r="I17" s="148"/>
      <c r="J17" s="148"/>
      <c r="K17" s="148"/>
      <c r="L17" s="148"/>
      <c r="M17" s="148"/>
      <c r="N17" s="148"/>
      <c r="O17" s="148"/>
      <c r="P17" s="148"/>
      <c r="Q17" s="148"/>
      <c r="R17" s="148"/>
      <c r="S17" s="148"/>
      <c r="T17" s="148"/>
      <c r="U17" s="148"/>
      <c r="V17" s="148"/>
      <c r="W17" s="148"/>
      <c r="X17" s="148"/>
      <c r="Y17" s="148"/>
      <c r="Z17" s="148"/>
    </row>
    <row r="18" spans="1:26" ht="12.75" customHeight="1" x14ac:dyDescent="0.3">
      <c r="A18" s="33"/>
      <c r="B18" s="39">
        <v>8</v>
      </c>
      <c r="C18" s="133" t="s">
        <v>391</v>
      </c>
      <c r="D18" s="40">
        <v>0</v>
      </c>
      <c r="E18" s="40">
        <v>3</v>
      </c>
      <c r="F18" s="40">
        <v>0</v>
      </c>
      <c r="G18" s="40">
        <v>2</v>
      </c>
      <c r="H18" s="40">
        <v>5</v>
      </c>
      <c r="I18" s="26"/>
      <c r="J18" s="26"/>
      <c r="K18" s="26"/>
      <c r="L18" s="26"/>
      <c r="M18" s="26"/>
      <c r="N18" s="26"/>
      <c r="O18" s="26"/>
      <c r="P18" s="26"/>
      <c r="Q18" s="26"/>
      <c r="R18" s="26"/>
      <c r="S18" s="26"/>
      <c r="T18" s="26"/>
      <c r="U18" s="26"/>
      <c r="V18" s="26"/>
      <c r="W18" s="26"/>
      <c r="X18" s="26"/>
      <c r="Y18" s="26"/>
      <c r="Z18" s="26"/>
    </row>
    <row r="19" spans="1:26" ht="12.75" customHeight="1" x14ac:dyDescent="0.3">
      <c r="A19" s="33"/>
      <c r="B19" s="39">
        <v>9</v>
      </c>
      <c r="C19" s="133" t="s">
        <v>392</v>
      </c>
      <c r="D19" s="40">
        <v>5</v>
      </c>
      <c r="E19" s="40">
        <v>1</v>
      </c>
      <c r="F19" s="40">
        <v>0</v>
      </c>
      <c r="G19" s="40">
        <v>0</v>
      </c>
      <c r="H19" s="40">
        <v>6</v>
      </c>
      <c r="I19" s="26"/>
      <c r="J19" s="26"/>
      <c r="K19" s="26"/>
      <c r="L19" s="26"/>
      <c r="M19" s="26"/>
      <c r="N19" s="26"/>
      <c r="O19" s="26"/>
      <c r="P19" s="26"/>
      <c r="Q19" s="26"/>
      <c r="R19" s="26"/>
      <c r="S19" s="26"/>
      <c r="T19" s="26"/>
      <c r="U19" s="26"/>
      <c r="V19" s="26"/>
      <c r="W19" s="26"/>
      <c r="X19" s="26"/>
      <c r="Y19" s="26"/>
      <c r="Z19" s="26"/>
    </row>
    <row r="20" spans="1:26" ht="12.75" customHeight="1" x14ac:dyDescent="0.3">
      <c r="A20" s="33"/>
      <c r="B20" s="39">
        <v>10</v>
      </c>
      <c r="C20" s="133" t="s">
        <v>427</v>
      </c>
      <c r="D20" s="40">
        <v>7</v>
      </c>
      <c r="E20" s="40">
        <v>2</v>
      </c>
      <c r="F20" s="40">
        <v>0</v>
      </c>
      <c r="G20" s="40">
        <v>0</v>
      </c>
      <c r="H20" s="40">
        <v>9</v>
      </c>
      <c r="I20" s="26"/>
      <c r="J20" s="26"/>
      <c r="K20" s="26"/>
      <c r="L20" s="26"/>
      <c r="M20" s="26"/>
      <c r="N20" s="26"/>
      <c r="O20" s="26"/>
      <c r="P20" s="26"/>
      <c r="Q20" s="26"/>
      <c r="R20" s="26"/>
      <c r="S20" s="26"/>
      <c r="T20" s="26"/>
      <c r="U20" s="26"/>
      <c r="V20" s="26"/>
      <c r="W20" s="26"/>
      <c r="X20" s="26"/>
      <c r="Y20" s="26"/>
      <c r="Z20" s="26"/>
    </row>
    <row r="21" spans="1:26" ht="12.75" customHeight="1" x14ac:dyDescent="0.3">
      <c r="A21" s="33"/>
      <c r="B21" s="41"/>
      <c r="C21" s="42" t="s">
        <v>23</v>
      </c>
      <c r="D21" s="43">
        <f t="shared" ref="D21:H21" si="0">SUM(D11:D20)</f>
        <v>45</v>
      </c>
      <c r="E21" s="43">
        <f t="shared" si="0"/>
        <v>43</v>
      </c>
      <c r="F21" s="43">
        <f t="shared" si="0"/>
        <v>0</v>
      </c>
      <c r="G21" s="43">
        <f t="shared" si="0"/>
        <v>2</v>
      </c>
      <c r="H21" s="44">
        <f t="shared" si="0"/>
        <v>90</v>
      </c>
      <c r="I21" s="26"/>
      <c r="J21" s="26"/>
      <c r="K21" s="26"/>
      <c r="L21" s="26"/>
      <c r="M21" s="26"/>
      <c r="N21" s="26"/>
      <c r="O21" s="26"/>
      <c r="P21" s="26"/>
      <c r="Q21" s="26"/>
      <c r="R21" s="26"/>
      <c r="S21" s="26"/>
      <c r="T21" s="26"/>
      <c r="U21" s="26"/>
      <c r="V21" s="26"/>
      <c r="W21" s="26"/>
      <c r="X21" s="26"/>
      <c r="Y21" s="26"/>
      <c r="Z21" s="26"/>
    </row>
    <row r="22" spans="1:26" ht="12.75" customHeight="1" x14ac:dyDescent="0.3">
      <c r="A22" s="26"/>
      <c r="B22" s="45"/>
      <c r="C22" s="26"/>
      <c r="D22" s="46"/>
      <c r="E22" s="47"/>
      <c r="F22" s="47"/>
      <c r="G22" s="47"/>
      <c r="H22" s="47"/>
      <c r="I22" s="26"/>
      <c r="J22" s="26"/>
      <c r="K22" s="26"/>
      <c r="L22" s="26"/>
      <c r="M22" s="26"/>
      <c r="N22" s="26"/>
      <c r="O22" s="26"/>
      <c r="P22" s="26"/>
      <c r="Q22" s="26"/>
      <c r="R22" s="26"/>
      <c r="S22" s="26"/>
      <c r="T22" s="26"/>
      <c r="U22" s="26"/>
      <c r="V22" s="26"/>
      <c r="W22" s="26"/>
      <c r="X22" s="26"/>
      <c r="Y22" s="26"/>
      <c r="Z22" s="26"/>
    </row>
    <row r="23" spans="1:26" ht="12.75" customHeight="1" x14ac:dyDescent="0.3">
      <c r="A23" s="26"/>
      <c r="B23" s="26"/>
      <c r="C23" s="48" t="s">
        <v>24</v>
      </c>
      <c r="D23" s="26"/>
      <c r="E23" s="49">
        <f>($D21+$E21)*100/$H21</f>
        <v>97.777777777777771</v>
      </c>
      <c r="F23" s="26" t="s">
        <v>25</v>
      </c>
      <c r="G23" s="26"/>
      <c r="H23" s="50"/>
      <c r="I23" s="26"/>
      <c r="J23" s="26"/>
      <c r="K23" s="26"/>
      <c r="L23" s="26"/>
      <c r="M23" s="26"/>
      <c r="N23" s="26"/>
      <c r="O23" s="26"/>
      <c r="P23" s="26"/>
      <c r="Q23" s="26"/>
      <c r="R23" s="26"/>
      <c r="S23" s="26"/>
      <c r="T23" s="26"/>
      <c r="U23" s="26"/>
      <c r="V23" s="26"/>
      <c r="W23" s="26"/>
      <c r="X23" s="26"/>
      <c r="Y23" s="26"/>
      <c r="Z23" s="26"/>
    </row>
    <row r="24" spans="1:26" ht="12.75" customHeight="1" x14ac:dyDescent="0.3">
      <c r="A24" s="26"/>
      <c r="B24" s="26"/>
      <c r="C24" s="48" t="s">
        <v>26</v>
      </c>
      <c r="D24" s="26"/>
      <c r="E24" s="49">
        <f>$D21*100/($D21+$G21)</f>
        <v>95.744680851063833</v>
      </c>
      <c r="F24" s="26" t="s">
        <v>25</v>
      </c>
      <c r="G24" s="26"/>
      <c r="H24" s="50"/>
      <c r="I24" s="26"/>
      <c r="J24" s="26"/>
      <c r="K24" s="26"/>
      <c r="L24" s="26"/>
      <c r="M24" s="26"/>
      <c r="N24" s="26"/>
      <c r="O24" s="26"/>
      <c r="P24" s="26"/>
      <c r="Q24" s="26"/>
      <c r="R24" s="26"/>
      <c r="S24" s="26"/>
      <c r="T24" s="26"/>
      <c r="U24" s="26"/>
      <c r="V24" s="26"/>
      <c r="W24" s="26"/>
      <c r="X24" s="26"/>
      <c r="Y24" s="26"/>
      <c r="Z24" s="26"/>
    </row>
    <row r="25" spans="1:26" ht="12.75" customHeight="1" x14ac:dyDescent="0.3">
      <c r="A25" s="26"/>
      <c r="B25" s="26"/>
      <c r="C25" s="26"/>
      <c r="D25" s="26"/>
      <c r="E25" s="49"/>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3">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3">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3">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3">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3">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3">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3">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3">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3">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3">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3">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3">
      <c r="A38" s="26"/>
      <c r="B38" s="26" t="str">
        <f t="array" aca="1" ref="B38" ca="1">+B38:B40</f>
        <v>#REF!</v>
      </c>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3">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3">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3">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3">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3">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3">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3">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3">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3">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3">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3">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3">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3">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3">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3">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3">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3">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3">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3">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3">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3">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3">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3">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3">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3">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3">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3">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3">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3">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3">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3">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3">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3">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3">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3">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3">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3">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3">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3">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3">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3">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3">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3">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3">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3">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3">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3">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3">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3">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3">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3">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3">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3">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3">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3">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3">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3">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3">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3">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3">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3">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3">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3">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3">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3">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3">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3">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3">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3">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3">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3">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3">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3">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3">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3">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3">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3">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3">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3">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3">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3">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3">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3">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3">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3">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3">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3">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3">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3">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3">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3">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3">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3">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3">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3">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3">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3">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3">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3">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3">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3">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3">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3">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3">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3">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3">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3">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3">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3">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3">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3">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3">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3">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3">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3">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3">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3">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3">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3">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3">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3">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3">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3">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3">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3">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3">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3">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3">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3">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3">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3">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3">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3">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3">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3">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3">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3">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3">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3">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3">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3">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3">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3">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3">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3">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3">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3">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3">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3">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3">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3">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3">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3">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3">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3">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3">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3">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3">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3">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3">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3">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3">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3">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3">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3">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3">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3">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3">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3">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3">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3">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3">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3">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3">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3">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3">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3">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3">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3">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3">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3">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3">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3">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3">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3">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3">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3">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3">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3">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3">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3">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3">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3">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3">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3">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3">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3">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3">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3">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3">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3">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3">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3">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3">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3">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3">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3">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3">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3">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3">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3">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3">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3">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3">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3">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3">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3">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3">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3">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3">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3">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3">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3">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3">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3">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3">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3">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3">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3">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3">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3">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3">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3">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3">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3">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3">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3">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3">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3">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3">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3">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3">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3">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3">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3">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3">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3">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3">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3">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3">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3">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3">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3">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3">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3">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3">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3">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3">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3">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3">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3">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3">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3">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3">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3">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3">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3">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3">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3">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3">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3">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3">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3">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3">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3">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3">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3">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3">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3">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3">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3">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3">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3">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3">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3">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3">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3">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3">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3">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3">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3">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3">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3">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3">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3">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3">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3">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3">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3">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3">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3">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3">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3">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3">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3">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3">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3">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3">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3">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3">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3">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3">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3">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3">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3">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3">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3">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3">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3">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3">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3">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3">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3">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3">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3">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3">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3">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3">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3">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3">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3">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3">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3">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3">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3">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3">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3">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3">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3">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3">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3">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3">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3">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3">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3">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3">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3">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3">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3">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3">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3">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3">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3">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3">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3">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3">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3">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3">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3">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3">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3">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3">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3">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3">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3">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3">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3">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3">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3">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3">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3">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3">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3">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3">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3">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3">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3">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3">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3">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3">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3">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3">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3">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3">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3">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3">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3">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3">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3">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3">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3">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3">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3">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3">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3">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3">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3">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3">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3">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3">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3">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3">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3">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3">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3">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3">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3">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3">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3">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3">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3">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3">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3">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3">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3">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3">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3">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3">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3">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3">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3">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3">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3">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3">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3">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3">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3">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3">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3">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3">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3">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3">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3">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3">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3">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3">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3">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3">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3">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3">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3">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3">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3">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3">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3">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3">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3">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3">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3">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3">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3">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3">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3">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3">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3">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3">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3">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3">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3">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3">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3">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3">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3">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3">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3">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3">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3">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3">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3">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3">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3">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3">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3">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3">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3">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3">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3">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3">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3">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3">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3">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3">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3">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3">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3">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3">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3">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3">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3">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3">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3">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3">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3">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3">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3">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3">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3">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3">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3">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3">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3">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3">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3">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3">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3">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3">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3">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3">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3">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3">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3">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3">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3">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3">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3">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3">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3">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3">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3">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3">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3">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3">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3">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3">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3">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3">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3">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3">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3">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3">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3">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3">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3">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3">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3">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3">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3">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3">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3">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3">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3">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3">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3">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3">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3">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3">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3">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3">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3">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3">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3">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3">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3">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3">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3">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3">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3">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3">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3">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3">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3">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3">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3">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3">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3">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3">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3">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3">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3">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3">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3">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3">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3">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3">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3">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3">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3">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3">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3">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3">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3">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3">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3">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3">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3">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3">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3">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3">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3">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3">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3">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3">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3">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3">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3">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3">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3">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3">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3">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3">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3">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3">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3">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3">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3">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3">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3">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3">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3">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3">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3">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3">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3">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3">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3">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3">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3">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3">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3">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3">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3">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3">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3">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3">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3">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3">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3">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3">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3">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3">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3">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3">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3">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3">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3">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3">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3">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3">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3">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3">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3">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3">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3">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3">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3">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3">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3">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3">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3">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3">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3">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3">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3">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3">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3">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3">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3">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3">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3">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3">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3">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3">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3">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3">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3">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3">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3">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3">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3">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3">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3">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3">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3">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3">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3">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3">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3">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3">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3">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3">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3">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3">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3">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3">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3">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3">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3">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3">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3">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3">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3">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3">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3">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3">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3">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3">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3">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3">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3">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3">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3">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3">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3">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3">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3">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3">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3">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3">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3">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3">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3">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3">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3">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3">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3">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3">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3">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3">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3">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3">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3">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3">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3">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3">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3">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3">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3">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3">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3">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3">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3">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3">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3">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3">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3">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3">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3">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3">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3">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3">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3">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3">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3">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3">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3">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3">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3">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3">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3">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3">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3">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3">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3">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3">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3">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3">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3">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3">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3">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3">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3">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3">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3">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3">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3">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3">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3">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3">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3">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3">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3">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3">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3">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3">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3">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3">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3">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3">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3">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3">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3">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3">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3">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3">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3">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3">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3">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3">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3">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3">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3">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3">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3">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3">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3">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3">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3">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3">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3">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3">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3">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3">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3">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3">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3">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3">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3">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3">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3">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3">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3">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3">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3">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3">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3">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3">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3">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3">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3">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3">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3">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3">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3">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3">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3">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3">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3">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3">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3">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3">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3">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3">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3">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3">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3">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3">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3">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3">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3">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3">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3">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3">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3">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3">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3">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3">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3">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3">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3">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3">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3">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3">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3">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3">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3">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3">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3">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3">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3">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3">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3">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3">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3">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3">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3">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3">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ustomHeight="1" x14ac:dyDescent="0.3">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Đăng ký ứng viên'!A1" display="Đăng ký ứng viên" xr:uid="{08380C96-ACC1-4BF9-9582-9EBC2C502CA0}"/>
    <hyperlink ref="C12" location="'Đăng ký nhà tuyển dụng'!A1" display="Đăng ký nhà tuyển dụng" xr:uid="{0B10984C-E123-4B0D-A5F9-E706162AD001}"/>
    <hyperlink ref="C13" location="'Luồng đăng nhập'!A1" display="Luồng đăng nhập" xr:uid="{0D06C4AB-D316-4C2D-B38E-4464E6A2A371}"/>
    <hyperlink ref="C15" location="'Đăng bài tìm ứng viên'!A1" display="Đăng bài tìm ứng viên" xr:uid="{F5AC38A3-2360-477F-B2B0-4113178EA6CF}"/>
    <hyperlink ref="C16" location="'Sửa xóa bài đăng việc làm'!A1" display="Sửa xóa bài đăng việc làm" xr:uid="{C71136D7-C7A3-47C3-8226-74E5E7EC7367}"/>
    <hyperlink ref="C17" location="'Xem tt ứng viên đã ứng tuyển'!A1" display="Xem tt ứng viên đã ứng tuyển" xr:uid="{93681D38-CECB-4D07-9B64-F0BCCF5B5CCC}"/>
    <hyperlink ref="C18" location="'Ứng tuyển công việc'!A1" display="Ứng tuyển công việc" xr:uid="{555BC391-5592-4457-B4AC-97A4056661A3}"/>
    <hyperlink ref="C19" location="'Chỉnh sửa hồ sơ ứng viên'!A1" display="Chỉnh sửa hồ sơ ứng viên" xr:uid="{1404E5EB-70AC-456B-9558-DB3C4294F669}"/>
    <hyperlink ref="C20" location="'Ứng viên đăng bài tìm việc'!A1" display="Ứng viên đăng bài tìm việc" xr:uid="{09C9CFFC-8797-48D1-8D4C-7612D6AEBDCA}"/>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08"/>
  <sheetViews>
    <sheetView topLeftCell="A27" workbookViewId="0">
      <selection activeCell="E12" sqref="E12"/>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77" t="s">
        <v>52</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0"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9</v>
      </c>
      <c r="B5" s="65">
        <f>COUNTIF(F:F,"Fail")</f>
        <v>10</v>
      </c>
      <c r="C5" s="65">
        <v>0</v>
      </c>
      <c r="D5" s="66">
        <f>COUNTIF(F:F,"N/A")</f>
        <v>0</v>
      </c>
      <c r="E5" s="65">
        <v>19</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x14ac:dyDescent="0.3">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80" t="s">
        <v>53</v>
      </c>
      <c r="C9" s="81"/>
      <c r="D9" s="80"/>
      <c r="E9" s="81"/>
      <c r="F9" s="82"/>
      <c r="G9" s="82"/>
      <c r="H9" s="82"/>
      <c r="I9" s="83"/>
      <c r="J9" s="84"/>
      <c r="K9" s="55"/>
      <c r="L9" s="55"/>
      <c r="M9" s="55"/>
      <c r="N9" s="55"/>
      <c r="O9" s="55"/>
      <c r="P9" s="55"/>
      <c r="Q9" s="55"/>
      <c r="R9" s="55"/>
      <c r="S9" s="55"/>
      <c r="T9" s="55"/>
      <c r="U9" s="55"/>
      <c r="V9" s="55"/>
      <c r="W9" s="55"/>
      <c r="X9" s="55"/>
      <c r="Y9" s="55"/>
      <c r="Z9" s="55"/>
    </row>
    <row r="10" spans="1:26" ht="250.2" customHeight="1" x14ac:dyDescent="0.3">
      <c r="A10" s="85" t="s">
        <v>63</v>
      </c>
      <c r="B10" s="137" t="s">
        <v>133</v>
      </c>
      <c r="C10" s="86" t="s">
        <v>93</v>
      </c>
      <c r="D10" s="21" t="s">
        <v>56</v>
      </c>
      <c r="E10" s="87" t="s">
        <v>57</v>
      </c>
      <c r="F10" s="88" t="s">
        <v>18</v>
      </c>
      <c r="G10" s="134">
        <v>45640</v>
      </c>
      <c r="H10" s="88" t="str">
        <f>B3</f>
        <v>Lê Thị Phương Anh</v>
      </c>
      <c r="I10" s="89"/>
      <c r="J10" s="90"/>
      <c r="K10" s="90"/>
      <c r="L10" s="90"/>
      <c r="M10" s="90"/>
      <c r="N10" s="90"/>
      <c r="O10" s="90"/>
      <c r="P10" s="90"/>
      <c r="Q10" s="90"/>
      <c r="R10" s="90"/>
      <c r="S10" s="90"/>
      <c r="T10" s="90"/>
      <c r="U10" s="90"/>
      <c r="V10" s="90"/>
      <c r="W10" s="90"/>
      <c r="X10" s="90"/>
      <c r="Y10" s="90"/>
      <c r="Z10" s="90"/>
    </row>
    <row r="11" spans="1:26" ht="26.4" x14ac:dyDescent="0.3">
      <c r="A11" s="85" t="s">
        <v>64</v>
      </c>
      <c r="B11" s="137" t="s">
        <v>137</v>
      </c>
      <c r="C11" s="86" t="s">
        <v>93</v>
      </c>
      <c r="D11" s="21" t="s">
        <v>56</v>
      </c>
      <c r="E11" s="137" t="s">
        <v>138</v>
      </c>
      <c r="F11" s="88" t="s">
        <v>18</v>
      </c>
      <c r="G11" s="134">
        <v>45640</v>
      </c>
      <c r="H11" s="88" t="s">
        <v>54</v>
      </c>
      <c r="I11" s="89"/>
      <c r="J11" s="90"/>
      <c r="K11" s="90"/>
      <c r="L11" s="90"/>
      <c r="M11" s="90"/>
      <c r="N11" s="90"/>
      <c r="O11" s="90"/>
      <c r="P11" s="90"/>
      <c r="Q11" s="90"/>
      <c r="R11" s="90"/>
      <c r="S11" s="90"/>
      <c r="T11" s="90"/>
      <c r="U11" s="90"/>
      <c r="V11" s="90"/>
      <c r="W11" s="90"/>
      <c r="X11" s="90"/>
      <c r="Y11" s="90"/>
      <c r="Z11" s="90"/>
    </row>
    <row r="12" spans="1:26" ht="26.4" x14ac:dyDescent="0.3">
      <c r="A12" s="85" t="s">
        <v>65</v>
      </c>
      <c r="B12" s="86" t="s">
        <v>58</v>
      </c>
      <c r="C12" s="86" t="s">
        <v>93</v>
      </c>
      <c r="D12" s="21" t="s">
        <v>56</v>
      </c>
      <c r="E12" s="137" t="s">
        <v>142</v>
      </c>
      <c r="F12" s="88" t="s">
        <v>18</v>
      </c>
      <c r="G12" s="134">
        <v>45640</v>
      </c>
      <c r="H12" s="88" t="s">
        <v>54</v>
      </c>
      <c r="I12" s="89"/>
      <c r="J12" s="90"/>
      <c r="K12" s="90"/>
      <c r="L12" s="90"/>
      <c r="M12" s="90"/>
      <c r="N12" s="90"/>
      <c r="O12" s="90"/>
      <c r="P12" s="90"/>
      <c r="Q12" s="90"/>
      <c r="R12" s="90"/>
      <c r="S12" s="90"/>
      <c r="T12" s="90"/>
      <c r="U12" s="90"/>
      <c r="V12" s="90"/>
      <c r="W12" s="90"/>
      <c r="X12" s="90"/>
      <c r="Y12" s="90"/>
      <c r="Z12" s="90"/>
    </row>
    <row r="13" spans="1:26" ht="26.4" x14ac:dyDescent="0.3">
      <c r="A13" s="85" t="s">
        <v>66</v>
      </c>
      <c r="B13" s="86" t="s">
        <v>59</v>
      </c>
      <c r="C13" s="86" t="s">
        <v>93</v>
      </c>
      <c r="D13" s="21" t="s">
        <v>56</v>
      </c>
      <c r="E13" s="86" t="s">
        <v>60</v>
      </c>
      <c r="F13" s="88" t="s">
        <v>18</v>
      </c>
      <c r="G13" s="134">
        <v>45640</v>
      </c>
      <c r="H13" s="88" t="s">
        <v>54</v>
      </c>
      <c r="I13" s="89"/>
      <c r="J13" s="90"/>
      <c r="K13" s="90"/>
      <c r="L13" s="90"/>
      <c r="M13" s="90"/>
      <c r="N13" s="90"/>
      <c r="O13" s="90"/>
      <c r="P13" s="90"/>
      <c r="Q13" s="90"/>
      <c r="R13" s="90"/>
      <c r="S13" s="90"/>
      <c r="T13" s="90"/>
      <c r="U13" s="90"/>
      <c r="V13" s="90"/>
      <c r="W13" s="90"/>
      <c r="X13" s="90"/>
      <c r="Y13" s="90"/>
      <c r="Z13" s="90"/>
    </row>
    <row r="14" spans="1:26" ht="26.4" x14ac:dyDescent="0.3">
      <c r="A14" s="85" t="s">
        <v>67</v>
      </c>
      <c r="B14" s="86" t="s">
        <v>61</v>
      </c>
      <c r="C14" s="86" t="s">
        <v>93</v>
      </c>
      <c r="D14" s="21" t="s">
        <v>56</v>
      </c>
      <c r="E14" s="86" t="s">
        <v>62</v>
      </c>
      <c r="F14" s="88" t="s">
        <v>18</v>
      </c>
      <c r="G14" s="134">
        <v>45640</v>
      </c>
      <c r="H14" s="88" t="s">
        <v>54</v>
      </c>
      <c r="I14" s="89"/>
      <c r="J14" s="90"/>
      <c r="K14" s="90"/>
      <c r="L14" s="90"/>
      <c r="M14" s="90"/>
      <c r="N14" s="90"/>
      <c r="O14" s="90"/>
      <c r="P14" s="90"/>
      <c r="Q14" s="90"/>
      <c r="R14" s="90"/>
      <c r="S14" s="90"/>
      <c r="T14" s="90"/>
      <c r="U14" s="90"/>
      <c r="V14" s="90"/>
      <c r="W14" s="90"/>
      <c r="X14" s="90"/>
      <c r="Y14" s="90"/>
      <c r="Z14" s="90"/>
    </row>
    <row r="15" spans="1:26" ht="14.25" customHeight="1" x14ac:dyDescent="0.3">
      <c r="A15" s="80"/>
      <c r="B15" s="80" t="s">
        <v>68</v>
      </c>
      <c r="C15" s="81"/>
      <c r="D15" s="80"/>
      <c r="E15" s="81"/>
      <c r="F15" s="82"/>
      <c r="G15" s="82"/>
      <c r="H15" s="82"/>
      <c r="I15" s="83"/>
      <c r="J15" s="84"/>
      <c r="K15" s="55"/>
      <c r="L15" s="55"/>
      <c r="M15" s="55"/>
      <c r="N15" s="55"/>
      <c r="O15" s="55"/>
      <c r="P15" s="55"/>
      <c r="Q15" s="55"/>
      <c r="R15" s="55"/>
      <c r="S15" s="55"/>
      <c r="T15" s="55"/>
      <c r="U15" s="55"/>
      <c r="V15" s="55"/>
      <c r="W15" s="55"/>
      <c r="X15" s="55"/>
      <c r="Y15" s="55"/>
      <c r="Z15" s="55"/>
    </row>
    <row r="16" spans="1:26" ht="79.2" x14ac:dyDescent="0.3">
      <c r="A16" s="85" t="s">
        <v>76</v>
      </c>
      <c r="B16" s="86" t="s">
        <v>87</v>
      </c>
      <c r="C16" s="86" t="s">
        <v>93</v>
      </c>
      <c r="D16" s="21" t="s">
        <v>70</v>
      </c>
      <c r="E16" s="86" t="s">
        <v>71</v>
      </c>
      <c r="F16" s="88" t="s">
        <v>18</v>
      </c>
      <c r="G16" s="134">
        <v>45640</v>
      </c>
      <c r="H16" s="88" t="s">
        <v>54</v>
      </c>
      <c r="I16" s="89"/>
      <c r="J16" s="90"/>
      <c r="K16" s="90"/>
      <c r="L16" s="90"/>
      <c r="M16" s="90"/>
      <c r="N16" s="90"/>
      <c r="O16" s="90"/>
      <c r="P16" s="90"/>
      <c r="Q16" s="90"/>
      <c r="R16" s="90"/>
      <c r="S16" s="90"/>
      <c r="T16" s="90"/>
      <c r="U16" s="90"/>
      <c r="V16" s="90"/>
      <c r="W16" s="90"/>
      <c r="X16" s="90"/>
      <c r="Y16" s="90"/>
      <c r="Z16" s="90"/>
    </row>
    <row r="17" spans="1:26" ht="118.8" x14ac:dyDescent="0.3">
      <c r="A17" s="85" t="s">
        <v>77</v>
      </c>
      <c r="B17" s="86" t="s">
        <v>88</v>
      </c>
      <c r="C17" s="86" t="s">
        <v>93</v>
      </c>
      <c r="D17" s="21" t="s">
        <v>80</v>
      </c>
      <c r="E17" s="137" t="s">
        <v>111</v>
      </c>
      <c r="F17" s="88" t="s">
        <v>19</v>
      </c>
      <c r="G17" s="134">
        <v>45640</v>
      </c>
      <c r="H17" s="88" t="s">
        <v>54</v>
      </c>
      <c r="I17" s="140" t="s">
        <v>118</v>
      </c>
      <c r="J17" s="90"/>
      <c r="K17" s="90"/>
      <c r="L17" s="90"/>
      <c r="M17" s="90"/>
      <c r="N17" s="90"/>
      <c r="O17" s="90"/>
      <c r="P17" s="90"/>
      <c r="Q17" s="90"/>
      <c r="R17" s="90"/>
      <c r="S17" s="90"/>
      <c r="T17" s="90"/>
      <c r="U17" s="90"/>
      <c r="V17" s="90"/>
      <c r="W17" s="90"/>
      <c r="X17" s="90"/>
      <c r="Y17" s="90"/>
      <c r="Z17" s="90"/>
    </row>
    <row r="18" spans="1:26" ht="105.6" x14ac:dyDescent="0.3">
      <c r="A18" s="85" t="s">
        <v>78</v>
      </c>
      <c r="B18" s="86" t="s">
        <v>89</v>
      </c>
      <c r="C18" s="86" t="s">
        <v>93</v>
      </c>
      <c r="D18" s="21" t="s">
        <v>74</v>
      </c>
      <c r="E18" s="137" t="s">
        <v>126</v>
      </c>
      <c r="F18" s="88" t="s">
        <v>19</v>
      </c>
      <c r="G18" s="134">
        <v>45640</v>
      </c>
      <c r="H18" s="88" t="s">
        <v>54</v>
      </c>
      <c r="I18" s="137" t="s">
        <v>117</v>
      </c>
      <c r="J18" s="90"/>
      <c r="K18" s="90"/>
      <c r="L18" s="90"/>
      <c r="M18" s="90"/>
      <c r="N18" s="90"/>
      <c r="O18" s="90"/>
      <c r="P18" s="90"/>
      <c r="Q18" s="90"/>
      <c r="R18" s="90"/>
      <c r="S18" s="90"/>
      <c r="T18" s="90"/>
      <c r="U18" s="90"/>
      <c r="V18" s="90"/>
      <c r="W18" s="90"/>
      <c r="X18" s="90"/>
      <c r="Y18" s="90"/>
      <c r="Z18" s="90"/>
    </row>
    <row r="19" spans="1:26" ht="118.8" x14ac:dyDescent="0.3">
      <c r="A19" s="85" t="s">
        <v>84</v>
      </c>
      <c r="B19" s="86" t="s">
        <v>90</v>
      </c>
      <c r="C19" s="86" t="s">
        <v>93</v>
      </c>
      <c r="D19" s="21" t="s">
        <v>79</v>
      </c>
      <c r="E19" s="137" t="s">
        <v>127</v>
      </c>
      <c r="F19" s="88" t="s">
        <v>19</v>
      </c>
      <c r="G19" s="134">
        <v>45640</v>
      </c>
      <c r="H19" s="88" t="s">
        <v>54</v>
      </c>
      <c r="I19" s="137" t="s">
        <v>116</v>
      </c>
      <c r="J19" s="90"/>
      <c r="K19" s="90"/>
      <c r="L19" s="90"/>
      <c r="M19" s="90"/>
      <c r="N19" s="90"/>
      <c r="O19" s="90"/>
      <c r="P19" s="90"/>
      <c r="Q19" s="90"/>
      <c r="R19" s="90"/>
      <c r="S19" s="90"/>
      <c r="T19" s="90"/>
      <c r="U19" s="90"/>
      <c r="V19" s="90"/>
      <c r="W19" s="90"/>
      <c r="X19" s="90"/>
      <c r="Y19" s="90"/>
      <c r="Z19" s="90"/>
    </row>
    <row r="20" spans="1:26" ht="79.2" x14ac:dyDescent="0.3">
      <c r="A20" s="85" t="s">
        <v>85</v>
      </c>
      <c r="B20" s="86" t="s">
        <v>91</v>
      </c>
      <c r="C20" s="86" t="s">
        <v>93</v>
      </c>
      <c r="D20" s="21" t="s">
        <v>81</v>
      </c>
      <c r="E20" s="86" t="s">
        <v>82</v>
      </c>
      <c r="F20" s="88" t="s">
        <v>18</v>
      </c>
      <c r="G20" s="134">
        <v>45640</v>
      </c>
      <c r="H20" s="88" t="s">
        <v>54</v>
      </c>
      <c r="I20" s="89"/>
      <c r="J20" s="90"/>
      <c r="K20" s="90"/>
      <c r="L20" s="90"/>
      <c r="M20" s="90"/>
      <c r="N20" s="90"/>
      <c r="O20" s="90"/>
      <c r="P20" s="90"/>
      <c r="Q20" s="90"/>
      <c r="R20" s="90"/>
      <c r="S20" s="90"/>
      <c r="T20" s="90"/>
      <c r="U20" s="90"/>
      <c r="V20" s="90"/>
      <c r="W20" s="90"/>
      <c r="X20" s="90"/>
      <c r="Y20" s="90"/>
      <c r="Z20" s="90"/>
    </row>
    <row r="21" spans="1:26" ht="105.6" x14ac:dyDescent="0.3">
      <c r="A21" s="85" t="s">
        <v>86</v>
      </c>
      <c r="B21" s="135" t="s">
        <v>92</v>
      </c>
      <c r="C21" s="86" t="s">
        <v>93</v>
      </c>
      <c r="D21" s="21" t="s">
        <v>83</v>
      </c>
      <c r="E21" s="137" t="s">
        <v>128</v>
      </c>
      <c r="F21" s="136" t="s">
        <v>19</v>
      </c>
      <c r="G21" s="134">
        <v>45640</v>
      </c>
      <c r="H21" s="88" t="s">
        <v>54</v>
      </c>
      <c r="I21" s="137" t="s">
        <v>119</v>
      </c>
      <c r="J21" s="90"/>
      <c r="K21" s="90"/>
      <c r="L21" s="90"/>
      <c r="M21" s="90"/>
      <c r="N21" s="90"/>
      <c r="O21" s="90"/>
      <c r="P21" s="90"/>
      <c r="Q21" s="90"/>
      <c r="R21" s="90"/>
      <c r="S21" s="90"/>
      <c r="T21" s="90"/>
      <c r="U21" s="90"/>
      <c r="V21" s="90"/>
      <c r="W21" s="90"/>
      <c r="X21" s="90"/>
      <c r="Y21" s="90"/>
      <c r="Z21" s="90"/>
    </row>
    <row r="22" spans="1:26" ht="171.6" x14ac:dyDescent="0.3">
      <c r="A22" s="85" t="s">
        <v>96</v>
      </c>
      <c r="B22" s="86" t="s">
        <v>95</v>
      </c>
      <c r="C22" s="86" t="s">
        <v>93</v>
      </c>
      <c r="D22" s="139" t="s">
        <v>94</v>
      </c>
      <c r="E22" s="137" t="s">
        <v>129</v>
      </c>
      <c r="F22" s="88" t="s">
        <v>19</v>
      </c>
      <c r="G22" s="134">
        <v>45640</v>
      </c>
      <c r="H22" s="88" t="s">
        <v>54</v>
      </c>
      <c r="I22" s="141" t="s">
        <v>120</v>
      </c>
      <c r="J22" s="90"/>
      <c r="K22" s="90"/>
      <c r="L22" s="90"/>
      <c r="M22" s="90"/>
      <c r="N22" s="90"/>
      <c r="O22" s="90"/>
      <c r="P22" s="90"/>
      <c r="Q22" s="90"/>
      <c r="R22" s="90"/>
      <c r="S22" s="90"/>
      <c r="T22" s="90"/>
      <c r="U22" s="90"/>
      <c r="V22" s="90"/>
      <c r="W22" s="90"/>
      <c r="X22" s="90"/>
      <c r="Y22" s="90"/>
      <c r="Z22" s="90"/>
    </row>
    <row r="23" spans="1:26" ht="171.6" x14ac:dyDescent="0.3">
      <c r="A23" s="85" t="s">
        <v>101</v>
      </c>
      <c r="B23" s="86" t="s">
        <v>97</v>
      </c>
      <c r="C23" s="86" t="s">
        <v>93</v>
      </c>
      <c r="D23" s="139" t="s">
        <v>98</v>
      </c>
      <c r="E23" s="137" t="s">
        <v>129</v>
      </c>
      <c r="F23" s="88" t="s">
        <v>19</v>
      </c>
      <c r="G23" s="134">
        <v>45640</v>
      </c>
      <c r="H23" s="88" t="s">
        <v>54</v>
      </c>
      <c r="I23" s="141" t="s">
        <v>121</v>
      </c>
      <c r="J23" s="90"/>
      <c r="K23" s="90"/>
      <c r="L23" s="90"/>
      <c r="M23" s="90"/>
      <c r="N23" s="90"/>
      <c r="O23" s="90"/>
      <c r="P23" s="90"/>
      <c r="Q23" s="90"/>
      <c r="R23" s="90"/>
      <c r="S23" s="90"/>
      <c r="T23" s="90"/>
      <c r="U23" s="90"/>
      <c r="V23" s="90"/>
      <c r="W23" s="90"/>
      <c r="X23" s="90"/>
      <c r="Y23" s="90"/>
      <c r="Z23" s="90"/>
    </row>
    <row r="24" spans="1:26" ht="145.19999999999999" x14ac:dyDescent="0.3">
      <c r="A24" s="85" t="s">
        <v>102</v>
      </c>
      <c r="B24" s="86" t="s">
        <v>99</v>
      </c>
      <c r="C24" s="86" t="s">
        <v>93</v>
      </c>
      <c r="D24" s="21" t="s">
        <v>100</v>
      </c>
      <c r="E24" s="137" t="s">
        <v>129</v>
      </c>
      <c r="F24" s="88" t="s">
        <v>19</v>
      </c>
      <c r="G24" s="134">
        <v>45640</v>
      </c>
      <c r="H24" s="88" t="s">
        <v>54</v>
      </c>
      <c r="I24" s="141" t="s">
        <v>122</v>
      </c>
      <c r="J24" s="90"/>
      <c r="K24" s="90"/>
      <c r="L24" s="90"/>
      <c r="M24" s="90"/>
      <c r="N24" s="90"/>
      <c r="O24" s="90"/>
      <c r="P24" s="90"/>
      <c r="Q24" s="90"/>
      <c r="R24" s="90"/>
      <c r="S24" s="90"/>
      <c r="T24" s="90"/>
      <c r="U24" s="90"/>
      <c r="V24" s="90"/>
      <c r="W24" s="90"/>
      <c r="X24" s="90"/>
      <c r="Y24" s="90"/>
      <c r="Z24" s="90"/>
    </row>
    <row r="25" spans="1:26" ht="145.19999999999999" x14ac:dyDescent="0.3">
      <c r="A25" s="85" t="s">
        <v>103</v>
      </c>
      <c r="B25" s="86" t="s">
        <v>104</v>
      </c>
      <c r="C25" s="86" t="s">
        <v>93</v>
      </c>
      <c r="D25" s="21" t="s">
        <v>105</v>
      </c>
      <c r="E25" s="137" t="s">
        <v>129</v>
      </c>
      <c r="F25" s="88" t="s">
        <v>19</v>
      </c>
      <c r="G25" s="134">
        <v>45640</v>
      </c>
      <c r="H25" s="88" t="s">
        <v>54</v>
      </c>
      <c r="I25" s="141" t="s">
        <v>123</v>
      </c>
      <c r="J25" s="90"/>
      <c r="K25" s="90"/>
      <c r="L25" s="90"/>
      <c r="M25" s="90"/>
      <c r="N25" s="90"/>
      <c r="O25" s="90"/>
      <c r="P25" s="90"/>
      <c r="Q25" s="90"/>
      <c r="R25" s="90"/>
      <c r="S25" s="90"/>
      <c r="T25" s="90"/>
      <c r="U25" s="90"/>
      <c r="V25" s="90"/>
      <c r="W25" s="90"/>
      <c r="X25" s="90"/>
      <c r="Y25" s="90"/>
      <c r="Z25" s="90"/>
    </row>
    <row r="26" spans="1:26" ht="158.4" x14ac:dyDescent="0.3">
      <c r="A26" s="85" t="s">
        <v>108</v>
      </c>
      <c r="B26" s="86" t="s">
        <v>106</v>
      </c>
      <c r="C26" s="86" t="s">
        <v>93</v>
      </c>
      <c r="D26" s="21" t="s">
        <v>107</v>
      </c>
      <c r="E26" s="137" t="s">
        <v>129</v>
      </c>
      <c r="F26" s="88" t="s">
        <v>19</v>
      </c>
      <c r="G26" s="134">
        <v>45640</v>
      </c>
      <c r="H26" s="88" t="s">
        <v>54</v>
      </c>
      <c r="I26" s="141" t="s">
        <v>124</v>
      </c>
      <c r="J26" s="90"/>
      <c r="K26" s="90"/>
      <c r="L26" s="90"/>
      <c r="M26" s="90"/>
      <c r="N26" s="90"/>
      <c r="O26" s="90"/>
      <c r="P26" s="90"/>
      <c r="Q26" s="90"/>
      <c r="R26" s="90"/>
      <c r="S26" s="90"/>
      <c r="T26" s="90"/>
      <c r="U26" s="90"/>
      <c r="V26" s="90"/>
      <c r="W26" s="90"/>
      <c r="X26" s="90"/>
      <c r="Y26" s="90"/>
      <c r="Z26" s="90"/>
    </row>
    <row r="27" spans="1:26" ht="66" x14ac:dyDescent="0.3">
      <c r="A27" s="85" t="s">
        <v>109</v>
      </c>
      <c r="B27" s="138" t="s">
        <v>113</v>
      </c>
      <c r="C27" s="86" t="s">
        <v>93</v>
      </c>
      <c r="D27" s="139" t="s">
        <v>114</v>
      </c>
      <c r="E27" s="137" t="s">
        <v>115</v>
      </c>
      <c r="F27" s="88" t="s">
        <v>18</v>
      </c>
      <c r="G27" s="134">
        <v>45640</v>
      </c>
      <c r="H27" s="88" t="s">
        <v>54</v>
      </c>
      <c r="I27" s="89"/>
      <c r="J27" s="90"/>
      <c r="K27" s="90"/>
      <c r="L27" s="90"/>
      <c r="M27" s="90"/>
      <c r="N27" s="90"/>
      <c r="O27" s="90"/>
      <c r="P27" s="90"/>
      <c r="Q27" s="90"/>
      <c r="R27" s="90"/>
      <c r="S27" s="90"/>
      <c r="T27" s="90"/>
      <c r="U27" s="90"/>
      <c r="V27" s="90"/>
      <c r="W27" s="90"/>
      <c r="X27" s="90"/>
      <c r="Y27" s="90"/>
      <c r="Z27" s="90"/>
    </row>
    <row r="28" spans="1:26" ht="52.8" x14ac:dyDescent="0.3">
      <c r="A28" s="85" t="s">
        <v>110</v>
      </c>
      <c r="B28" s="181" t="s">
        <v>69</v>
      </c>
      <c r="C28" s="86" t="s">
        <v>93</v>
      </c>
      <c r="D28" s="21" t="s">
        <v>72</v>
      </c>
      <c r="E28" s="86" t="s">
        <v>73</v>
      </c>
      <c r="F28" s="88" t="s">
        <v>18</v>
      </c>
      <c r="G28" s="134">
        <v>45640</v>
      </c>
      <c r="H28" s="88" t="s">
        <v>54</v>
      </c>
      <c r="I28" s="89"/>
      <c r="J28" s="90"/>
      <c r="K28" s="90"/>
      <c r="L28" s="90"/>
      <c r="M28" s="90"/>
      <c r="N28" s="90"/>
      <c r="O28" s="90"/>
      <c r="P28" s="90"/>
      <c r="Q28" s="90"/>
      <c r="R28" s="90"/>
      <c r="S28" s="90"/>
      <c r="T28" s="90"/>
      <c r="U28" s="90"/>
      <c r="V28" s="90"/>
      <c r="W28" s="90"/>
      <c r="X28" s="90"/>
      <c r="Y28" s="90"/>
      <c r="Z28" s="90"/>
    </row>
    <row r="29" spans="1:26" ht="132" x14ac:dyDescent="0.3">
      <c r="A29" s="85" t="s">
        <v>112</v>
      </c>
      <c r="B29" s="182"/>
      <c r="C29" s="86" t="s">
        <v>93</v>
      </c>
      <c r="D29" s="21" t="s">
        <v>75</v>
      </c>
      <c r="E29" s="86" t="s">
        <v>73</v>
      </c>
      <c r="F29" s="91" t="s">
        <v>19</v>
      </c>
      <c r="G29" s="134">
        <v>45640</v>
      </c>
      <c r="H29" s="88" t="s">
        <v>54</v>
      </c>
      <c r="I29" s="142" t="s">
        <v>125</v>
      </c>
      <c r="J29" s="90"/>
      <c r="K29" s="90"/>
      <c r="L29" s="90"/>
      <c r="M29" s="90"/>
      <c r="N29" s="90"/>
      <c r="O29" s="90"/>
      <c r="P29" s="90"/>
      <c r="Q29" s="90"/>
      <c r="R29" s="90"/>
      <c r="S29" s="90"/>
      <c r="T29" s="90"/>
      <c r="U29" s="90"/>
      <c r="V29" s="90"/>
      <c r="W29" s="90"/>
      <c r="X29" s="90"/>
      <c r="Y29" s="90"/>
      <c r="Z29" s="90"/>
    </row>
    <row r="30" spans="1:26" ht="14.25" customHeight="1" x14ac:dyDescent="0.3">
      <c r="A30" s="88" t="str">
        <f>IF(AND(E30=""),"","["&amp;TEXT($B$1,"##")&amp;"-"&amp;TEXT(ROW()-9- COUNTBLANK($E$8:E28) +1,"##")&amp;"]")</f>
        <v/>
      </c>
      <c r="B30" s="86"/>
      <c r="C30" s="86"/>
      <c r="D30" s="21"/>
      <c r="E30" s="86"/>
      <c r="F30" s="91" t="s">
        <v>39</v>
      </c>
      <c r="G30" s="88"/>
      <c r="H30" s="88"/>
      <c r="I30" s="92"/>
      <c r="J30" s="90"/>
      <c r="K30" s="90"/>
      <c r="L30" s="90"/>
      <c r="M30" s="90"/>
      <c r="N30" s="90"/>
      <c r="O30" s="90"/>
      <c r="P30" s="90"/>
      <c r="Q30" s="90"/>
      <c r="R30" s="90"/>
      <c r="S30" s="90"/>
      <c r="T30" s="90"/>
      <c r="U30" s="90"/>
      <c r="V30" s="90"/>
      <c r="W30" s="90"/>
      <c r="X30" s="90"/>
      <c r="Y30" s="90"/>
      <c r="Z30" s="90"/>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row r="1000" spans="2:9" ht="14.25" customHeight="1" x14ac:dyDescent="0.3">
      <c r="B1000" s="93"/>
      <c r="C1000" s="94"/>
      <c r="E1000" s="95"/>
      <c r="F1000" s="5"/>
      <c r="G1000" s="1"/>
      <c r="H1000" s="1"/>
      <c r="I1000" s="96"/>
    </row>
    <row r="1001" spans="2:9" ht="14.25" customHeight="1" x14ac:dyDescent="0.3">
      <c r="B1001" s="93"/>
      <c r="C1001" s="94"/>
      <c r="E1001" s="95"/>
      <c r="F1001" s="5"/>
      <c r="G1001" s="1"/>
      <c r="H1001" s="1"/>
      <c r="I1001" s="96"/>
    </row>
    <row r="1002" spans="2:9" ht="14.25" customHeight="1" x14ac:dyDescent="0.3">
      <c r="B1002" s="93"/>
      <c r="C1002" s="94"/>
      <c r="E1002" s="95"/>
      <c r="F1002" s="5"/>
      <c r="G1002" s="1"/>
      <c r="H1002" s="1"/>
      <c r="I1002" s="96"/>
    </row>
    <row r="1003" spans="2:9" ht="14.25" customHeight="1" x14ac:dyDescent="0.3">
      <c r="B1003" s="93"/>
      <c r="C1003" s="94"/>
      <c r="E1003" s="95"/>
      <c r="F1003" s="5"/>
      <c r="G1003" s="1"/>
      <c r="H1003" s="1"/>
      <c r="I1003" s="96"/>
    </row>
    <row r="1004" spans="2:9" ht="14.25" customHeight="1" x14ac:dyDescent="0.3">
      <c r="B1004" s="93"/>
      <c r="C1004" s="94"/>
      <c r="E1004" s="95"/>
      <c r="F1004" s="5"/>
      <c r="G1004" s="1"/>
      <c r="H1004" s="1"/>
      <c r="I1004" s="96"/>
    </row>
    <row r="1005" spans="2:9" ht="14.25" customHeight="1" x14ac:dyDescent="0.3">
      <c r="B1005" s="93"/>
      <c r="C1005" s="94"/>
      <c r="E1005" s="95"/>
      <c r="F1005" s="5"/>
      <c r="G1005" s="1"/>
      <c r="H1005" s="1"/>
      <c r="I1005" s="96"/>
    </row>
    <row r="1006" spans="2:9" ht="14.25" customHeight="1" x14ac:dyDescent="0.3">
      <c r="B1006" s="93"/>
      <c r="C1006" s="94"/>
      <c r="E1006" s="95"/>
      <c r="F1006" s="5"/>
      <c r="G1006" s="1"/>
      <c r="H1006" s="1"/>
      <c r="I1006" s="96"/>
    </row>
    <row r="1007" spans="2:9" ht="14.25" customHeight="1" x14ac:dyDescent="0.3">
      <c r="B1007" s="93"/>
      <c r="C1007" s="94"/>
      <c r="E1007" s="95"/>
      <c r="F1007" s="5"/>
      <c r="G1007" s="1"/>
      <c r="H1007" s="1"/>
      <c r="I1007" s="96"/>
    </row>
    <row r="1008" spans="2:9" ht="14.25" customHeight="1" x14ac:dyDescent="0.3">
      <c r="B1008" s="93"/>
      <c r="C1008" s="94"/>
      <c r="E1008" s="95"/>
      <c r="F1008" s="5"/>
      <c r="G1008" s="1"/>
      <c r="H1008" s="1"/>
      <c r="I1008" s="96"/>
    </row>
  </sheetData>
  <autoFilter ref="A8:I25" xr:uid="{00000000-0009-0000-0000-000002000000}"/>
  <mergeCells count="4">
    <mergeCell ref="B1:E1"/>
    <mergeCell ref="B2:E2"/>
    <mergeCell ref="B3:E3"/>
    <mergeCell ref="B28:B29"/>
  </mergeCells>
  <phoneticPr fontId="25" type="noConversion"/>
  <dataValidations count="2">
    <dataValidation type="list" allowBlank="1" showErrorMessage="1" sqref="F10:F14 F16:F30"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6FEB-AC70-4EB8-B2F4-A5E38D5FC881}">
  <sheetPr>
    <tabColor rgb="FFFFD965"/>
  </sheetPr>
  <dimension ref="A1:Z1004"/>
  <sheetViews>
    <sheetView workbookViewId="0">
      <selection activeCell="C10" sqref="C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130</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6</v>
      </c>
      <c r="B5" s="65">
        <f>COUNTIF(F:F,"Fail")</f>
        <v>10</v>
      </c>
      <c r="C5" s="65">
        <f>COUNTIF(F:F,"Untested")</f>
        <v>0</v>
      </c>
      <c r="D5" s="66">
        <f>COUNTIF(F:F,"N/A")</f>
        <v>0</v>
      </c>
      <c r="E5" s="65">
        <f>SUM(A5:D5)</f>
        <v>16</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200.4" customHeight="1" x14ac:dyDescent="0.3">
      <c r="A10" s="144" t="s">
        <v>134</v>
      </c>
      <c r="B10" s="137" t="s">
        <v>132</v>
      </c>
      <c r="C10" s="86" t="s">
        <v>93</v>
      </c>
      <c r="D10" s="139" t="s">
        <v>135</v>
      </c>
      <c r="E10" s="145" t="s">
        <v>136</v>
      </c>
      <c r="F10" s="88" t="s">
        <v>18</v>
      </c>
      <c r="G10" s="134">
        <v>45640</v>
      </c>
      <c r="H10" s="146" t="s">
        <v>54</v>
      </c>
      <c r="I10" s="89"/>
      <c r="J10" s="90"/>
      <c r="K10" s="90"/>
      <c r="L10" s="90"/>
      <c r="M10" s="90"/>
      <c r="N10" s="90"/>
      <c r="O10" s="90"/>
      <c r="P10" s="90"/>
      <c r="Q10" s="90"/>
      <c r="R10" s="90"/>
      <c r="S10" s="90"/>
      <c r="T10" s="90"/>
      <c r="U10" s="90"/>
      <c r="V10" s="90"/>
      <c r="W10" s="90"/>
      <c r="X10" s="90"/>
      <c r="Y10" s="90"/>
      <c r="Z10" s="90"/>
    </row>
    <row r="11" spans="1:26" ht="26.4" x14ac:dyDescent="0.3">
      <c r="A11" s="144" t="s">
        <v>141</v>
      </c>
      <c r="B11" s="137" t="s">
        <v>139</v>
      </c>
      <c r="C11" s="86" t="s">
        <v>93</v>
      </c>
      <c r="D11" s="139" t="s">
        <v>135</v>
      </c>
      <c r="E11" s="137" t="s">
        <v>140</v>
      </c>
      <c r="F11" s="88" t="s">
        <v>18</v>
      </c>
      <c r="G11" s="134">
        <v>45640</v>
      </c>
      <c r="H11" s="146" t="s">
        <v>54</v>
      </c>
      <c r="I11" s="89"/>
      <c r="J11" s="90"/>
      <c r="K11" s="90"/>
      <c r="L11" s="90"/>
      <c r="M11" s="90"/>
      <c r="N11" s="90"/>
      <c r="O11" s="90"/>
      <c r="P11" s="90"/>
      <c r="Q11" s="90"/>
      <c r="R11" s="90"/>
      <c r="S11" s="90"/>
      <c r="T11" s="90"/>
      <c r="U11" s="90"/>
      <c r="V11" s="90"/>
      <c r="W11" s="90"/>
      <c r="X11" s="90"/>
      <c r="Y11" s="90"/>
      <c r="Z11" s="90"/>
    </row>
    <row r="12" spans="1:26" ht="26.4" x14ac:dyDescent="0.3">
      <c r="A12" s="144" t="s">
        <v>143</v>
      </c>
      <c r="B12" s="137" t="s">
        <v>58</v>
      </c>
      <c r="C12" s="86" t="s">
        <v>93</v>
      </c>
      <c r="D12" s="139" t="s">
        <v>135</v>
      </c>
      <c r="E12" s="137" t="s">
        <v>142</v>
      </c>
      <c r="F12" s="88" t="s">
        <v>18</v>
      </c>
      <c r="G12" s="134">
        <v>45640</v>
      </c>
      <c r="H12" s="146" t="s">
        <v>54</v>
      </c>
      <c r="I12" s="89"/>
      <c r="J12" s="90"/>
      <c r="K12" s="90"/>
      <c r="L12" s="90"/>
      <c r="M12" s="90"/>
      <c r="N12" s="90"/>
      <c r="O12" s="90"/>
      <c r="P12" s="90"/>
      <c r="Q12" s="90"/>
      <c r="R12" s="90"/>
      <c r="S12" s="90"/>
      <c r="T12" s="90"/>
      <c r="U12" s="90"/>
      <c r="V12" s="90"/>
      <c r="W12" s="90"/>
      <c r="X12" s="90"/>
      <c r="Y12" s="90"/>
      <c r="Z12" s="90"/>
    </row>
    <row r="13" spans="1:26" ht="26.4" x14ac:dyDescent="0.3">
      <c r="A13" s="144" t="s">
        <v>144</v>
      </c>
      <c r="B13" s="137" t="s">
        <v>61</v>
      </c>
      <c r="C13" s="86" t="s">
        <v>93</v>
      </c>
      <c r="D13" s="139" t="s">
        <v>135</v>
      </c>
      <c r="E13" s="137" t="s">
        <v>62</v>
      </c>
      <c r="F13" s="88" t="s">
        <v>18</v>
      </c>
      <c r="G13" s="134">
        <v>45640</v>
      </c>
      <c r="H13" s="146" t="s">
        <v>54</v>
      </c>
      <c r="I13" s="89"/>
      <c r="J13" s="90"/>
      <c r="K13" s="90"/>
      <c r="L13" s="90"/>
      <c r="M13" s="90"/>
      <c r="N13" s="90"/>
      <c r="O13" s="90"/>
      <c r="P13" s="90"/>
      <c r="Q13" s="90"/>
      <c r="R13" s="90"/>
      <c r="S13" s="90"/>
      <c r="T13" s="90"/>
      <c r="U13" s="90"/>
      <c r="V13" s="90"/>
      <c r="W13" s="90"/>
      <c r="X13" s="90"/>
      <c r="Y13" s="90"/>
      <c r="Z13" s="90"/>
    </row>
    <row r="14" spans="1:26" ht="14.25" customHeight="1" x14ac:dyDescent="0.3">
      <c r="A14" s="80"/>
      <c r="B14" s="143" t="s">
        <v>68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79.2" x14ac:dyDescent="0.3">
      <c r="A15" s="144" t="s">
        <v>159</v>
      </c>
      <c r="B15" s="137" t="s">
        <v>87</v>
      </c>
      <c r="C15" s="86" t="s">
        <v>93</v>
      </c>
      <c r="D15" s="139" t="s">
        <v>145</v>
      </c>
      <c r="E15" s="137" t="s">
        <v>146</v>
      </c>
      <c r="F15" s="88" t="s">
        <v>18</v>
      </c>
      <c r="G15" s="134">
        <v>45640</v>
      </c>
      <c r="H15" s="146" t="s">
        <v>54</v>
      </c>
      <c r="I15" s="89"/>
      <c r="J15" s="90"/>
      <c r="K15" s="90"/>
      <c r="L15" s="90"/>
      <c r="M15" s="90"/>
      <c r="N15" s="90"/>
      <c r="O15" s="90"/>
      <c r="P15" s="90"/>
      <c r="Q15" s="90"/>
      <c r="R15" s="90"/>
      <c r="S15" s="90"/>
      <c r="T15" s="90"/>
      <c r="U15" s="90"/>
      <c r="V15" s="90"/>
      <c r="W15" s="90"/>
      <c r="X15" s="90"/>
      <c r="Y15" s="90"/>
      <c r="Z15" s="90"/>
    </row>
    <row r="16" spans="1:26" ht="105.6" x14ac:dyDescent="0.3">
      <c r="A16" s="144" t="s">
        <v>160</v>
      </c>
      <c r="B16" s="137" t="s">
        <v>89</v>
      </c>
      <c r="C16" s="86" t="s">
        <v>93</v>
      </c>
      <c r="D16" s="139" t="s">
        <v>147</v>
      </c>
      <c r="E16" s="137" t="s">
        <v>148</v>
      </c>
      <c r="F16" s="88" t="s">
        <v>19</v>
      </c>
      <c r="G16" s="134">
        <v>45640</v>
      </c>
      <c r="H16" s="146" t="s">
        <v>54</v>
      </c>
      <c r="I16" s="137" t="s">
        <v>184</v>
      </c>
      <c r="J16" s="90"/>
      <c r="K16" s="90"/>
      <c r="L16" s="90"/>
      <c r="M16" s="90"/>
      <c r="N16" s="90"/>
      <c r="O16" s="90"/>
      <c r="P16" s="90"/>
      <c r="Q16" s="90"/>
      <c r="R16" s="90"/>
      <c r="S16" s="90"/>
      <c r="T16" s="90"/>
      <c r="U16" s="90"/>
      <c r="V16" s="90"/>
      <c r="W16" s="90"/>
      <c r="X16" s="90"/>
      <c r="Y16" s="90"/>
      <c r="Z16" s="90"/>
    </row>
    <row r="17" spans="1:26" ht="105.6" x14ac:dyDescent="0.3">
      <c r="A17" s="144" t="s">
        <v>161</v>
      </c>
      <c r="B17" s="137" t="s">
        <v>90</v>
      </c>
      <c r="C17" s="86" t="s">
        <v>93</v>
      </c>
      <c r="D17" s="139" t="s">
        <v>150</v>
      </c>
      <c r="E17" s="137" t="s">
        <v>149</v>
      </c>
      <c r="F17" s="88" t="s">
        <v>19</v>
      </c>
      <c r="G17" s="134">
        <v>45640</v>
      </c>
      <c r="H17" s="146" t="s">
        <v>54</v>
      </c>
      <c r="I17" s="137" t="s">
        <v>185</v>
      </c>
      <c r="J17" s="90"/>
      <c r="K17" s="90"/>
      <c r="L17" s="90"/>
      <c r="M17" s="90"/>
      <c r="N17" s="90"/>
      <c r="O17" s="90"/>
      <c r="P17" s="90"/>
      <c r="Q17" s="90"/>
      <c r="R17" s="90"/>
      <c r="S17" s="90"/>
      <c r="T17" s="90"/>
      <c r="U17" s="90"/>
      <c r="V17" s="90"/>
      <c r="W17" s="90"/>
      <c r="X17" s="90"/>
      <c r="Y17" s="90"/>
      <c r="Z17" s="90"/>
    </row>
    <row r="18" spans="1:26" ht="105.6" x14ac:dyDescent="0.3">
      <c r="A18" s="144" t="s">
        <v>162</v>
      </c>
      <c r="B18" s="137" t="s">
        <v>92</v>
      </c>
      <c r="C18" s="86" t="s">
        <v>93</v>
      </c>
      <c r="D18" s="139" t="s">
        <v>151</v>
      </c>
      <c r="E18" s="137" t="s">
        <v>152</v>
      </c>
      <c r="F18" s="88" t="s">
        <v>19</v>
      </c>
      <c r="G18" s="134">
        <v>45640</v>
      </c>
      <c r="H18" s="146" t="s">
        <v>54</v>
      </c>
      <c r="I18" s="137" t="s">
        <v>186</v>
      </c>
      <c r="J18" s="90"/>
      <c r="K18" s="90"/>
      <c r="L18" s="90"/>
      <c r="M18" s="90"/>
      <c r="N18" s="90"/>
      <c r="O18" s="90"/>
      <c r="P18" s="90"/>
      <c r="Q18" s="90"/>
      <c r="R18" s="90"/>
      <c r="S18" s="90"/>
      <c r="T18" s="90"/>
      <c r="U18" s="90"/>
      <c r="V18" s="90"/>
      <c r="W18" s="90"/>
      <c r="X18" s="90"/>
      <c r="Y18" s="90"/>
      <c r="Z18" s="90"/>
    </row>
    <row r="19" spans="1:26" ht="105.6" x14ac:dyDescent="0.3">
      <c r="A19" s="144" t="s">
        <v>163</v>
      </c>
      <c r="B19" s="137" t="s">
        <v>153</v>
      </c>
      <c r="C19" s="86" t="s">
        <v>93</v>
      </c>
      <c r="D19" s="139" t="s">
        <v>154</v>
      </c>
      <c r="E19" s="137" t="s">
        <v>155</v>
      </c>
      <c r="F19" s="88" t="s">
        <v>19</v>
      </c>
      <c r="G19" s="134">
        <v>45640</v>
      </c>
      <c r="H19" s="146" t="s">
        <v>54</v>
      </c>
      <c r="I19" s="137" t="s">
        <v>194</v>
      </c>
      <c r="J19" s="90"/>
      <c r="K19" s="90"/>
      <c r="L19" s="90"/>
      <c r="M19" s="90"/>
      <c r="N19" s="90"/>
      <c r="O19" s="90"/>
      <c r="P19" s="90"/>
      <c r="Q19" s="90"/>
      <c r="R19" s="90"/>
      <c r="S19" s="90"/>
      <c r="T19" s="90"/>
      <c r="U19" s="90"/>
      <c r="V19" s="90"/>
      <c r="W19" s="90"/>
      <c r="X19" s="90"/>
      <c r="Y19" s="90"/>
      <c r="Z19" s="90"/>
    </row>
    <row r="20" spans="1:26" ht="118.8" x14ac:dyDescent="0.3">
      <c r="A20" s="144" t="s">
        <v>164</v>
      </c>
      <c r="B20" s="137" t="s">
        <v>158</v>
      </c>
      <c r="C20" s="86" t="s">
        <v>93</v>
      </c>
      <c r="D20" s="139" t="s">
        <v>156</v>
      </c>
      <c r="E20" s="137" t="s">
        <v>157</v>
      </c>
      <c r="F20" s="88" t="s">
        <v>19</v>
      </c>
      <c r="G20" s="134">
        <v>45640</v>
      </c>
      <c r="H20" s="146" t="s">
        <v>54</v>
      </c>
      <c r="I20" s="137" t="s">
        <v>187</v>
      </c>
      <c r="J20" s="90"/>
      <c r="K20" s="90"/>
      <c r="L20" s="90"/>
      <c r="M20" s="90"/>
      <c r="N20" s="90"/>
      <c r="O20" s="90"/>
      <c r="P20" s="90"/>
      <c r="Q20" s="90"/>
      <c r="R20" s="90"/>
      <c r="S20" s="90"/>
      <c r="T20" s="90"/>
      <c r="U20" s="90"/>
      <c r="V20" s="90"/>
      <c r="W20" s="90"/>
      <c r="X20" s="90"/>
      <c r="Y20" s="90"/>
      <c r="Z20" s="90"/>
    </row>
    <row r="21" spans="1:26" ht="118.8" x14ac:dyDescent="0.3">
      <c r="A21" s="144" t="s">
        <v>168</v>
      </c>
      <c r="B21" s="137" t="s">
        <v>165</v>
      </c>
      <c r="C21" s="86" t="s">
        <v>93</v>
      </c>
      <c r="D21" s="139" t="s">
        <v>166</v>
      </c>
      <c r="E21" s="137" t="s">
        <v>167</v>
      </c>
      <c r="F21" s="88" t="s">
        <v>19</v>
      </c>
      <c r="G21" s="134">
        <v>45640</v>
      </c>
      <c r="H21" s="146" t="s">
        <v>54</v>
      </c>
      <c r="I21" s="137" t="s">
        <v>188</v>
      </c>
      <c r="J21" s="90"/>
      <c r="K21" s="90"/>
      <c r="L21" s="90"/>
      <c r="M21" s="90"/>
      <c r="N21" s="90"/>
      <c r="O21" s="90"/>
      <c r="P21" s="90"/>
      <c r="Q21" s="90"/>
      <c r="R21" s="90"/>
      <c r="S21" s="90"/>
      <c r="T21" s="90"/>
      <c r="U21" s="90"/>
      <c r="V21" s="90"/>
      <c r="W21" s="90"/>
      <c r="X21" s="90"/>
      <c r="Y21" s="90"/>
      <c r="Z21" s="90"/>
    </row>
    <row r="22" spans="1:26" ht="118.8" x14ac:dyDescent="0.3">
      <c r="A22" s="144" t="s">
        <v>169</v>
      </c>
      <c r="B22" s="137" t="s">
        <v>171</v>
      </c>
      <c r="C22" s="86" t="s">
        <v>93</v>
      </c>
      <c r="D22" s="139" t="s">
        <v>172</v>
      </c>
      <c r="E22" s="137" t="s">
        <v>167</v>
      </c>
      <c r="F22" s="88" t="s">
        <v>19</v>
      </c>
      <c r="G22" s="134">
        <v>45640</v>
      </c>
      <c r="H22" s="146" t="s">
        <v>54</v>
      </c>
      <c r="I22" s="137" t="s">
        <v>189</v>
      </c>
      <c r="J22" s="90"/>
      <c r="K22" s="90"/>
      <c r="L22" s="90"/>
      <c r="M22" s="90"/>
      <c r="N22" s="90"/>
      <c r="O22" s="90"/>
      <c r="P22" s="90"/>
      <c r="Q22" s="90"/>
      <c r="R22" s="90"/>
      <c r="S22" s="90"/>
      <c r="T22" s="90"/>
      <c r="U22" s="90"/>
      <c r="V22" s="90"/>
      <c r="W22" s="90"/>
      <c r="X22" s="90"/>
      <c r="Y22" s="90"/>
      <c r="Z22" s="90"/>
    </row>
    <row r="23" spans="1:26" ht="132" x14ac:dyDescent="0.3">
      <c r="A23" s="144" t="s">
        <v>170</v>
      </c>
      <c r="B23" s="137" t="s">
        <v>173</v>
      </c>
      <c r="C23" s="86" t="s">
        <v>93</v>
      </c>
      <c r="D23" s="139" t="s">
        <v>174</v>
      </c>
      <c r="E23" s="137" t="s">
        <v>167</v>
      </c>
      <c r="F23" s="88" t="s">
        <v>19</v>
      </c>
      <c r="G23" s="134">
        <v>45640</v>
      </c>
      <c r="H23" s="146" t="s">
        <v>54</v>
      </c>
      <c r="I23" s="137" t="s">
        <v>190</v>
      </c>
      <c r="J23" s="90"/>
      <c r="K23" s="90"/>
      <c r="L23" s="90"/>
      <c r="M23" s="90"/>
      <c r="N23" s="90"/>
      <c r="O23" s="90"/>
      <c r="P23" s="90"/>
      <c r="Q23" s="90"/>
      <c r="R23" s="90"/>
      <c r="S23" s="90"/>
      <c r="T23" s="90"/>
      <c r="U23" s="90"/>
      <c r="V23" s="90"/>
      <c r="W23" s="90"/>
      <c r="X23" s="90"/>
      <c r="Y23" s="90"/>
      <c r="Z23" s="90"/>
    </row>
    <row r="24" spans="1:26" ht="118.8" x14ac:dyDescent="0.3">
      <c r="A24" s="144" t="s">
        <v>175</v>
      </c>
      <c r="B24" s="137" t="s">
        <v>177</v>
      </c>
      <c r="C24" s="86" t="s">
        <v>93</v>
      </c>
      <c r="D24" s="139" t="s">
        <v>178</v>
      </c>
      <c r="E24" s="137" t="s">
        <v>167</v>
      </c>
      <c r="F24" s="88" t="s">
        <v>19</v>
      </c>
      <c r="G24" s="134">
        <v>45640</v>
      </c>
      <c r="H24" s="146" t="s">
        <v>54</v>
      </c>
      <c r="I24" s="137" t="s">
        <v>191</v>
      </c>
      <c r="J24" s="90"/>
      <c r="K24" s="90"/>
      <c r="L24" s="90"/>
      <c r="M24" s="90"/>
      <c r="N24" s="90"/>
      <c r="O24" s="90"/>
      <c r="P24" s="90"/>
      <c r="Q24" s="90"/>
      <c r="R24" s="90"/>
      <c r="S24" s="90"/>
      <c r="T24" s="90"/>
      <c r="U24" s="90"/>
      <c r="V24" s="90"/>
      <c r="W24" s="90"/>
      <c r="X24" s="90"/>
      <c r="Y24" s="90"/>
      <c r="Z24" s="90"/>
    </row>
    <row r="25" spans="1:26" ht="118.8" x14ac:dyDescent="0.3">
      <c r="A25" s="144" t="s">
        <v>176</v>
      </c>
      <c r="B25" s="137" t="s">
        <v>179</v>
      </c>
      <c r="C25" s="86" t="s">
        <v>93</v>
      </c>
      <c r="D25" s="139" t="s">
        <v>180</v>
      </c>
      <c r="E25" s="137" t="s">
        <v>167</v>
      </c>
      <c r="F25" s="91" t="s">
        <v>19</v>
      </c>
      <c r="G25" s="134">
        <v>45640</v>
      </c>
      <c r="H25" s="146" t="s">
        <v>54</v>
      </c>
      <c r="I25" s="137" t="s">
        <v>192</v>
      </c>
      <c r="J25" s="90"/>
      <c r="K25" s="90"/>
      <c r="L25" s="90"/>
      <c r="M25" s="90"/>
      <c r="N25" s="90"/>
      <c r="O25" s="90"/>
      <c r="P25" s="90"/>
      <c r="Q25" s="90"/>
      <c r="R25" s="90"/>
      <c r="S25" s="90"/>
      <c r="T25" s="90"/>
      <c r="U25" s="90"/>
      <c r="V25" s="90"/>
      <c r="W25" s="90"/>
      <c r="X25" s="90"/>
      <c r="Y25" s="90"/>
      <c r="Z25" s="90"/>
    </row>
    <row r="26" spans="1:26" ht="52.8" x14ac:dyDescent="0.3">
      <c r="A26" s="144" t="s">
        <v>181</v>
      </c>
      <c r="B26" s="137" t="s">
        <v>69</v>
      </c>
      <c r="C26" s="86" t="s">
        <v>93</v>
      </c>
      <c r="D26" s="139" t="s">
        <v>182</v>
      </c>
      <c r="E26" s="137" t="s">
        <v>183</v>
      </c>
      <c r="F26" s="91" t="s">
        <v>18</v>
      </c>
      <c r="G26" s="134">
        <v>45640</v>
      </c>
      <c r="H26" s="146" t="s">
        <v>54</v>
      </c>
      <c r="I26" s="92"/>
      <c r="J26" s="90"/>
      <c r="K26" s="90"/>
      <c r="L26" s="90"/>
      <c r="M26" s="90"/>
      <c r="N26" s="90"/>
      <c r="O26" s="90"/>
      <c r="P26" s="90"/>
      <c r="Q26" s="90"/>
      <c r="R26" s="90"/>
      <c r="S26" s="90"/>
      <c r="T26" s="90"/>
      <c r="U26" s="90"/>
      <c r="V26" s="90"/>
      <c r="W26" s="90"/>
      <c r="X26" s="90"/>
      <c r="Y26" s="90"/>
      <c r="Z26" s="90"/>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row r="1000" spans="2:9" ht="14.25" customHeight="1" x14ac:dyDescent="0.3">
      <c r="B1000" s="93"/>
      <c r="C1000" s="94"/>
      <c r="E1000" s="95"/>
      <c r="F1000" s="5"/>
      <c r="G1000" s="1"/>
      <c r="H1000" s="1"/>
      <c r="I1000" s="96"/>
    </row>
    <row r="1001" spans="2:9" ht="14.25" customHeight="1" x14ac:dyDescent="0.3">
      <c r="B1001" s="93"/>
      <c r="C1001" s="94"/>
      <c r="E1001" s="95"/>
      <c r="F1001" s="5"/>
      <c r="G1001" s="1"/>
      <c r="H1001" s="1"/>
      <c r="I1001" s="96"/>
    </row>
    <row r="1002" spans="2:9" ht="14.25" customHeight="1" x14ac:dyDescent="0.3">
      <c r="B1002" s="93"/>
      <c r="C1002" s="94"/>
      <c r="E1002" s="95"/>
      <c r="F1002" s="5"/>
      <c r="G1002" s="1"/>
      <c r="H1002" s="1"/>
      <c r="I1002" s="96"/>
    </row>
    <row r="1003" spans="2:9" ht="14.25" customHeight="1" x14ac:dyDescent="0.3">
      <c r="B1003" s="93"/>
      <c r="C1003" s="94"/>
      <c r="E1003" s="95"/>
      <c r="F1003" s="5"/>
      <c r="G1003" s="1"/>
      <c r="H1003" s="1"/>
      <c r="I1003" s="96"/>
    </row>
    <row r="1004" spans="2:9" ht="14.25" customHeight="1" x14ac:dyDescent="0.3">
      <c r="B1004" s="93"/>
      <c r="C1004" s="94"/>
      <c r="E1004" s="95"/>
      <c r="F1004" s="5"/>
      <c r="G1004" s="1"/>
      <c r="H1004" s="1"/>
      <c r="I1004" s="96"/>
    </row>
  </sheetData>
  <autoFilter ref="A8:I21" xr:uid="{00000000-0009-0000-0000-000002000000}"/>
  <mergeCells count="3">
    <mergeCell ref="B1:E1"/>
    <mergeCell ref="B2:E2"/>
    <mergeCell ref="B3:E3"/>
  </mergeCells>
  <phoneticPr fontId="31" type="noConversion"/>
  <dataValidations count="2">
    <dataValidation type="list" allowBlank="1" showErrorMessage="1" sqref="F1:H2" xr:uid="{E9DAD569-539A-4601-9625-E618C204A411}">
      <formula1>$J$1:$J$5</formula1>
    </dataValidation>
    <dataValidation type="list" allowBlank="1" showErrorMessage="1" sqref="F10:F13 F15:F26" xr:uid="{50A35623-A2B1-41E6-8BD2-D25C1910ADD9}">
      <formula1>"Pass,Fail,N/A,Untested"</formula1>
    </dataValidation>
  </dataValidations>
  <pageMargins left="0.7" right="0.7" top="0.75" bottom="0.75" header="0" footer="0"/>
  <pageSetup scale="28"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7C8DA-5FDD-4B43-A9E6-E80BF8526074}">
  <sheetPr>
    <tabColor rgb="FFFFD965"/>
  </sheetPr>
  <dimension ref="A1:Z1004"/>
  <sheetViews>
    <sheetView topLeftCell="A9" workbookViewId="0">
      <selection activeCell="C10" sqref="C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196</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5</v>
      </c>
      <c r="B5" s="65">
        <f>COUNTIF(F:F,"Fail")</f>
        <v>9</v>
      </c>
      <c r="C5" s="65">
        <f>COUNTIF(F:F,"Untested")</f>
        <v>0</v>
      </c>
      <c r="D5" s="66">
        <f>COUNTIF(F:F,"N/A")</f>
        <v>0</v>
      </c>
      <c r="E5" s="65">
        <f>SUM(A5:D5)</f>
        <v>14</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150" customHeight="1" x14ac:dyDescent="0.3">
      <c r="A10" s="85" t="s">
        <v>197</v>
      </c>
      <c r="B10" s="86" t="s">
        <v>195</v>
      </c>
      <c r="C10" s="141" t="s">
        <v>198</v>
      </c>
      <c r="D10" s="21" t="s">
        <v>199</v>
      </c>
      <c r="E10" s="87" t="s">
        <v>200</v>
      </c>
      <c r="F10" s="88" t="s">
        <v>18</v>
      </c>
      <c r="G10" s="134">
        <v>45641</v>
      </c>
      <c r="H10" s="88" t="str">
        <f>B3</f>
        <v>Lê Thị Phương Anh</v>
      </c>
      <c r="I10" s="89"/>
      <c r="J10" s="90"/>
      <c r="K10" s="90"/>
      <c r="L10" s="90"/>
      <c r="M10" s="90"/>
      <c r="N10" s="90"/>
      <c r="O10" s="90"/>
      <c r="P10" s="90"/>
      <c r="Q10" s="90"/>
      <c r="R10" s="90"/>
      <c r="S10" s="90"/>
      <c r="T10" s="90"/>
      <c r="U10" s="90"/>
      <c r="V10" s="90"/>
      <c r="W10" s="90"/>
      <c r="X10" s="90"/>
      <c r="Y10" s="90"/>
      <c r="Z10" s="90"/>
    </row>
    <row r="11" spans="1:26" ht="66" x14ac:dyDescent="0.3">
      <c r="A11" s="85" t="s">
        <v>202</v>
      </c>
      <c r="B11" s="86" t="s">
        <v>139</v>
      </c>
      <c r="C11" s="147" t="s">
        <v>198</v>
      </c>
      <c r="D11" s="21" t="s">
        <v>199</v>
      </c>
      <c r="E11" s="86" t="s">
        <v>201</v>
      </c>
      <c r="F11" s="88" t="s">
        <v>18</v>
      </c>
      <c r="G11" s="134">
        <v>45641</v>
      </c>
      <c r="H11" s="88" t="s">
        <v>54</v>
      </c>
      <c r="I11" s="89"/>
      <c r="J11" s="90"/>
      <c r="K11" s="90"/>
      <c r="L11" s="90"/>
      <c r="M11" s="90"/>
      <c r="N11" s="90"/>
      <c r="O11" s="90"/>
      <c r="P11" s="90"/>
      <c r="Q11" s="90"/>
      <c r="R11" s="90"/>
      <c r="S11" s="90"/>
      <c r="T11" s="90"/>
      <c r="U11" s="90"/>
      <c r="V11" s="90"/>
      <c r="W11" s="90"/>
      <c r="X11" s="90"/>
      <c r="Y11" s="90"/>
      <c r="Z11" s="90"/>
    </row>
    <row r="12" spans="1:26" ht="66" x14ac:dyDescent="0.3">
      <c r="A12" s="85" t="s">
        <v>203</v>
      </c>
      <c r="B12" s="86" t="s">
        <v>58</v>
      </c>
      <c r="C12" s="147" t="s">
        <v>198</v>
      </c>
      <c r="D12" s="21" t="s">
        <v>199</v>
      </c>
      <c r="E12" s="86" t="s">
        <v>204</v>
      </c>
      <c r="F12" s="88" t="s">
        <v>18</v>
      </c>
      <c r="G12" s="134">
        <v>45641</v>
      </c>
      <c r="H12" s="88" t="s">
        <v>54</v>
      </c>
      <c r="I12" s="89"/>
      <c r="J12" s="90"/>
      <c r="K12" s="90"/>
      <c r="L12" s="90"/>
      <c r="M12" s="90"/>
      <c r="N12" s="90"/>
      <c r="O12" s="90"/>
      <c r="P12" s="90"/>
      <c r="Q12" s="90"/>
      <c r="R12" s="90"/>
      <c r="S12" s="90"/>
      <c r="T12" s="90"/>
      <c r="U12" s="90"/>
      <c r="V12" s="90"/>
      <c r="W12" s="90"/>
      <c r="X12" s="90"/>
      <c r="Y12" s="90"/>
      <c r="Z12" s="90"/>
    </row>
    <row r="13" spans="1:26" ht="66" x14ac:dyDescent="0.3">
      <c r="A13" s="85" t="s">
        <v>207</v>
      </c>
      <c r="B13" s="86" t="s">
        <v>205</v>
      </c>
      <c r="C13" s="147" t="s">
        <v>198</v>
      </c>
      <c r="D13" s="21" t="s">
        <v>199</v>
      </c>
      <c r="E13" s="86" t="s">
        <v>206</v>
      </c>
      <c r="F13" s="88" t="s">
        <v>18</v>
      </c>
      <c r="G13" s="134">
        <v>45641</v>
      </c>
      <c r="H13" s="88" t="s">
        <v>54</v>
      </c>
      <c r="I13" s="89"/>
      <c r="J13" s="90"/>
      <c r="K13" s="90"/>
      <c r="L13" s="90"/>
      <c r="M13" s="90"/>
      <c r="N13" s="90"/>
      <c r="O13" s="90"/>
      <c r="P13" s="90"/>
      <c r="Q13" s="90"/>
      <c r="R13" s="90"/>
      <c r="S13" s="90"/>
      <c r="T13" s="90"/>
      <c r="U13" s="90"/>
      <c r="V13" s="90"/>
      <c r="W13" s="90"/>
      <c r="X13" s="90"/>
      <c r="Y13" s="90"/>
      <c r="Z13" s="90"/>
    </row>
    <row r="14" spans="1:26" ht="14.25" customHeight="1" x14ac:dyDescent="0.3">
      <c r="A14" s="80"/>
      <c r="B14" s="143" t="s">
        <v>68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105.6" x14ac:dyDescent="0.3">
      <c r="A15" s="85" t="s">
        <v>218</v>
      </c>
      <c r="B15" s="86" t="s">
        <v>208</v>
      </c>
      <c r="C15" s="147" t="s">
        <v>198</v>
      </c>
      <c r="D15" s="21" t="s">
        <v>210</v>
      </c>
      <c r="E15" s="86" t="s">
        <v>211</v>
      </c>
      <c r="F15" s="88" t="s">
        <v>19</v>
      </c>
      <c r="G15" s="134">
        <v>45641</v>
      </c>
      <c r="H15" s="88" t="s">
        <v>54</v>
      </c>
      <c r="I15" s="137" t="s">
        <v>237</v>
      </c>
      <c r="J15" s="90"/>
      <c r="K15" s="90"/>
      <c r="L15" s="90"/>
      <c r="M15" s="90"/>
      <c r="N15" s="90"/>
      <c r="O15" s="90"/>
      <c r="P15" s="90"/>
      <c r="Q15" s="90"/>
      <c r="R15" s="90"/>
      <c r="S15" s="90"/>
      <c r="T15" s="90"/>
      <c r="U15" s="90"/>
      <c r="V15" s="90"/>
      <c r="W15" s="90"/>
      <c r="X15" s="90"/>
      <c r="Y15" s="90"/>
      <c r="Z15" s="90"/>
    </row>
    <row r="16" spans="1:26" ht="92.4" x14ac:dyDescent="0.3">
      <c r="A16" s="85" t="s">
        <v>219</v>
      </c>
      <c r="B16" s="86" t="s">
        <v>209</v>
      </c>
      <c r="C16" s="147" t="s">
        <v>198</v>
      </c>
      <c r="D16" s="21" t="s">
        <v>235</v>
      </c>
      <c r="E16" s="86" t="s">
        <v>211</v>
      </c>
      <c r="F16" s="88" t="s">
        <v>19</v>
      </c>
      <c r="G16" s="134">
        <v>45641</v>
      </c>
      <c r="H16" s="88" t="s">
        <v>54</v>
      </c>
      <c r="I16" s="137" t="s">
        <v>238</v>
      </c>
      <c r="J16" s="90"/>
      <c r="K16" s="90"/>
      <c r="L16" s="90"/>
      <c r="M16" s="90"/>
      <c r="N16" s="90"/>
      <c r="O16" s="90"/>
      <c r="P16" s="90"/>
      <c r="Q16" s="90"/>
      <c r="R16" s="90"/>
      <c r="S16" s="90"/>
      <c r="T16" s="90"/>
      <c r="U16" s="90"/>
      <c r="V16" s="90"/>
      <c r="W16" s="90"/>
      <c r="X16" s="90"/>
      <c r="Y16" s="90"/>
      <c r="Z16" s="90"/>
    </row>
    <row r="17" spans="1:26" ht="105.6" x14ac:dyDescent="0.3">
      <c r="A17" s="85" t="s">
        <v>220</v>
      </c>
      <c r="B17" s="86" t="s">
        <v>212</v>
      </c>
      <c r="C17" s="147" t="s">
        <v>198</v>
      </c>
      <c r="D17" s="21" t="s">
        <v>213</v>
      </c>
      <c r="E17" s="86" t="s">
        <v>214</v>
      </c>
      <c r="F17" s="88" t="s">
        <v>19</v>
      </c>
      <c r="G17" s="134">
        <v>45641</v>
      </c>
      <c r="H17" s="88" t="s">
        <v>54</v>
      </c>
      <c r="I17" s="137" t="s">
        <v>241</v>
      </c>
      <c r="J17" s="90"/>
      <c r="K17" s="90"/>
      <c r="L17" s="90"/>
      <c r="M17" s="90"/>
      <c r="N17" s="90"/>
      <c r="O17" s="90"/>
      <c r="P17" s="90"/>
      <c r="Q17" s="90"/>
      <c r="R17" s="90"/>
      <c r="S17" s="90"/>
      <c r="T17" s="90"/>
      <c r="U17" s="90"/>
      <c r="V17" s="90"/>
      <c r="W17" s="90"/>
      <c r="X17" s="90"/>
      <c r="Y17" s="90"/>
      <c r="Z17" s="90"/>
    </row>
    <row r="18" spans="1:26" ht="105.6" x14ac:dyDescent="0.3">
      <c r="A18" s="85" t="s">
        <v>228</v>
      </c>
      <c r="B18" s="86" t="s">
        <v>215</v>
      </c>
      <c r="C18" s="147" t="s">
        <v>198</v>
      </c>
      <c r="D18" s="21" t="s">
        <v>216</v>
      </c>
      <c r="E18" s="86" t="s">
        <v>217</v>
      </c>
      <c r="F18" s="88" t="s">
        <v>19</v>
      </c>
      <c r="G18" s="134">
        <v>45641</v>
      </c>
      <c r="H18" s="88" t="s">
        <v>54</v>
      </c>
      <c r="I18" s="137" t="s">
        <v>242</v>
      </c>
      <c r="J18" s="90"/>
      <c r="K18" s="90"/>
      <c r="L18" s="90"/>
      <c r="M18" s="90"/>
      <c r="N18" s="90"/>
      <c r="O18" s="90"/>
      <c r="P18" s="90"/>
      <c r="Q18" s="90"/>
      <c r="R18" s="90"/>
      <c r="S18" s="90"/>
      <c r="T18" s="90"/>
      <c r="U18" s="90"/>
      <c r="V18" s="90"/>
      <c r="W18" s="90"/>
      <c r="X18" s="90"/>
      <c r="Y18" s="90"/>
      <c r="Z18" s="90"/>
    </row>
    <row r="19" spans="1:26" ht="105.6" x14ac:dyDescent="0.3">
      <c r="A19" s="85" t="s">
        <v>229</v>
      </c>
      <c r="B19" s="185" t="s">
        <v>221</v>
      </c>
      <c r="C19" s="147" t="s">
        <v>198</v>
      </c>
      <c r="D19" s="21" t="s">
        <v>222</v>
      </c>
      <c r="E19" s="137" t="s">
        <v>224</v>
      </c>
      <c r="F19" s="88" t="s">
        <v>19</v>
      </c>
      <c r="G19" s="134">
        <v>45641</v>
      </c>
      <c r="H19" s="88" t="s">
        <v>54</v>
      </c>
      <c r="I19" s="137" t="s">
        <v>243</v>
      </c>
      <c r="J19" s="90"/>
      <c r="K19" s="90"/>
      <c r="L19" s="90"/>
      <c r="M19" s="90"/>
      <c r="N19" s="90"/>
      <c r="O19" s="90"/>
      <c r="P19" s="90"/>
      <c r="Q19" s="90"/>
      <c r="R19" s="90"/>
      <c r="S19" s="90"/>
      <c r="T19" s="90"/>
      <c r="U19" s="90"/>
      <c r="V19" s="90"/>
      <c r="W19" s="90"/>
      <c r="X19" s="90"/>
      <c r="Y19" s="90"/>
      <c r="Z19" s="90"/>
    </row>
    <row r="20" spans="1:26" ht="105.6" x14ac:dyDescent="0.3">
      <c r="A20" s="85" t="s">
        <v>230</v>
      </c>
      <c r="B20" s="186"/>
      <c r="C20" s="147" t="s">
        <v>198</v>
      </c>
      <c r="D20" s="139" t="s">
        <v>223</v>
      </c>
      <c r="E20" s="86" t="s">
        <v>224</v>
      </c>
      <c r="F20" s="88" t="s">
        <v>19</v>
      </c>
      <c r="G20" s="134">
        <v>45641</v>
      </c>
      <c r="H20" s="88" t="s">
        <v>54</v>
      </c>
      <c r="I20" s="137" t="s">
        <v>244</v>
      </c>
      <c r="J20" s="90"/>
      <c r="K20" s="90"/>
      <c r="L20" s="90"/>
      <c r="M20" s="90"/>
      <c r="N20" s="90"/>
      <c r="O20" s="90"/>
      <c r="P20" s="90"/>
      <c r="Q20" s="90"/>
      <c r="R20" s="90"/>
      <c r="S20" s="90"/>
      <c r="T20" s="90"/>
      <c r="U20" s="90"/>
      <c r="V20" s="90"/>
      <c r="W20" s="90"/>
      <c r="X20" s="90"/>
      <c r="Y20" s="90"/>
      <c r="Z20" s="90"/>
    </row>
    <row r="21" spans="1:26" ht="105.6" x14ac:dyDescent="0.3">
      <c r="A21" s="85" t="s">
        <v>231</v>
      </c>
      <c r="B21" s="186"/>
      <c r="C21" s="147" t="s">
        <v>198</v>
      </c>
      <c r="D21" s="139" t="s">
        <v>225</v>
      </c>
      <c r="E21" s="86" t="s">
        <v>224</v>
      </c>
      <c r="F21" s="88" t="s">
        <v>19</v>
      </c>
      <c r="G21" s="134">
        <v>45641</v>
      </c>
      <c r="H21" s="88" t="s">
        <v>54</v>
      </c>
      <c r="I21" s="137" t="s">
        <v>245</v>
      </c>
      <c r="J21" s="90"/>
      <c r="K21" s="90"/>
      <c r="L21" s="90"/>
      <c r="M21" s="90"/>
      <c r="N21" s="90"/>
      <c r="O21" s="90"/>
      <c r="P21" s="90"/>
      <c r="Q21" s="90"/>
      <c r="R21" s="90"/>
      <c r="S21" s="90"/>
      <c r="T21" s="90"/>
      <c r="U21" s="90"/>
      <c r="V21" s="90"/>
      <c r="W21" s="90"/>
      <c r="X21" s="90"/>
      <c r="Y21" s="90"/>
      <c r="Z21" s="90"/>
    </row>
    <row r="22" spans="1:26" ht="105.6" x14ac:dyDescent="0.3">
      <c r="A22" s="85" t="s">
        <v>232</v>
      </c>
      <c r="B22" s="186"/>
      <c r="C22" s="147" t="s">
        <v>198</v>
      </c>
      <c r="D22" s="139" t="s">
        <v>226</v>
      </c>
      <c r="E22" s="86" t="s">
        <v>224</v>
      </c>
      <c r="F22" s="88" t="s">
        <v>19</v>
      </c>
      <c r="G22" s="134">
        <v>45641</v>
      </c>
      <c r="H22" s="88" t="s">
        <v>54</v>
      </c>
      <c r="I22" s="137" t="s">
        <v>246</v>
      </c>
      <c r="J22" s="90"/>
      <c r="K22" s="90"/>
      <c r="L22" s="90"/>
      <c r="M22" s="90"/>
      <c r="N22" s="90"/>
      <c r="O22" s="90"/>
      <c r="P22" s="90"/>
      <c r="Q22" s="90"/>
      <c r="R22" s="90"/>
      <c r="S22" s="90"/>
      <c r="T22" s="90"/>
      <c r="U22" s="90"/>
      <c r="V22" s="90"/>
      <c r="W22" s="90"/>
      <c r="X22" s="90"/>
      <c r="Y22" s="90"/>
      <c r="Z22" s="90"/>
    </row>
    <row r="23" spans="1:26" ht="105.6" x14ac:dyDescent="0.3">
      <c r="A23" s="85" t="s">
        <v>236</v>
      </c>
      <c r="B23" s="187"/>
      <c r="C23" s="147" t="s">
        <v>198</v>
      </c>
      <c r="D23" s="139" t="s">
        <v>227</v>
      </c>
      <c r="E23" s="86" t="s">
        <v>224</v>
      </c>
      <c r="F23" s="88" t="s">
        <v>19</v>
      </c>
      <c r="G23" s="134">
        <v>45641</v>
      </c>
      <c r="H23" s="88" t="s">
        <v>54</v>
      </c>
      <c r="I23" s="137" t="s">
        <v>247</v>
      </c>
      <c r="J23" s="90"/>
      <c r="K23" s="90"/>
      <c r="L23" s="90"/>
      <c r="M23" s="90"/>
      <c r="N23" s="90"/>
      <c r="O23" s="90"/>
      <c r="P23" s="90"/>
      <c r="Q23" s="90"/>
      <c r="R23" s="90"/>
      <c r="S23" s="90"/>
      <c r="T23" s="90"/>
      <c r="U23" s="90"/>
      <c r="V23" s="90"/>
      <c r="W23" s="90"/>
      <c r="X23" s="90"/>
      <c r="Y23" s="90"/>
      <c r="Z23" s="90"/>
    </row>
    <row r="24" spans="1:26" ht="66" x14ac:dyDescent="0.3">
      <c r="A24" s="85" t="s">
        <v>240</v>
      </c>
      <c r="B24" s="86" t="s">
        <v>233</v>
      </c>
      <c r="C24" s="147" t="s">
        <v>198</v>
      </c>
      <c r="D24" s="21" t="s">
        <v>234</v>
      </c>
      <c r="E24" s="137" t="s">
        <v>239</v>
      </c>
      <c r="F24" s="88" t="s">
        <v>18</v>
      </c>
      <c r="G24" s="134">
        <v>45641</v>
      </c>
      <c r="H24" s="88" t="s">
        <v>54</v>
      </c>
      <c r="I24" s="86"/>
      <c r="J24" s="90"/>
      <c r="K24" s="90"/>
      <c r="L24" s="90"/>
      <c r="M24" s="90"/>
      <c r="N24" s="90"/>
      <c r="O24" s="90"/>
      <c r="P24" s="90"/>
      <c r="Q24" s="90"/>
      <c r="R24" s="90"/>
      <c r="S24" s="90"/>
      <c r="T24" s="90"/>
      <c r="U24" s="90"/>
      <c r="V24" s="90"/>
      <c r="W24" s="90"/>
      <c r="X24" s="90"/>
      <c r="Y24" s="90"/>
      <c r="Z24" s="90"/>
    </row>
    <row r="25" spans="1:26" ht="14.25" customHeight="1" x14ac:dyDescent="0.3">
      <c r="A25" s="88" t="str">
        <f>IF(AND(E25=""),"","["&amp;TEXT($B$1,"##")&amp;"-"&amp;TEXT(ROW()-9- COUNTBLANK($E$8:E21) +1,"##")&amp;"]")</f>
        <v/>
      </c>
      <c r="B25" s="86"/>
      <c r="C25" s="86"/>
      <c r="D25" s="21"/>
      <c r="E25" s="86"/>
      <c r="F25" s="91"/>
      <c r="G25" s="88"/>
      <c r="H25" s="88"/>
      <c r="I25" s="92"/>
      <c r="J25" s="90"/>
      <c r="K25" s="90"/>
      <c r="L25" s="90"/>
      <c r="M25" s="90"/>
      <c r="N25" s="90"/>
      <c r="O25" s="90"/>
      <c r="P25" s="90"/>
      <c r="Q25" s="90"/>
      <c r="R25" s="90"/>
      <c r="S25" s="90"/>
      <c r="T25" s="90"/>
      <c r="U25" s="90"/>
      <c r="V25" s="90"/>
      <c r="W25" s="90"/>
      <c r="X25" s="90"/>
      <c r="Y25" s="90"/>
      <c r="Z25" s="90"/>
    </row>
    <row r="26" spans="1:26" ht="14.25" customHeight="1" x14ac:dyDescent="0.3">
      <c r="A26" s="88" t="str">
        <f>IF(AND(E26=""),"","["&amp;TEXT($B$1,"##")&amp;"-"&amp;TEXT(ROW()-9- COUNTBLANK($E$8:E21) +1,"##")&amp;"]")</f>
        <v/>
      </c>
      <c r="B26" s="86"/>
      <c r="C26" s="86"/>
      <c r="D26" s="21"/>
      <c r="E26" s="86"/>
      <c r="F26" s="91"/>
      <c r="G26" s="88"/>
      <c r="H26" s="88"/>
      <c r="I26" s="92"/>
      <c r="J26" s="90"/>
      <c r="K26" s="90"/>
      <c r="L26" s="90"/>
      <c r="M26" s="90"/>
      <c r="N26" s="90"/>
      <c r="O26" s="90"/>
      <c r="P26" s="90"/>
      <c r="Q26" s="90"/>
      <c r="R26" s="90"/>
      <c r="S26" s="90"/>
      <c r="T26" s="90"/>
      <c r="U26" s="90"/>
      <c r="V26" s="90"/>
      <c r="W26" s="90"/>
      <c r="X26" s="90"/>
      <c r="Y26" s="90"/>
      <c r="Z26" s="90"/>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row r="1000" spans="2:9" ht="14.25" customHeight="1" x14ac:dyDescent="0.3">
      <c r="B1000" s="93"/>
      <c r="C1000" s="94"/>
      <c r="E1000" s="95"/>
      <c r="F1000" s="5"/>
      <c r="G1000" s="1"/>
      <c r="H1000" s="1"/>
      <c r="I1000" s="96"/>
    </row>
    <row r="1001" spans="2:9" ht="14.25" customHeight="1" x14ac:dyDescent="0.3">
      <c r="B1001" s="93"/>
      <c r="C1001" s="94"/>
      <c r="E1001" s="95"/>
      <c r="F1001" s="5"/>
      <c r="G1001" s="1"/>
      <c r="H1001" s="1"/>
      <c r="I1001" s="96"/>
    </row>
    <row r="1002" spans="2:9" ht="14.25" customHeight="1" x14ac:dyDescent="0.3">
      <c r="B1002" s="93"/>
      <c r="C1002" s="94"/>
      <c r="E1002" s="95"/>
      <c r="F1002" s="5"/>
      <c r="G1002" s="1"/>
      <c r="H1002" s="1"/>
      <c r="I1002" s="96"/>
    </row>
    <row r="1003" spans="2:9" ht="14.25" customHeight="1" x14ac:dyDescent="0.3">
      <c r="B1003" s="93"/>
      <c r="C1003" s="94"/>
      <c r="E1003" s="95"/>
      <c r="F1003" s="5"/>
      <c r="G1003" s="1"/>
      <c r="H1003" s="1"/>
      <c r="I1003" s="96"/>
    </row>
    <row r="1004" spans="2:9" ht="14.25" customHeight="1" x14ac:dyDescent="0.3">
      <c r="B1004" s="93"/>
      <c r="C1004" s="94"/>
      <c r="E1004" s="95"/>
      <c r="F1004" s="5"/>
      <c r="G1004" s="1"/>
      <c r="H1004" s="1"/>
      <c r="I1004" s="96"/>
    </row>
  </sheetData>
  <autoFilter ref="A8:I19" xr:uid="{00000000-0009-0000-0000-000002000000}"/>
  <mergeCells count="4">
    <mergeCell ref="B1:E1"/>
    <mergeCell ref="B2:E2"/>
    <mergeCell ref="B3:E3"/>
    <mergeCell ref="B19:B23"/>
  </mergeCells>
  <phoneticPr fontId="25" type="noConversion"/>
  <dataValidations count="2">
    <dataValidation type="list" allowBlank="1" showErrorMessage="1" sqref="F10:F13 F15:F26" xr:uid="{AF404CFE-4CF6-4524-BC3A-FE0A490BB322}">
      <formula1>"Pass,Fail,N/A,Untested"</formula1>
    </dataValidation>
    <dataValidation type="list" allowBlank="1" showErrorMessage="1" sqref="F1:H2" xr:uid="{929D0E9B-FFB9-4579-AC7C-B6E9AD475242}">
      <formula1>$J$1:$J$5</formula1>
    </dataValidation>
  </dataValidations>
  <pageMargins left="0.7" right="0.7" top="0.75" bottom="0.75" header="0" footer="0"/>
  <pageSetup scale="28"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4BABE-F3D6-4899-B919-E63E0C945977}">
  <sheetPr>
    <tabColor rgb="FFFFD965"/>
  </sheetPr>
  <dimension ref="A1:Z995"/>
  <sheetViews>
    <sheetView workbookViewId="0">
      <selection activeCell="C11" sqref="C11"/>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248</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0</v>
      </c>
      <c r="B5" s="65">
        <f>COUNTIF(F:F,"Fail")</f>
        <v>1</v>
      </c>
      <c r="C5" s="65">
        <f>COUNTIF(F:F,"Untested")</f>
        <v>0</v>
      </c>
      <c r="D5" s="66">
        <f>COUNTIF(F:F,"N/A")</f>
        <v>0</v>
      </c>
      <c r="E5" s="65">
        <f>SUM(A5:D5)</f>
        <v>1</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150"/>
      <c r="B9" s="154" t="s">
        <v>53</v>
      </c>
      <c r="C9" s="151"/>
      <c r="D9" s="150"/>
      <c r="E9" s="151"/>
      <c r="F9" s="152"/>
      <c r="G9" s="152"/>
      <c r="H9" s="152"/>
      <c r="I9" s="153"/>
      <c r="J9" s="84"/>
      <c r="K9" s="55"/>
      <c r="L9" s="55"/>
      <c r="M9" s="55"/>
      <c r="N9" s="55"/>
      <c r="O9" s="55"/>
      <c r="P9" s="55"/>
      <c r="Q9" s="55"/>
      <c r="R9" s="55"/>
      <c r="S9" s="55"/>
      <c r="T9" s="55"/>
      <c r="U9" s="55"/>
      <c r="V9" s="55"/>
      <c r="W9" s="55"/>
      <c r="X9" s="55"/>
      <c r="Y9" s="55"/>
      <c r="Z9" s="55"/>
    </row>
    <row r="10" spans="1:26" ht="14.25" customHeight="1" x14ac:dyDescent="0.3">
      <c r="A10" s="80"/>
      <c r="B10" s="143" t="s">
        <v>68</v>
      </c>
      <c r="C10" s="81"/>
      <c r="D10" s="80"/>
      <c r="E10" s="81"/>
      <c r="F10" s="82"/>
      <c r="G10" s="82"/>
      <c r="H10" s="82"/>
      <c r="I10" s="83"/>
      <c r="J10" s="84"/>
      <c r="K10" s="55"/>
      <c r="L10" s="55"/>
      <c r="M10" s="55"/>
      <c r="N10" s="55"/>
      <c r="O10" s="55"/>
      <c r="P10" s="55"/>
      <c r="Q10" s="55"/>
      <c r="R10" s="55"/>
      <c r="S10" s="55"/>
      <c r="T10" s="55"/>
      <c r="U10" s="55"/>
      <c r="V10" s="55"/>
      <c r="W10" s="55"/>
      <c r="X10" s="55"/>
      <c r="Y10" s="55"/>
      <c r="Z10" s="55"/>
    </row>
    <row r="11" spans="1:26" ht="184.8" x14ac:dyDescent="0.3">
      <c r="A11" s="146" t="s">
        <v>254</v>
      </c>
      <c r="B11" s="137" t="s">
        <v>250</v>
      </c>
      <c r="C11" s="141" t="s">
        <v>251</v>
      </c>
      <c r="D11" s="139" t="s">
        <v>252</v>
      </c>
      <c r="E11" s="137" t="s">
        <v>253</v>
      </c>
      <c r="F11" s="88" t="s">
        <v>19</v>
      </c>
      <c r="G11" s="155">
        <v>45641</v>
      </c>
      <c r="H11" s="146" t="s">
        <v>54</v>
      </c>
      <c r="I11" s="141" t="s">
        <v>255</v>
      </c>
      <c r="J11" s="90"/>
      <c r="K11" s="90"/>
      <c r="L11" s="90"/>
      <c r="M11" s="90"/>
      <c r="N11" s="90"/>
      <c r="O11" s="90"/>
      <c r="P11" s="90"/>
      <c r="Q11" s="90"/>
      <c r="R11" s="90"/>
      <c r="S11" s="90"/>
      <c r="T11" s="90"/>
      <c r="U11" s="90"/>
      <c r="V11" s="90"/>
      <c r="W11" s="90"/>
      <c r="X11" s="90"/>
      <c r="Y11" s="90"/>
      <c r="Z11" s="90"/>
    </row>
    <row r="12" spans="1:26" ht="14.25" customHeight="1" x14ac:dyDescent="0.3">
      <c r="A12" s="88"/>
      <c r="B12" s="86"/>
      <c r="C12" s="86"/>
      <c r="D12" s="21"/>
      <c r="E12" s="86"/>
      <c r="F12" s="88"/>
      <c r="G12" s="88"/>
      <c r="H12" s="88"/>
      <c r="I12" s="89"/>
      <c r="J12" s="90"/>
      <c r="K12" s="90"/>
      <c r="L12" s="90"/>
      <c r="M12" s="90"/>
      <c r="N12" s="90"/>
      <c r="O12" s="90"/>
      <c r="P12" s="90"/>
      <c r="Q12" s="90"/>
      <c r="R12" s="90"/>
      <c r="S12" s="90"/>
      <c r="T12" s="90"/>
      <c r="U12" s="90"/>
      <c r="V12" s="90"/>
      <c r="W12" s="90"/>
      <c r="X12" s="90"/>
      <c r="Y12" s="90"/>
      <c r="Z12" s="90"/>
    </row>
    <row r="13" spans="1:26" ht="14.25" customHeight="1" x14ac:dyDescent="0.3">
      <c r="A13" s="88"/>
      <c r="B13" s="86"/>
      <c r="C13" s="86"/>
      <c r="D13" s="21"/>
      <c r="E13" s="86"/>
      <c r="F13" s="88"/>
      <c r="G13" s="88"/>
      <c r="H13" s="88"/>
      <c r="I13" s="89"/>
      <c r="J13" s="90"/>
      <c r="K13" s="90"/>
      <c r="L13" s="90"/>
      <c r="M13" s="90"/>
      <c r="N13" s="90"/>
      <c r="O13" s="90"/>
      <c r="P13" s="90"/>
      <c r="Q13" s="90"/>
      <c r="R13" s="90"/>
      <c r="S13" s="90"/>
      <c r="T13" s="90"/>
      <c r="U13" s="90"/>
      <c r="V13" s="90"/>
      <c r="W13" s="90"/>
      <c r="X13" s="90"/>
      <c r="Y13" s="90"/>
      <c r="Z13" s="90"/>
    </row>
    <row r="14" spans="1:26" ht="14.25" customHeight="1" x14ac:dyDescent="0.3">
      <c r="A14" s="88" t="str">
        <f t="shared" ref="A14:A15" si="0">IF(AND(E14=""),"","["&amp;TEXT($B$1,"##")&amp;"-"&amp;TEXT(ROW()-9- COUNTBLANK($E$8:E11) +1,"##")&amp;"]")</f>
        <v/>
      </c>
      <c r="B14" s="86"/>
      <c r="C14" s="86"/>
      <c r="D14" s="21"/>
      <c r="E14" s="86"/>
      <c r="F14" s="88"/>
      <c r="G14" s="88"/>
      <c r="H14" s="88"/>
      <c r="I14" s="89"/>
      <c r="J14" s="90"/>
      <c r="K14" s="90"/>
      <c r="L14" s="90"/>
      <c r="M14" s="90"/>
      <c r="N14" s="90"/>
      <c r="O14" s="90"/>
      <c r="P14" s="90"/>
      <c r="Q14" s="90"/>
      <c r="R14" s="90"/>
      <c r="S14" s="90"/>
      <c r="T14" s="90"/>
      <c r="U14" s="90"/>
      <c r="V14" s="90"/>
      <c r="W14" s="90"/>
      <c r="X14" s="90"/>
      <c r="Y14" s="90"/>
      <c r="Z14" s="90"/>
    </row>
    <row r="15" spans="1:26" ht="14.25" customHeight="1" x14ac:dyDescent="0.3">
      <c r="A15" s="88" t="str">
        <f t="shared" si="0"/>
        <v/>
      </c>
      <c r="B15" s="86"/>
      <c r="C15" s="86"/>
      <c r="D15" s="21"/>
      <c r="E15" s="86"/>
      <c r="F15" s="88"/>
      <c r="G15" s="88"/>
      <c r="H15" s="88"/>
      <c r="I15" s="89"/>
      <c r="J15" s="90"/>
      <c r="K15" s="90"/>
      <c r="L15" s="90"/>
      <c r="M15" s="90"/>
      <c r="N15" s="90"/>
      <c r="O15" s="90"/>
      <c r="P15" s="90"/>
      <c r="Q15" s="90"/>
      <c r="R15" s="90"/>
      <c r="S15" s="90"/>
      <c r="T15" s="90"/>
      <c r="U15" s="90"/>
      <c r="V15" s="90"/>
      <c r="W15" s="90"/>
      <c r="X15" s="90"/>
      <c r="Y15" s="90"/>
      <c r="Z15" s="90"/>
    </row>
    <row r="16" spans="1:26" ht="14.25" customHeight="1" x14ac:dyDescent="0.3">
      <c r="A16" s="88" t="str">
        <f>IF(AND(E16=""),"","["&amp;TEXT($B$1,"##")&amp;"-"&amp;TEXT(ROW()-9- COUNTBLANK($E$8:E15) +1,"##")&amp;"]")</f>
        <v/>
      </c>
      <c r="B16" s="86"/>
      <c r="C16" s="86"/>
      <c r="D16" s="21"/>
      <c r="E16" s="86"/>
      <c r="F16" s="91"/>
      <c r="G16" s="88"/>
      <c r="H16" s="88"/>
      <c r="I16" s="92"/>
      <c r="J16" s="90"/>
      <c r="K16" s="90"/>
      <c r="L16" s="90"/>
      <c r="M16" s="90"/>
      <c r="N16" s="90"/>
      <c r="O16" s="90"/>
      <c r="P16" s="90"/>
      <c r="Q16" s="90"/>
      <c r="R16" s="90"/>
      <c r="S16" s="90"/>
      <c r="T16" s="90"/>
      <c r="U16" s="90"/>
      <c r="V16" s="90"/>
      <c r="W16" s="90"/>
      <c r="X16" s="90"/>
      <c r="Y16" s="90"/>
      <c r="Z16" s="90"/>
    </row>
    <row r="17" spans="1:26" ht="14.25" customHeight="1" x14ac:dyDescent="0.3">
      <c r="A17" s="88" t="str">
        <f>IF(AND(E17=""),"","["&amp;TEXT($B$1,"##")&amp;"-"&amp;TEXT(ROW()-9- COUNTBLANK($E$8:E15) +1,"##")&amp;"]")</f>
        <v/>
      </c>
      <c r="B17" s="86"/>
      <c r="C17" s="86"/>
      <c r="D17" s="21"/>
      <c r="E17" s="86"/>
      <c r="F17" s="91"/>
      <c r="G17" s="88"/>
      <c r="H17" s="88"/>
      <c r="I17" s="92"/>
      <c r="J17" s="90"/>
      <c r="K17" s="90"/>
      <c r="L17" s="90"/>
      <c r="M17" s="90"/>
      <c r="N17" s="90"/>
      <c r="O17" s="90"/>
      <c r="P17" s="90"/>
      <c r="Q17" s="90"/>
      <c r="R17" s="90"/>
      <c r="S17" s="90"/>
      <c r="T17" s="90"/>
      <c r="U17" s="90"/>
      <c r="V17" s="90"/>
      <c r="W17" s="90"/>
      <c r="X17" s="90"/>
      <c r="Y17" s="90"/>
      <c r="Z17" s="90"/>
    </row>
    <row r="18" spans="1:26" ht="14.25" customHeight="1" x14ac:dyDescent="0.3">
      <c r="B18" s="93"/>
      <c r="C18" s="94"/>
      <c r="E18" s="95"/>
      <c r="F18" s="5"/>
      <c r="G18" s="1"/>
      <c r="H18" s="1"/>
      <c r="I18" s="96"/>
    </row>
    <row r="19" spans="1:26" ht="14.25" customHeight="1" x14ac:dyDescent="0.3">
      <c r="B19" s="93"/>
      <c r="C19" s="94"/>
      <c r="E19" s="95"/>
      <c r="F19" s="5"/>
      <c r="G19" s="1"/>
      <c r="H19" s="1"/>
      <c r="I19" s="96"/>
    </row>
    <row r="20" spans="1:26" ht="14.25" customHeight="1" x14ac:dyDescent="0.3">
      <c r="B20" s="93"/>
      <c r="C20" s="94"/>
      <c r="E20" s="95"/>
      <c r="F20" s="5"/>
      <c r="G20" s="1"/>
      <c r="H20" s="1"/>
      <c r="I20" s="96"/>
    </row>
    <row r="21" spans="1:26" ht="14.25" customHeight="1" x14ac:dyDescent="0.3">
      <c r="B21" s="93"/>
      <c r="C21" s="94"/>
      <c r="E21" s="95"/>
      <c r="F21" s="5"/>
      <c r="G21" s="1"/>
      <c r="H21" s="1"/>
      <c r="I21" s="96"/>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sheetData>
  <autoFilter ref="A8:I14" xr:uid="{00000000-0009-0000-0000-000002000000}"/>
  <mergeCells count="3">
    <mergeCell ref="B1:E1"/>
    <mergeCell ref="B2:E2"/>
    <mergeCell ref="B3:E3"/>
  </mergeCells>
  <dataValidations count="2">
    <dataValidation type="list" allowBlank="1" showErrorMessage="1" sqref="F11:F17" xr:uid="{DE4D77A8-BEBA-4F09-9C07-BEFA5FC06E54}">
      <formula1>"Pass,Fail,N/A,Untested"</formula1>
    </dataValidation>
    <dataValidation type="list" allowBlank="1" showErrorMessage="1" sqref="F1:H2" xr:uid="{E2A9DDC9-C411-491A-8C7E-0B179E6A306B}">
      <formula1>$J$1:$J$5</formula1>
    </dataValidation>
  </dataValidations>
  <pageMargins left="0.7" right="0.7" top="0.75" bottom="0.75" header="0" footer="0"/>
  <pageSetup scale="28"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1A757-6EA0-401C-A2E1-A118779B3DE7}">
  <sheetPr>
    <tabColor rgb="FFFFD965"/>
  </sheetPr>
  <dimension ref="A1:Z1000"/>
  <sheetViews>
    <sheetView workbookViewId="0">
      <selection activeCell="D10" sqref="D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256</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7</v>
      </c>
      <c r="B5" s="65">
        <f>COUNTIF(F:F,"Fail")</f>
        <v>2</v>
      </c>
      <c r="C5" s="65">
        <f>COUNTIF(F:F,"Untested")</f>
        <v>0</v>
      </c>
      <c r="D5" s="66">
        <f>COUNTIF(F:F,"N/A")</f>
        <v>0</v>
      </c>
      <c r="E5" s="65">
        <f>SUM(A5:D5)</f>
        <v>9</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201" customHeight="1" x14ac:dyDescent="0.3">
      <c r="A10" s="144" t="s">
        <v>264</v>
      </c>
      <c r="B10" s="137" t="s">
        <v>258</v>
      </c>
      <c r="C10" s="141" t="s">
        <v>259</v>
      </c>
      <c r="D10" s="139" t="s">
        <v>260</v>
      </c>
      <c r="E10" s="145" t="s">
        <v>261</v>
      </c>
      <c r="F10" s="88" t="s">
        <v>18</v>
      </c>
      <c r="G10" s="134">
        <v>45641</v>
      </c>
      <c r="H10" s="88" t="str">
        <f>B3</f>
        <v>Lê Thị Phương Anh</v>
      </c>
      <c r="I10" s="89"/>
      <c r="J10" s="90"/>
      <c r="K10" s="90"/>
      <c r="L10" s="90"/>
      <c r="M10" s="90"/>
      <c r="N10" s="90"/>
      <c r="O10" s="90"/>
      <c r="P10" s="90"/>
      <c r="Q10" s="90"/>
      <c r="R10" s="90"/>
      <c r="S10" s="90"/>
      <c r="T10" s="90"/>
      <c r="U10" s="90"/>
      <c r="V10" s="90"/>
      <c r="W10" s="90"/>
      <c r="X10" s="90"/>
      <c r="Y10" s="90"/>
      <c r="Z10" s="90"/>
    </row>
    <row r="11" spans="1:26" ht="52.8" x14ac:dyDescent="0.3">
      <c r="A11" s="144" t="s">
        <v>267</v>
      </c>
      <c r="B11" s="137" t="s">
        <v>262</v>
      </c>
      <c r="C11" s="141" t="s">
        <v>259</v>
      </c>
      <c r="D11" s="139" t="s">
        <v>260</v>
      </c>
      <c r="E11" s="137" t="s">
        <v>263</v>
      </c>
      <c r="F11" s="88" t="s">
        <v>18</v>
      </c>
      <c r="G11" s="134">
        <v>45641</v>
      </c>
      <c r="H11" s="146" t="s">
        <v>54</v>
      </c>
      <c r="I11" s="89"/>
      <c r="J11" s="90"/>
      <c r="K11" s="90"/>
      <c r="L11" s="90"/>
      <c r="M11" s="90"/>
      <c r="N11" s="90"/>
      <c r="O11" s="90"/>
      <c r="P11" s="90"/>
      <c r="Q11" s="90"/>
      <c r="R11" s="90"/>
      <c r="S11" s="90"/>
      <c r="T11" s="90"/>
      <c r="U11" s="90"/>
      <c r="V11" s="90"/>
      <c r="W11" s="90"/>
      <c r="X11" s="90"/>
      <c r="Y11" s="90"/>
      <c r="Z11" s="90"/>
    </row>
    <row r="12" spans="1:26" ht="52.8" x14ac:dyDescent="0.3">
      <c r="A12" s="144" t="s">
        <v>268</v>
      </c>
      <c r="B12" s="137" t="s">
        <v>265</v>
      </c>
      <c r="C12" s="141" t="s">
        <v>259</v>
      </c>
      <c r="D12" s="139" t="s">
        <v>260</v>
      </c>
      <c r="E12" s="137" t="s">
        <v>266</v>
      </c>
      <c r="F12" s="88" t="s">
        <v>18</v>
      </c>
      <c r="G12" s="134">
        <v>45641</v>
      </c>
      <c r="H12" s="146" t="s">
        <v>54</v>
      </c>
      <c r="I12" s="89"/>
      <c r="J12" s="90"/>
      <c r="K12" s="90"/>
      <c r="L12" s="90"/>
      <c r="M12" s="90"/>
      <c r="N12" s="90"/>
      <c r="O12" s="90"/>
      <c r="P12" s="90"/>
      <c r="Q12" s="90"/>
      <c r="R12" s="90"/>
      <c r="S12" s="90"/>
      <c r="T12" s="90"/>
      <c r="U12" s="90"/>
      <c r="V12" s="90"/>
      <c r="W12" s="90"/>
      <c r="X12" s="90"/>
      <c r="Y12" s="90"/>
      <c r="Z12" s="90"/>
    </row>
    <row r="13" spans="1:26" ht="52.8" x14ac:dyDescent="0.3">
      <c r="A13" s="144" t="s">
        <v>273</v>
      </c>
      <c r="B13" s="137" t="s">
        <v>269</v>
      </c>
      <c r="C13" s="141" t="s">
        <v>259</v>
      </c>
      <c r="D13" s="139" t="s">
        <v>260</v>
      </c>
      <c r="E13" s="137" t="s">
        <v>270</v>
      </c>
      <c r="F13" s="88" t="s">
        <v>18</v>
      </c>
      <c r="G13" s="134">
        <v>45641</v>
      </c>
      <c r="H13" s="146" t="s">
        <v>54</v>
      </c>
      <c r="I13" s="89"/>
      <c r="J13" s="90"/>
      <c r="K13" s="90"/>
      <c r="L13" s="90"/>
      <c r="M13" s="90"/>
      <c r="N13" s="90"/>
      <c r="O13" s="90"/>
      <c r="P13" s="90"/>
      <c r="Q13" s="90"/>
      <c r="R13" s="90"/>
      <c r="S13" s="90"/>
      <c r="T13" s="90"/>
      <c r="U13" s="90"/>
      <c r="V13" s="90"/>
      <c r="W13" s="90"/>
      <c r="X13" s="90"/>
      <c r="Y13" s="90"/>
      <c r="Z13" s="90"/>
    </row>
    <row r="14" spans="1:26" ht="52.8" x14ac:dyDescent="0.3">
      <c r="A14" s="144" t="s">
        <v>274</v>
      </c>
      <c r="B14" s="137" t="s">
        <v>271</v>
      </c>
      <c r="C14" s="141" t="s">
        <v>259</v>
      </c>
      <c r="D14" s="139" t="s">
        <v>275</v>
      </c>
      <c r="E14" s="137" t="s">
        <v>272</v>
      </c>
      <c r="F14" s="88" t="s">
        <v>18</v>
      </c>
      <c r="G14" s="134">
        <v>45641</v>
      </c>
      <c r="H14" s="146" t="s">
        <v>54</v>
      </c>
      <c r="I14" s="89"/>
      <c r="J14" s="90"/>
      <c r="K14" s="90"/>
      <c r="L14" s="90"/>
      <c r="M14" s="90"/>
      <c r="N14" s="90"/>
      <c r="O14" s="90"/>
      <c r="P14" s="90"/>
      <c r="Q14" s="90"/>
      <c r="R14" s="90"/>
      <c r="S14" s="90"/>
      <c r="T14" s="90"/>
      <c r="U14" s="90"/>
      <c r="V14" s="90"/>
      <c r="W14" s="90"/>
      <c r="X14" s="90"/>
      <c r="Y14" s="90"/>
      <c r="Z14" s="90"/>
    </row>
    <row r="15" spans="1:26" ht="14.25" customHeight="1" x14ac:dyDescent="0.3">
      <c r="A15" s="80"/>
      <c r="B15" s="143" t="s">
        <v>68</v>
      </c>
      <c r="C15" s="81"/>
      <c r="D15" s="80"/>
      <c r="E15" s="81"/>
      <c r="F15" s="82"/>
      <c r="G15" s="82"/>
      <c r="H15" s="82"/>
      <c r="I15" s="83"/>
      <c r="J15" s="84"/>
      <c r="K15" s="55"/>
      <c r="L15" s="55"/>
      <c r="M15" s="55"/>
      <c r="N15" s="55"/>
      <c r="O15" s="55"/>
      <c r="P15" s="55"/>
      <c r="Q15" s="55"/>
      <c r="R15" s="55"/>
      <c r="S15" s="55"/>
      <c r="T15" s="55"/>
      <c r="U15" s="55"/>
      <c r="V15" s="55"/>
      <c r="W15" s="55"/>
      <c r="X15" s="55"/>
      <c r="Y15" s="55"/>
      <c r="Z15" s="55"/>
    </row>
    <row r="16" spans="1:26" ht="92.4" x14ac:dyDescent="0.3">
      <c r="A16" s="144" t="s">
        <v>285</v>
      </c>
      <c r="B16" s="137" t="s">
        <v>87</v>
      </c>
      <c r="C16" s="141" t="s">
        <v>259</v>
      </c>
      <c r="D16" s="139" t="s">
        <v>276</v>
      </c>
      <c r="E16" s="137" t="s">
        <v>277</v>
      </c>
      <c r="F16" s="88" t="s">
        <v>18</v>
      </c>
      <c r="G16" s="134">
        <v>45641</v>
      </c>
      <c r="H16" s="146" t="s">
        <v>54</v>
      </c>
      <c r="I16" s="89"/>
      <c r="J16" s="90"/>
      <c r="K16" s="90"/>
      <c r="L16" s="90"/>
      <c r="M16" s="90"/>
      <c r="N16" s="90"/>
      <c r="O16" s="90"/>
      <c r="P16" s="90"/>
      <c r="Q16" s="90"/>
      <c r="R16" s="90"/>
      <c r="S16" s="90"/>
      <c r="T16" s="90"/>
      <c r="U16" s="90"/>
      <c r="V16" s="90"/>
      <c r="W16" s="90"/>
      <c r="X16" s="90"/>
      <c r="Y16" s="90"/>
      <c r="Z16" s="90"/>
    </row>
    <row r="17" spans="1:26" ht="118.8" x14ac:dyDescent="0.3">
      <c r="A17" s="144" t="s">
        <v>286</v>
      </c>
      <c r="B17" s="137" t="s">
        <v>278</v>
      </c>
      <c r="C17" s="141" t="s">
        <v>259</v>
      </c>
      <c r="D17" s="139" t="s">
        <v>279</v>
      </c>
      <c r="E17" s="137" t="s">
        <v>289</v>
      </c>
      <c r="F17" s="88" t="s">
        <v>19</v>
      </c>
      <c r="G17" s="134">
        <v>45641</v>
      </c>
      <c r="H17" s="146" t="s">
        <v>54</v>
      </c>
      <c r="I17" s="137" t="s">
        <v>291</v>
      </c>
      <c r="J17" s="90"/>
      <c r="K17" s="90"/>
      <c r="L17" s="90"/>
      <c r="M17" s="90"/>
      <c r="N17" s="90"/>
      <c r="O17" s="90"/>
      <c r="P17" s="90"/>
      <c r="Q17" s="90"/>
      <c r="R17" s="90"/>
      <c r="S17" s="90"/>
      <c r="T17" s="90"/>
      <c r="U17" s="90"/>
      <c r="V17" s="90"/>
      <c r="W17" s="90"/>
      <c r="X17" s="90"/>
      <c r="Y17" s="90"/>
      <c r="Z17" s="90"/>
    </row>
    <row r="18" spans="1:26" ht="118.8" x14ac:dyDescent="0.3">
      <c r="A18" s="144" t="s">
        <v>287</v>
      </c>
      <c r="B18" s="137" t="s">
        <v>280</v>
      </c>
      <c r="C18" s="141" t="s">
        <v>259</v>
      </c>
      <c r="D18" s="139" t="s">
        <v>281</v>
      </c>
      <c r="E18" s="137" t="s">
        <v>282</v>
      </c>
      <c r="F18" s="88" t="s">
        <v>19</v>
      </c>
      <c r="G18" s="134">
        <v>45641</v>
      </c>
      <c r="H18" s="146" t="s">
        <v>54</v>
      </c>
      <c r="I18" s="137" t="s">
        <v>292</v>
      </c>
      <c r="J18" s="90"/>
      <c r="K18" s="90"/>
      <c r="L18" s="90"/>
      <c r="M18" s="90"/>
      <c r="N18" s="90"/>
      <c r="O18" s="90"/>
      <c r="P18" s="90"/>
      <c r="Q18" s="90"/>
      <c r="R18" s="90"/>
      <c r="S18" s="90"/>
      <c r="T18" s="90"/>
      <c r="U18" s="90"/>
      <c r="V18" s="90"/>
      <c r="W18" s="90"/>
      <c r="X18" s="90"/>
      <c r="Y18" s="90"/>
      <c r="Z18" s="90"/>
    </row>
    <row r="19" spans="1:26" ht="66" x14ac:dyDescent="0.3">
      <c r="A19" s="144" t="s">
        <v>288</v>
      </c>
      <c r="B19" s="137" t="s">
        <v>283</v>
      </c>
      <c r="C19" s="141" t="s">
        <v>259</v>
      </c>
      <c r="D19" s="139" t="s">
        <v>284</v>
      </c>
      <c r="E19" s="137" t="s">
        <v>290</v>
      </c>
      <c r="F19" s="88" t="s">
        <v>18</v>
      </c>
      <c r="G19" s="134">
        <v>45641</v>
      </c>
      <c r="H19" s="146" t="s">
        <v>54</v>
      </c>
      <c r="I19" s="89"/>
      <c r="J19" s="90"/>
      <c r="K19" s="90"/>
      <c r="L19" s="90"/>
      <c r="M19" s="90"/>
      <c r="N19" s="90"/>
      <c r="O19" s="90"/>
      <c r="P19" s="90"/>
      <c r="Q19" s="90"/>
      <c r="R19" s="90"/>
      <c r="S19" s="90"/>
      <c r="T19" s="90"/>
      <c r="U19" s="90"/>
      <c r="V19" s="90"/>
      <c r="W19" s="90"/>
      <c r="X19" s="90"/>
      <c r="Y19" s="90"/>
      <c r="Z19" s="90"/>
    </row>
    <row r="20" spans="1:26" ht="14.25" customHeight="1" x14ac:dyDescent="0.3">
      <c r="A20" s="88" t="str">
        <f t="shared" ref="A20" si="0">IF(AND(E20=""),"","["&amp;TEXT($B$1,"##")&amp;"-"&amp;TEXT(ROW()-9- COUNTBLANK($E$8:E17) +1,"##")&amp;"]")</f>
        <v/>
      </c>
      <c r="B20" s="86"/>
      <c r="C20" s="86"/>
      <c r="D20" s="21"/>
      <c r="E20" s="86"/>
      <c r="F20" s="88"/>
      <c r="G20" s="88"/>
      <c r="H20" s="88"/>
      <c r="I20" s="89"/>
      <c r="J20" s="90"/>
      <c r="K20" s="90"/>
      <c r="L20" s="90"/>
      <c r="M20" s="90"/>
      <c r="N20" s="90"/>
      <c r="O20" s="90"/>
      <c r="P20" s="90"/>
      <c r="Q20" s="90"/>
      <c r="R20" s="90"/>
      <c r="S20" s="90"/>
      <c r="T20" s="90"/>
      <c r="U20" s="90"/>
      <c r="V20" s="90"/>
      <c r="W20" s="90"/>
      <c r="X20" s="90"/>
      <c r="Y20" s="90"/>
      <c r="Z20" s="90"/>
    </row>
    <row r="21" spans="1:26" ht="14.25" customHeight="1" x14ac:dyDescent="0.3">
      <c r="A21" s="88" t="str">
        <f>IF(AND(E21=""),"","["&amp;TEXT($B$1,"##")&amp;"-"&amp;TEXT(ROW()-9- COUNTBLANK($E$8:E20) +1,"##")&amp;"]")</f>
        <v/>
      </c>
      <c r="B21" s="86"/>
      <c r="C21" s="86"/>
      <c r="D21" s="21"/>
      <c r="E21" s="86"/>
      <c r="F21" s="91"/>
      <c r="G21" s="88"/>
      <c r="H21" s="88"/>
      <c r="I21" s="92"/>
      <c r="J21" s="90"/>
      <c r="K21" s="90"/>
      <c r="L21" s="90"/>
      <c r="M21" s="90"/>
      <c r="N21" s="90"/>
      <c r="O21" s="90"/>
      <c r="P21" s="90"/>
      <c r="Q21" s="90"/>
      <c r="R21" s="90"/>
      <c r="S21" s="90"/>
      <c r="T21" s="90"/>
      <c r="U21" s="90"/>
      <c r="V21" s="90"/>
      <c r="W21" s="90"/>
      <c r="X21" s="90"/>
      <c r="Y21" s="90"/>
      <c r="Z21" s="90"/>
    </row>
    <row r="22" spans="1:26" ht="14.25" customHeight="1" x14ac:dyDescent="0.3">
      <c r="A22" s="88" t="str">
        <f>IF(AND(E22=""),"","["&amp;TEXT($B$1,"##")&amp;"-"&amp;TEXT(ROW()-9- COUNTBLANK($E$8:E20) +1,"##")&amp;"]")</f>
        <v/>
      </c>
      <c r="B22" s="86"/>
      <c r="C22" s="86"/>
      <c r="D22" s="21"/>
      <c r="E22" s="86"/>
      <c r="F22" s="91"/>
      <c r="G22" s="88"/>
      <c r="H22" s="88"/>
      <c r="I22" s="92"/>
      <c r="J22" s="90"/>
      <c r="K22" s="90"/>
      <c r="L22" s="90"/>
      <c r="M22" s="90"/>
      <c r="N22" s="90"/>
      <c r="O22" s="90"/>
      <c r="P22" s="90"/>
      <c r="Q22" s="90"/>
      <c r="R22" s="90"/>
      <c r="S22" s="90"/>
      <c r="T22" s="90"/>
      <c r="U22" s="90"/>
      <c r="V22" s="90"/>
      <c r="W22" s="90"/>
      <c r="X22" s="90"/>
      <c r="Y22" s="90"/>
      <c r="Z22" s="90"/>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row r="1000" spans="2:9" ht="14.25" customHeight="1" x14ac:dyDescent="0.3">
      <c r="B1000" s="93"/>
      <c r="C1000" s="94"/>
      <c r="E1000" s="95"/>
      <c r="F1000" s="5"/>
      <c r="G1000" s="1"/>
      <c r="H1000" s="1"/>
      <c r="I1000" s="96"/>
    </row>
  </sheetData>
  <autoFilter ref="A8:I19" xr:uid="{00000000-0009-0000-0000-000002000000}"/>
  <mergeCells count="3">
    <mergeCell ref="B1:E1"/>
    <mergeCell ref="B2:E2"/>
    <mergeCell ref="B3:E3"/>
  </mergeCells>
  <phoneticPr fontId="31" type="noConversion"/>
  <dataValidations count="2">
    <dataValidation type="list" allowBlank="1" showErrorMessage="1" sqref="F1:H2" xr:uid="{F5D3C36E-61F1-4232-9C52-F788959AE983}">
      <formula1>$J$1:$J$5</formula1>
    </dataValidation>
    <dataValidation type="list" allowBlank="1" showErrorMessage="1" sqref="F10:F14 F16:F22" xr:uid="{C597EAB7-2BD1-447F-ADE4-6AF6645EDAF1}">
      <formula1>"Pass,Fail,N/A,Untested"</formula1>
    </dataValidation>
  </dataValidations>
  <pageMargins left="0.7" right="0.7" top="0.75" bottom="0.75" header="0" footer="0"/>
  <pageSetup scale="28"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6A66-EC7A-4039-9759-92E316DF7591}">
  <sheetPr>
    <tabColor rgb="FFFFD965"/>
  </sheetPr>
  <dimension ref="A1:Z999"/>
  <sheetViews>
    <sheetView topLeftCell="B17" workbookViewId="0">
      <selection activeCell="G23" sqref="G23"/>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293</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5</v>
      </c>
      <c r="B5" s="65">
        <f>COUNTIF(F:F,"Fail")</f>
        <v>4</v>
      </c>
      <c r="C5" s="65">
        <f>COUNTIF(F:F,"Untested")</f>
        <v>0</v>
      </c>
      <c r="D5" s="66">
        <f>COUNTIF(F:F,"N/A")</f>
        <v>0</v>
      </c>
      <c r="E5" s="65">
        <f>SUM(A5:D5)</f>
        <v>9</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295</v>
      </c>
      <c r="C9" s="81"/>
      <c r="D9" s="80"/>
      <c r="E9" s="81"/>
      <c r="F9" s="82"/>
      <c r="G9" s="82"/>
      <c r="H9" s="82"/>
      <c r="I9" s="83"/>
      <c r="J9" s="84"/>
      <c r="K9" s="55"/>
      <c r="L9" s="55"/>
      <c r="M9" s="55"/>
      <c r="N9" s="55"/>
      <c r="O9" s="55"/>
      <c r="P9" s="55"/>
      <c r="Q9" s="55"/>
      <c r="R9" s="55"/>
      <c r="S9" s="55"/>
      <c r="T9" s="55"/>
      <c r="U9" s="55"/>
      <c r="V9" s="55"/>
      <c r="W9" s="55"/>
      <c r="X9" s="55"/>
      <c r="Y9" s="55"/>
      <c r="Z9" s="55"/>
    </row>
    <row r="10" spans="1:26" ht="150.6" customHeight="1" x14ac:dyDescent="0.3">
      <c r="A10" s="85" t="s">
        <v>313</v>
      </c>
      <c r="B10" s="137" t="s">
        <v>296</v>
      </c>
      <c r="C10" s="141" t="s">
        <v>300</v>
      </c>
      <c r="D10" s="139" t="s">
        <v>306</v>
      </c>
      <c r="E10" s="145" t="s">
        <v>297</v>
      </c>
      <c r="F10" s="88" t="s">
        <v>19</v>
      </c>
      <c r="G10" s="134">
        <v>45642</v>
      </c>
      <c r="H10" s="88" t="str">
        <f>B3</f>
        <v>Lê Thị Phương Anh</v>
      </c>
      <c r="I10" s="137" t="s">
        <v>327</v>
      </c>
      <c r="J10" s="90"/>
      <c r="K10" s="90"/>
      <c r="L10" s="90"/>
      <c r="M10" s="90"/>
      <c r="N10" s="90"/>
      <c r="O10" s="90"/>
      <c r="P10" s="90"/>
      <c r="Q10" s="90"/>
      <c r="R10" s="90"/>
      <c r="S10" s="90"/>
      <c r="T10" s="90"/>
      <c r="U10" s="90"/>
      <c r="V10" s="90"/>
      <c r="W10" s="90"/>
      <c r="X10" s="90"/>
      <c r="Y10" s="90"/>
      <c r="Z10" s="90"/>
    </row>
    <row r="11" spans="1:26" ht="52.8" x14ac:dyDescent="0.3">
      <c r="A11" s="85" t="s">
        <v>314</v>
      </c>
      <c r="B11" s="86" t="s">
        <v>298</v>
      </c>
      <c r="C11" s="141" t="s">
        <v>259</v>
      </c>
      <c r="D11" s="139" t="s">
        <v>306</v>
      </c>
      <c r="E11" s="86" t="s">
        <v>299</v>
      </c>
      <c r="F11" s="88" t="s">
        <v>18</v>
      </c>
      <c r="G11" s="134">
        <v>45642</v>
      </c>
      <c r="H11" s="146" t="s">
        <v>54</v>
      </c>
      <c r="I11" s="89"/>
      <c r="J11" s="90"/>
      <c r="K11" s="90"/>
      <c r="L11" s="90"/>
      <c r="M11" s="90"/>
      <c r="N11" s="90"/>
      <c r="O11" s="90"/>
      <c r="P11" s="90"/>
      <c r="Q11" s="90"/>
      <c r="R11" s="90"/>
      <c r="S11" s="90"/>
      <c r="T11" s="90"/>
      <c r="U11" s="90"/>
      <c r="V11" s="90"/>
      <c r="W11" s="90"/>
      <c r="X11" s="90"/>
      <c r="Y11" s="90"/>
      <c r="Z11" s="90"/>
    </row>
    <row r="12" spans="1:26" ht="52.8" x14ac:dyDescent="0.3">
      <c r="A12" s="85" t="s">
        <v>315</v>
      </c>
      <c r="B12" s="86" t="s">
        <v>301</v>
      </c>
      <c r="C12" s="141" t="s">
        <v>259</v>
      </c>
      <c r="D12" s="139" t="s">
        <v>306</v>
      </c>
      <c r="E12" s="86" t="s">
        <v>302</v>
      </c>
      <c r="F12" s="88" t="s">
        <v>18</v>
      </c>
      <c r="G12" s="134">
        <v>45642</v>
      </c>
      <c r="H12" s="146" t="s">
        <v>54</v>
      </c>
      <c r="I12" s="89"/>
      <c r="J12" s="90"/>
      <c r="K12" s="90"/>
      <c r="L12" s="90"/>
      <c r="M12" s="90"/>
      <c r="N12" s="90"/>
      <c r="O12" s="90"/>
      <c r="P12" s="90"/>
      <c r="Q12" s="90"/>
      <c r="R12" s="90"/>
      <c r="S12" s="90"/>
      <c r="T12" s="90"/>
      <c r="U12" s="90"/>
      <c r="V12" s="90"/>
      <c r="W12" s="90"/>
      <c r="X12" s="90"/>
      <c r="Y12" s="90"/>
      <c r="Z12" s="90"/>
    </row>
    <row r="13" spans="1:26" ht="66" x14ac:dyDescent="0.3">
      <c r="A13" s="85" t="s">
        <v>316</v>
      </c>
      <c r="B13" s="86" t="s">
        <v>303</v>
      </c>
      <c r="C13" s="141" t="s">
        <v>259</v>
      </c>
      <c r="D13" s="139" t="s">
        <v>307</v>
      </c>
      <c r="E13" s="86" t="s">
        <v>304</v>
      </c>
      <c r="F13" s="88" t="s">
        <v>18</v>
      </c>
      <c r="G13" s="134">
        <v>45642</v>
      </c>
      <c r="H13" s="146" t="s">
        <v>54</v>
      </c>
      <c r="I13" s="89"/>
      <c r="J13" s="90"/>
      <c r="K13" s="90"/>
      <c r="L13" s="90"/>
      <c r="M13" s="90"/>
      <c r="N13" s="90"/>
      <c r="O13" s="90"/>
      <c r="P13" s="90"/>
      <c r="Q13" s="90"/>
      <c r="R13" s="90"/>
      <c r="S13" s="90"/>
      <c r="T13" s="90"/>
      <c r="U13" s="90"/>
      <c r="V13" s="90"/>
      <c r="W13" s="90"/>
      <c r="X13" s="90"/>
      <c r="Y13" s="90"/>
      <c r="Z13" s="90"/>
    </row>
    <row r="14" spans="1:26" ht="14.25" customHeight="1" x14ac:dyDescent="0.3">
      <c r="A14" s="80"/>
      <c r="B14" s="80" t="s">
        <v>68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105.6" x14ac:dyDescent="0.3">
      <c r="A15" s="85" t="s">
        <v>317</v>
      </c>
      <c r="B15" s="185" t="s">
        <v>305</v>
      </c>
      <c r="C15" s="141" t="s">
        <v>259</v>
      </c>
      <c r="D15" s="139" t="s">
        <v>308</v>
      </c>
      <c r="E15" s="137" t="s">
        <v>309</v>
      </c>
      <c r="F15" s="88" t="s">
        <v>19</v>
      </c>
      <c r="G15" s="134">
        <v>45642</v>
      </c>
      <c r="H15" s="146" t="s">
        <v>54</v>
      </c>
      <c r="I15" s="137" t="s">
        <v>329</v>
      </c>
      <c r="J15" s="90"/>
      <c r="K15" s="90"/>
      <c r="L15" s="90"/>
      <c r="M15" s="90"/>
      <c r="N15" s="90"/>
      <c r="O15" s="90"/>
      <c r="P15" s="90"/>
      <c r="Q15" s="90"/>
      <c r="R15" s="90"/>
      <c r="S15" s="90"/>
      <c r="T15" s="90"/>
      <c r="U15" s="90"/>
      <c r="V15" s="90"/>
      <c r="W15" s="90"/>
      <c r="X15" s="90"/>
      <c r="Y15" s="90"/>
      <c r="Z15" s="90"/>
    </row>
    <row r="16" spans="1:26" ht="118.8" x14ac:dyDescent="0.3">
      <c r="A16" s="85" t="s">
        <v>318</v>
      </c>
      <c r="B16" s="186"/>
      <c r="C16" s="141" t="s">
        <v>259</v>
      </c>
      <c r="D16" s="139" t="s">
        <v>310</v>
      </c>
      <c r="E16" s="86" t="s">
        <v>325</v>
      </c>
      <c r="F16" s="88" t="s">
        <v>19</v>
      </c>
      <c r="G16" s="134">
        <v>45642</v>
      </c>
      <c r="H16" s="146" t="s">
        <v>54</v>
      </c>
      <c r="I16" s="137" t="s">
        <v>328</v>
      </c>
      <c r="J16" s="90"/>
      <c r="K16" s="90"/>
      <c r="L16" s="90"/>
      <c r="M16" s="90"/>
      <c r="N16" s="90"/>
      <c r="O16" s="90"/>
      <c r="P16" s="90"/>
      <c r="Q16" s="90"/>
      <c r="R16" s="90"/>
      <c r="S16" s="90"/>
      <c r="T16" s="90"/>
      <c r="U16" s="90"/>
      <c r="V16" s="90"/>
      <c r="W16" s="90"/>
      <c r="X16" s="90"/>
      <c r="Y16" s="90"/>
      <c r="Z16" s="90"/>
    </row>
    <row r="17" spans="1:26" ht="105.6" x14ac:dyDescent="0.3">
      <c r="A17" s="85" t="s">
        <v>319</v>
      </c>
      <c r="B17" s="186"/>
      <c r="C17" s="141" t="s">
        <v>259</v>
      </c>
      <c r="D17" s="139" t="s">
        <v>311</v>
      </c>
      <c r="E17" s="137" t="s">
        <v>312</v>
      </c>
      <c r="F17" s="88" t="s">
        <v>19</v>
      </c>
      <c r="G17" s="134">
        <v>45642</v>
      </c>
      <c r="H17" s="146" t="s">
        <v>54</v>
      </c>
      <c r="I17" s="137" t="s">
        <v>330</v>
      </c>
      <c r="J17" s="90"/>
      <c r="K17" s="90"/>
      <c r="L17" s="90"/>
      <c r="M17" s="90"/>
      <c r="N17" s="90"/>
      <c r="O17" s="90"/>
      <c r="P17" s="90"/>
      <c r="Q17" s="90"/>
      <c r="R17" s="90"/>
      <c r="S17" s="90"/>
      <c r="T17" s="90"/>
      <c r="U17" s="90"/>
      <c r="V17" s="90"/>
      <c r="W17" s="90"/>
      <c r="X17" s="90"/>
      <c r="Y17" s="90"/>
      <c r="Z17" s="90"/>
    </row>
    <row r="18" spans="1:26" ht="92.4" x14ac:dyDescent="0.3">
      <c r="A18" s="85" t="s">
        <v>321</v>
      </c>
      <c r="B18" s="187"/>
      <c r="C18" s="141" t="s">
        <v>259</v>
      </c>
      <c r="D18" s="139" t="s">
        <v>320</v>
      </c>
      <c r="E18" s="86" t="s">
        <v>325</v>
      </c>
      <c r="F18" s="88" t="s">
        <v>18</v>
      </c>
      <c r="G18" s="134">
        <v>45642</v>
      </c>
      <c r="H18" s="146" t="s">
        <v>54</v>
      </c>
      <c r="I18" s="89"/>
      <c r="J18" s="90"/>
      <c r="K18" s="90"/>
      <c r="L18" s="90"/>
      <c r="M18" s="90"/>
      <c r="N18" s="90"/>
      <c r="O18" s="90"/>
      <c r="P18" s="90"/>
      <c r="Q18" s="90"/>
      <c r="R18" s="90"/>
      <c r="S18" s="90"/>
      <c r="T18" s="90"/>
      <c r="U18" s="90"/>
      <c r="V18" s="90"/>
      <c r="W18" s="90"/>
      <c r="X18" s="90"/>
      <c r="Y18" s="90"/>
      <c r="Z18" s="90"/>
    </row>
    <row r="19" spans="1:26" ht="66" x14ac:dyDescent="0.3">
      <c r="A19" s="85" t="s">
        <v>326</v>
      </c>
      <c r="B19" s="86" t="s">
        <v>322</v>
      </c>
      <c r="C19" s="141" t="s">
        <v>259</v>
      </c>
      <c r="D19" s="139" t="s">
        <v>323</v>
      </c>
      <c r="E19" s="86" t="s">
        <v>324</v>
      </c>
      <c r="F19" s="88" t="s">
        <v>18</v>
      </c>
      <c r="G19" s="134">
        <v>45642</v>
      </c>
      <c r="H19" s="146" t="s">
        <v>54</v>
      </c>
      <c r="I19" s="147"/>
      <c r="J19" s="90"/>
      <c r="K19" s="90"/>
      <c r="L19" s="90"/>
      <c r="M19" s="90"/>
      <c r="N19" s="90"/>
      <c r="O19" s="90"/>
      <c r="P19" s="90"/>
      <c r="Q19" s="90"/>
      <c r="R19" s="90"/>
      <c r="S19" s="90"/>
      <c r="T19" s="90"/>
      <c r="U19" s="90"/>
      <c r="V19" s="90"/>
      <c r="W19" s="90"/>
      <c r="X19" s="90"/>
      <c r="Y19" s="90"/>
      <c r="Z19" s="90"/>
    </row>
    <row r="20" spans="1:26" ht="14.25" customHeight="1" x14ac:dyDescent="0.3">
      <c r="A20" s="88" t="str">
        <f>IF(AND(E20=""),"","["&amp;TEXT($B$1,"##")&amp;"-"&amp;TEXT(ROW()-9- COUNTBLANK($E$8:E19) +1,"##")&amp;"]")</f>
        <v/>
      </c>
      <c r="B20" s="86"/>
      <c r="C20" s="86"/>
      <c r="D20" s="21"/>
      <c r="E20" s="86"/>
      <c r="F20" s="91"/>
      <c r="G20" s="88"/>
      <c r="H20" s="88"/>
      <c r="I20" s="92"/>
      <c r="J20" s="90"/>
      <c r="K20" s="90"/>
      <c r="L20" s="90"/>
      <c r="M20" s="90"/>
      <c r="N20" s="90"/>
      <c r="O20" s="90"/>
      <c r="P20" s="90"/>
      <c r="Q20" s="90"/>
      <c r="R20" s="90"/>
      <c r="S20" s="90"/>
      <c r="T20" s="90"/>
      <c r="U20" s="90"/>
      <c r="V20" s="90"/>
      <c r="W20" s="90"/>
      <c r="X20" s="90"/>
      <c r="Y20" s="90"/>
      <c r="Z20" s="90"/>
    </row>
    <row r="21" spans="1:26" ht="14.25" customHeight="1" x14ac:dyDescent="0.3">
      <c r="A21" s="88" t="str">
        <f>IF(AND(E21=""),"","["&amp;TEXT($B$1,"##")&amp;"-"&amp;TEXT(ROW()-9- COUNTBLANK($E$8:E19) +1,"##")&amp;"]")</f>
        <v/>
      </c>
      <c r="B21" s="86"/>
      <c r="C21" s="86"/>
      <c r="D21" s="21"/>
      <c r="E21" s="86"/>
      <c r="F21" s="91"/>
      <c r="G21" s="88"/>
      <c r="H21" s="88"/>
      <c r="I21" s="92"/>
      <c r="J21" s="90"/>
      <c r="K21" s="90"/>
      <c r="L21" s="90"/>
      <c r="M21" s="90"/>
      <c r="N21" s="90"/>
      <c r="O21" s="90"/>
      <c r="P21" s="90"/>
      <c r="Q21" s="90"/>
      <c r="R21" s="90"/>
      <c r="S21" s="90"/>
      <c r="T21" s="90"/>
      <c r="U21" s="90"/>
      <c r="V21" s="90"/>
      <c r="W21" s="90"/>
      <c r="X21" s="90"/>
      <c r="Y21" s="90"/>
      <c r="Z21" s="90"/>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sheetData>
  <autoFilter ref="A8:I18" xr:uid="{00000000-0009-0000-0000-000002000000}"/>
  <mergeCells count="4">
    <mergeCell ref="B1:E1"/>
    <mergeCell ref="B2:E2"/>
    <mergeCell ref="B3:E3"/>
    <mergeCell ref="B15:B18"/>
  </mergeCells>
  <phoneticPr fontId="25" type="noConversion"/>
  <dataValidations count="2">
    <dataValidation type="list" allowBlank="1" showErrorMessage="1" sqref="F1:H2" xr:uid="{908CAAC9-227D-46DC-B953-8E294E106432}">
      <formula1>$J$1:$J$5</formula1>
    </dataValidation>
    <dataValidation type="list" allowBlank="1" showErrorMessage="1" sqref="F10:F13 F15:F21" xr:uid="{E86C2B7C-09F3-4D66-97D8-2BAC9C1F4694}">
      <formula1>"Pass,Fail,N/A,Untested"</formula1>
    </dataValidation>
  </dataValidations>
  <pageMargins left="0.7" right="0.7" top="0.75" bottom="0.75" header="0" footer="0"/>
  <pageSetup scale="28"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5F171-09BF-4E8E-9873-3713D2544BEB}">
  <sheetPr>
    <tabColor rgb="FFFFD965"/>
  </sheetPr>
  <dimension ref="A1:Z996"/>
  <sheetViews>
    <sheetView workbookViewId="0">
      <selection activeCell="C10" sqref="C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332</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1</v>
      </c>
      <c r="B5" s="65">
        <f>COUNTIF(F:F,"Fail")</f>
        <v>1</v>
      </c>
      <c r="C5" s="65">
        <f>COUNTIF(F:F,"Untested")</f>
        <v>0</v>
      </c>
      <c r="D5" s="66">
        <f>COUNTIF(F:F,"N/A")</f>
        <v>0</v>
      </c>
      <c r="E5" s="65">
        <f>SUM(A5:D5)</f>
        <v>2</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66" x14ac:dyDescent="0.3">
      <c r="A10" s="144" t="s">
        <v>339</v>
      </c>
      <c r="B10" s="137" t="s">
        <v>333</v>
      </c>
      <c r="C10" s="141" t="s">
        <v>300</v>
      </c>
      <c r="D10" s="139" t="s">
        <v>334</v>
      </c>
      <c r="E10" s="145" t="s">
        <v>335</v>
      </c>
      <c r="F10" s="88" t="s">
        <v>18</v>
      </c>
      <c r="G10" s="134">
        <v>45642</v>
      </c>
      <c r="H10" s="88" t="str">
        <f>B3</f>
        <v>Lê Thị Phương Anh</v>
      </c>
      <c r="I10" s="89"/>
      <c r="J10" s="90"/>
      <c r="K10" s="90"/>
      <c r="L10" s="90"/>
      <c r="M10" s="90"/>
      <c r="N10" s="90"/>
      <c r="O10" s="90"/>
      <c r="P10" s="90"/>
      <c r="Q10" s="90"/>
      <c r="R10" s="90"/>
      <c r="S10" s="90"/>
      <c r="T10" s="90"/>
      <c r="U10" s="90"/>
      <c r="V10" s="90"/>
      <c r="W10" s="90"/>
      <c r="X10" s="90"/>
      <c r="Y10" s="90"/>
      <c r="Z10" s="90"/>
    </row>
    <row r="11" spans="1:26" ht="14.25" customHeight="1" x14ac:dyDescent="0.3">
      <c r="A11" s="80"/>
      <c r="B11" s="143" t="s">
        <v>68</v>
      </c>
      <c r="C11" s="81"/>
      <c r="D11" s="80"/>
      <c r="E11" s="81"/>
      <c r="F11" s="82"/>
      <c r="G11" s="82"/>
      <c r="H11" s="82"/>
      <c r="I11" s="83"/>
      <c r="J11" s="84"/>
      <c r="K11" s="55"/>
      <c r="L11" s="55"/>
      <c r="M11" s="55"/>
      <c r="N11" s="55"/>
      <c r="O11" s="55"/>
      <c r="P11" s="55"/>
      <c r="Q11" s="55"/>
      <c r="R11" s="55"/>
      <c r="S11" s="55"/>
      <c r="T11" s="55"/>
      <c r="U11" s="55"/>
      <c r="V11" s="55"/>
      <c r="W11" s="55"/>
      <c r="X11" s="55"/>
      <c r="Y11" s="55"/>
      <c r="Z11" s="55"/>
    </row>
    <row r="12" spans="1:26" ht="118.8" x14ac:dyDescent="0.3">
      <c r="A12" s="144" t="s">
        <v>340</v>
      </c>
      <c r="B12" s="137" t="s">
        <v>336</v>
      </c>
      <c r="C12" s="141" t="s">
        <v>300</v>
      </c>
      <c r="D12" s="139" t="s">
        <v>337</v>
      </c>
      <c r="E12" s="137" t="s">
        <v>338</v>
      </c>
      <c r="F12" s="88" t="s">
        <v>19</v>
      </c>
      <c r="G12" s="134">
        <v>45642</v>
      </c>
      <c r="H12" s="146" t="s">
        <v>54</v>
      </c>
      <c r="I12" s="137" t="s">
        <v>341</v>
      </c>
      <c r="J12" s="90"/>
      <c r="K12" s="90"/>
      <c r="L12" s="90"/>
      <c r="M12" s="90"/>
      <c r="N12" s="90"/>
      <c r="O12" s="90"/>
      <c r="P12" s="90"/>
      <c r="Q12" s="90"/>
      <c r="R12" s="90"/>
      <c r="S12" s="90"/>
      <c r="T12" s="90"/>
      <c r="U12" s="90"/>
      <c r="V12" s="90"/>
      <c r="W12" s="90"/>
      <c r="X12" s="90"/>
      <c r="Y12" s="90"/>
      <c r="Z12" s="90"/>
    </row>
    <row r="13" spans="1:26" ht="14.25" customHeight="1" x14ac:dyDescent="0.3">
      <c r="A13" s="88"/>
      <c r="B13" s="86"/>
      <c r="C13" s="86"/>
      <c r="D13" s="21"/>
      <c r="E13" s="86"/>
      <c r="F13" s="88"/>
      <c r="G13" s="88"/>
      <c r="H13" s="88"/>
      <c r="I13" s="89"/>
      <c r="J13" s="90"/>
      <c r="K13" s="90"/>
      <c r="L13" s="90"/>
      <c r="M13" s="90"/>
      <c r="N13" s="90"/>
      <c r="O13" s="90"/>
      <c r="P13" s="90"/>
      <c r="Q13" s="90"/>
      <c r="R13" s="90"/>
      <c r="S13" s="90"/>
      <c r="T13" s="90"/>
      <c r="U13" s="90"/>
      <c r="V13" s="90"/>
      <c r="W13" s="90"/>
      <c r="X13" s="90"/>
      <c r="Y13" s="90"/>
      <c r="Z13" s="90"/>
    </row>
    <row r="14" spans="1:26" ht="14.25" customHeight="1" x14ac:dyDescent="0.3">
      <c r="A14" s="88"/>
      <c r="B14" s="86"/>
      <c r="C14" s="86"/>
      <c r="D14" s="21"/>
      <c r="E14" s="86"/>
      <c r="F14" s="88"/>
      <c r="G14" s="88"/>
      <c r="H14" s="88"/>
      <c r="I14" s="89"/>
      <c r="J14" s="90"/>
      <c r="K14" s="90"/>
      <c r="L14" s="90"/>
      <c r="M14" s="90"/>
      <c r="N14" s="90"/>
      <c r="O14" s="90"/>
      <c r="P14" s="90"/>
      <c r="Q14" s="90"/>
      <c r="R14" s="90"/>
      <c r="S14" s="90"/>
      <c r="T14" s="90"/>
      <c r="U14" s="90"/>
      <c r="V14" s="90"/>
      <c r="W14" s="90"/>
      <c r="X14" s="90"/>
      <c r="Y14" s="90"/>
      <c r="Z14" s="90"/>
    </row>
    <row r="15" spans="1:26" ht="14.25" customHeight="1" x14ac:dyDescent="0.3">
      <c r="A15" s="88" t="str">
        <f t="shared" ref="A15:A16" si="0">IF(AND(E15=""),"","["&amp;TEXT($B$1,"##")&amp;"-"&amp;TEXT(ROW()-9- COUNTBLANK($E$8:E12) +1,"##")&amp;"]")</f>
        <v/>
      </c>
      <c r="B15" s="86"/>
      <c r="C15" s="86"/>
      <c r="D15" s="21"/>
      <c r="E15" s="86"/>
      <c r="F15" s="88"/>
      <c r="G15" s="88"/>
      <c r="H15" s="88"/>
      <c r="I15" s="89"/>
      <c r="J15" s="90"/>
      <c r="K15" s="90"/>
      <c r="L15" s="90"/>
      <c r="M15" s="90"/>
      <c r="N15" s="90"/>
      <c r="O15" s="90"/>
      <c r="P15" s="90"/>
      <c r="Q15" s="90"/>
      <c r="R15" s="90"/>
      <c r="S15" s="90"/>
      <c r="T15" s="90"/>
      <c r="U15" s="90"/>
      <c r="V15" s="90"/>
      <c r="W15" s="90"/>
      <c r="X15" s="90"/>
      <c r="Y15" s="90"/>
      <c r="Z15" s="90"/>
    </row>
    <row r="16" spans="1:26" ht="14.25" customHeight="1" x14ac:dyDescent="0.3">
      <c r="A16" s="88" t="str">
        <f t="shared" si="0"/>
        <v/>
      </c>
      <c r="B16" s="86"/>
      <c r="C16" s="86"/>
      <c r="D16" s="21"/>
      <c r="E16" s="86"/>
      <c r="F16" s="88"/>
      <c r="G16" s="88"/>
      <c r="H16" s="88"/>
      <c r="I16" s="89"/>
      <c r="J16" s="90"/>
      <c r="K16" s="90"/>
      <c r="L16" s="90"/>
      <c r="M16" s="90"/>
      <c r="N16" s="90"/>
      <c r="O16" s="90"/>
      <c r="P16" s="90"/>
      <c r="Q16" s="90"/>
      <c r="R16" s="90"/>
      <c r="S16" s="90"/>
      <c r="T16" s="90"/>
      <c r="U16" s="90"/>
      <c r="V16" s="90"/>
      <c r="W16" s="90"/>
      <c r="X16" s="90"/>
      <c r="Y16" s="90"/>
      <c r="Z16" s="90"/>
    </row>
    <row r="17" spans="1:26" ht="14.25" customHeight="1" x14ac:dyDescent="0.3">
      <c r="A17" s="88" t="str">
        <f>IF(AND(E17=""),"","["&amp;TEXT($B$1,"##")&amp;"-"&amp;TEXT(ROW()-9- COUNTBLANK($E$8:E16) +1,"##")&amp;"]")</f>
        <v/>
      </c>
      <c r="B17" s="86"/>
      <c r="C17" s="86"/>
      <c r="D17" s="21"/>
      <c r="E17" s="86"/>
      <c r="F17" s="91"/>
      <c r="G17" s="88"/>
      <c r="H17" s="88"/>
      <c r="I17" s="92"/>
      <c r="J17" s="90"/>
      <c r="K17" s="90"/>
      <c r="L17" s="90"/>
      <c r="M17" s="90"/>
      <c r="N17" s="90"/>
      <c r="O17" s="90"/>
      <c r="P17" s="90"/>
      <c r="Q17" s="90"/>
      <c r="R17" s="90"/>
      <c r="S17" s="90"/>
      <c r="T17" s="90"/>
      <c r="U17" s="90"/>
      <c r="V17" s="90"/>
      <c r="W17" s="90"/>
      <c r="X17" s="90"/>
      <c r="Y17" s="90"/>
      <c r="Z17" s="90"/>
    </row>
    <row r="18" spans="1:26" ht="14.25" customHeight="1" x14ac:dyDescent="0.3">
      <c r="A18" s="88" t="str">
        <f>IF(AND(E18=""),"","["&amp;TEXT($B$1,"##")&amp;"-"&amp;TEXT(ROW()-9- COUNTBLANK($E$8:E16) +1,"##")&amp;"]")</f>
        <v/>
      </c>
      <c r="B18" s="86"/>
      <c r="C18" s="86"/>
      <c r="D18" s="21"/>
      <c r="E18" s="86"/>
      <c r="F18" s="91"/>
      <c r="G18" s="88"/>
      <c r="H18" s="88"/>
      <c r="I18" s="92"/>
      <c r="J18" s="90"/>
      <c r="K18" s="90"/>
      <c r="L18" s="90"/>
      <c r="M18" s="90"/>
      <c r="N18" s="90"/>
      <c r="O18" s="90"/>
      <c r="P18" s="90"/>
      <c r="Q18" s="90"/>
      <c r="R18" s="90"/>
      <c r="S18" s="90"/>
      <c r="T18" s="90"/>
      <c r="U18" s="90"/>
      <c r="V18" s="90"/>
      <c r="W18" s="90"/>
      <c r="X18" s="90"/>
      <c r="Y18" s="90"/>
      <c r="Z18" s="90"/>
    </row>
    <row r="19" spans="1:26" ht="14.25" customHeight="1" x14ac:dyDescent="0.3">
      <c r="B19" s="93"/>
      <c r="C19" s="94"/>
      <c r="E19" s="95"/>
      <c r="F19" s="5"/>
      <c r="G19" s="1"/>
      <c r="H19" s="1"/>
      <c r="I19" s="96"/>
    </row>
    <row r="20" spans="1:26" ht="14.25" customHeight="1" x14ac:dyDescent="0.3">
      <c r="B20" s="93"/>
      <c r="C20" s="94"/>
      <c r="E20" s="95"/>
      <c r="F20" s="5"/>
      <c r="G20" s="1"/>
      <c r="H20" s="1"/>
      <c r="I20" s="96"/>
    </row>
    <row r="21" spans="1:26" ht="14.25" customHeight="1" x14ac:dyDescent="0.3">
      <c r="B21" s="93"/>
      <c r="C21" s="94"/>
      <c r="E21" s="95"/>
      <c r="F21" s="5"/>
      <c r="G21" s="1"/>
      <c r="H21" s="1"/>
      <c r="I21" s="96"/>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sheetData>
  <autoFilter ref="A8:I15" xr:uid="{00000000-0009-0000-0000-000002000000}"/>
  <mergeCells count="3">
    <mergeCell ref="B1:E1"/>
    <mergeCell ref="B2:E2"/>
    <mergeCell ref="B3:E3"/>
  </mergeCells>
  <dataValidations count="2">
    <dataValidation type="list" allowBlank="1" showErrorMessage="1" sqref="F10 F12:F18" xr:uid="{C6774CDC-5ED5-4427-9AD9-FF017691A054}">
      <formula1>"Pass,Fail,N/A,Untested"</formula1>
    </dataValidation>
    <dataValidation type="list" allowBlank="1" showErrorMessage="1" sqref="F1:H2" xr:uid="{823BAD9A-39E2-4AF8-94C0-BC6B3BA63E23}">
      <formula1>$J$1:$J$5</formula1>
    </dataValidation>
  </dataValidations>
  <pageMargins left="0.7" right="0.7" top="0.75" bottom="0.75" header="0" footer="0"/>
  <pageSetup scale="28"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7612-12BD-4FDB-9605-5C047B27780F}">
  <sheetPr>
    <tabColor rgb="FFFFD965"/>
  </sheetPr>
  <dimension ref="A1:Z996"/>
  <sheetViews>
    <sheetView workbookViewId="0"/>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342</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0</v>
      </c>
      <c r="B5" s="65">
        <f>COUNTIF(F:F,"Fail")</f>
        <v>3</v>
      </c>
      <c r="C5" s="65">
        <f>COUNTIF(F:F,"Untested")</f>
        <v>0</v>
      </c>
      <c r="D5" s="66">
        <f>COUNTIF(F:F,"N/A")</f>
        <v>2</v>
      </c>
      <c r="E5" s="65">
        <f>SUM(A5:D5)</f>
        <v>5</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118.8" x14ac:dyDescent="0.3">
      <c r="A10" s="144" t="s">
        <v>347</v>
      </c>
      <c r="B10" s="137" t="s">
        <v>343</v>
      </c>
      <c r="C10" s="141" t="s">
        <v>344</v>
      </c>
      <c r="D10" s="139" t="s">
        <v>345</v>
      </c>
      <c r="E10" s="145" t="s">
        <v>346</v>
      </c>
      <c r="F10" s="88" t="s">
        <v>19</v>
      </c>
      <c r="G10" s="134">
        <v>45642</v>
      </c>
      <c r="H10" s="88" t="str">
        <f>B3</f>
        <v>Lê Thị Phương Anh</v>
      </c>
      <c r="I10" s="137" t="s">
        <v>348</v>
      </c>
      <c r="J10" s="90"/>
      <c r="K10" s="90"/>
      <c r="L10" s="90"/>
      <c r="M10" s="90"/>
      <c r="N10" s="90"/>
      <c r="O10" s="90"/>
      <c r="P10" s="90"/>
      <c r="Q10" s="90"/>
      <c r="R10" s="90"/>
      <c r="S10" s="90"/>
      <c r="T10" s="90"/>
      <c r="U10" s="90"/>
      <c r="V10" s="90"/>
      <c r="W10" s="90"/>
      <c r="X10" s="90"/>
      <c r="Y10" s="90"/>
      <c r="Z10" s="90"/>
    </row>
    <row r="11" spans="1:26" ht="14.25" customHeight="1" x14ac:dyDescent="0.3">
      <c r="A11" s="80"/>
      <c r="B11" s="143" t="s">
        <v>68</v>
      </c>
      <c r="C11" s="81"/>
      <c r="D11" s="80"/>
      <c r="E11" s="81"/>
      <c r="F11" s="82"/>
      <c r="G11" s="82"/>
      <c r="H11" s="82"/>
      <c r="I11" s="83"/>
      <c r="J11" s="84"/>
      <c r="K11" s="55"/>
      <c r="L11" s="55"/>
      <c r="M11" s="55"/>
      <c r="N11" s="55"/>
      <c r="O11" s="55"/>
      <c r="P11" s="55"/>
      <c r="Q11" s="55"/>
      <c r="R11" s="55"/>
      <c r="S11" s="55"/>
      <c r="T11" s="55"/>
      <c r="U11" s="55"/>
      <c r="V11" s="55"/>
      <c r="W11" s="55"/>
      <c r="X11" s="55"/>
      <c r="Y11" s="55"/>
      <c r="Z11" s="55"/>
    </row>
    <row r="12" spans="1:26" ht="66" x14ac:dyDescent="0.3">
      <c r="A12" s="144" t="s">
        <v>352</v>
      </c>
      <c r="B12" s="137" t="s">
        <v>349</v>
      </c>
      <c r="C12" s="141" t="s">
        <v>344</v>
      </c>
      <c r="D12" s="139" t="s">
        <v>350</v>
      </c>
      <c r="E12" s="137" t="s">
        <v>351</v>
      </c>
      <c r="F12" s="88" t="s">
        <v>21</v>
      </c>
      <c r="G12" s="134">
        <v>45642</v>
      </c>
      <c r="H12" s="146" t="s">
        <v>54</v>
      </c>
      <c r="I12" s="137" t="s">
        <v>353</v>
      </c>
      <c r="J12" s="90"/>
      <c r="K12" s="90"/>
      <c r="L12" s="90"/>
      <c r="M12" s="90"/>
      <c r="N12" s="90"/>
      <c r="O12" s="90"/>
      <c r="P12" s="90"/>
      <c r="Q12" s="90"/>
      <c r="R12" s="90"/>
      <c r="S12" s="90"/>
      <c r="T12" s="90"/>
      <c r="U12" s="90"/>
      <c r="V12" s="90"/>
      <c r="W12" s="90"/>
      <c r="X12" s="90"/>
      <c r="Y12" s="90"/>
      <c r="Z12" s="90"/>
    </row>
    <row r="13" spans="1:26" ht="66" x14ac:dyDescent="0.3">
      <c r="A13" s="144" t="s">
        <v>366</v>
      </c>
      <c r="B13" s="137" t="s">
        <v>354</v>
      </c>
      <c r="C13" s="141" t="s">
        <v>344</v>
      </c>
      <c r="D13" s="139" t="s">
        <v>355</v>
      </c>
      <c r="E13" s="137" t="s">
        <v>356</v>
      </c>
      <c r="F13" s="88" t="s">
        <v>21</v>
      </c>
      <c r="G13" s="134">
        <v>45642</v>
      </c>
      <c r="H13" s="146" t="s">
        <v>54</v>
      </c>
      <c r="I13" s="137" t="s">
        <v>357</v>
      </c>
      <c r="J13" s="90"/>
      <c r="K13" s="90"/>
      <c r="L13" s="90"/>
      <c r="M13" s="90"/>
      <c r="N13" s="90"/>
      <c r="O13" s="90"/>
      <c r="P13" s="90"/>
      <c r="Q13" s="90"/>
      <c r="R13" s="90"/>
      <c r="S13" s="90"/>
      <c r="T13" s="90"/>
      <c r="U13" s="90"/>
      <c r="V13" s="90"/>
      <c r="W13" s="90"/>
      <c r="X13" s="90"/>
      <c r="Y13" s="90"/>
      <c r="Z13" s="90"/>
    </row>
    <row r="14" spans="1:26" ht="132" x14ac:dyDescent="0.3">
      <c r="A14" s="144" t="s">
        <v>367</v>
      </c>
      <c r="B14" s="137" t="s">
        <v>360</v>
      </c>
      <c r="C14" s="141" t="s">
        <v>344</v>
      </c>
      <c r="D14" s="139" t="s">
        <v>358</v>
      </c>
      <c r="E14" s="137" t="s">
        <v>359</v>
      </c>
      <c r="F14" s="88" t="s">
        <v>19</v>
      </c>
      <c r="G14" s="134">
        <v>45642</v>
      </c>
      <c r="H14" s="146" t="s">
        <v>54</v>
      </c>
      <c r="I14" s="137" t="s">
        <v>361</v>
      </c>
      <c r="J14" s="90"/>
      <c r="K14" s="90"/>
      <c r="L14" s="90"/>
      <c r="M14" s="90"/>
      <c r="N14" s="90"/>
      <c r="O14" s="90"/>
      <c r="P14" s="90"/>
      <c r="Q14" s="90"/>
      <c r="R14" s="90"/>
      <c r="S14" s="90"/>
      <c r="T14" s="90"/>
      <c r="U14" s="90"/>
      <c r="V14" s="90"/>
      <c r="W14" s="90"/>
      <c r="X14" s="90"/>
      <c r="Y14" s="90"/>
      <c r="Z14" s="90"/>
    </row>
    <row r="15" spans="1:26" ht="105.6" x14ac:dyDescent="0.3">
      <c r="A15" s="144" t="s">
        <v>368</v>
      </c>
      <c r="B15" s="137" t="s">
        <v>362</v>
      </c>
      <c r="C15" s="141" t="s">
        <v>344</v>
      </c>
      <c r="D15" s="139" t="s">
        <v>363</v>
      </c>
      <c r="E15" s="137" t="s">
        <v>364</v>
      </c>
      <c r="F15" s="88" t="s">
        <v>19</v>
      </c>
      <c r="G15" s="134">
        <v>45642</v>
      </c>
      <c r="H15" s="146" t="s">
        <v>54</v>
      </c>
      <c r="I15" s="137" t="s">
        <v>365</v>
      </c>
      <c r="J15" s="90"/>
      <c r="K15" s="90"/>
      <c r="L15" s="90"/>
      <c r="M15" s="90"/>
      <c r="N15" s="90"/>
      <c r="O15" s="90"/>
      <c r="P15" s="90"/>
      <c r="Q15" s="90"/>
      <c r="R15" s="90"/>
      <c r="S15" s="90"/>
      <c r="T15" s="90"/>
      <c r="U15" s="90"/>
      <c r="V15" s="90"/>
      <c r="W15" s="90"/>
      <c r="X15" s="90"/>
      <c r="Y15" s="90"/>
      <c r="Z15" s="90"/>
    </row>
    <row r="16" spans="1:26" ht="14.25" customHeight="1" x14ac:dyDescent="0.3">
      <c r="A16" s="88" t="str">
        <f t="shared" ref="A15:A16" si="0">IF(AND(E16=""),"","["&amp;TEXT($B$1,"##")&amp;"-"&amp;TEXT(ROW()-9- COUNTBLANK($E$8:E13) +1,"##")&amp;"]")</f>
        <v/>
      </c>
      <c r="B16" s="86"/>
      <c r="C16" s="86"/>
      <c r="D16" s="21"/>
      <c r="E16" s="86"/>
      <c r="F16" s="88"/>
      <c r="G16" s="88"/>
      <c r="H16" s="88"/>
      <c r="I16" s="89"/>
      <c r="J16" s="90"/>
      <c r="K16" s="90"/>
      <c r="L16" s="90"/>
      <c r="M16" s="90"/>
      <c r="N16" s="90"/>
      <c r="O16" s="90"/>
      <c r="P16" s="90"/>
      <c r="Q16" s="90"/>
      <c r="R16" s="90"/>
      <c r="S16" s="90"/>
      <c r="T16" s="90"/>
      <c r="U16" s="90"/>
      <c r="V16" s="90"/>
      <c r="W16" s="90"/>
      <c r="X16" s="90"/>
      <c r="Y16" s="90"/>
      <c r="Z16" s="90"/>
    </row>
    <row r="17" spans="1:26" ht="14.25" customHeight="1" x14ac:dyDescent="0.3">
      <c r="A17" s="88" t="str">
        <f>IF(AND(E17=""),"","["&amp;TEXT($B$1,"##")&amp;"-"&amp;TEXT(ROW()-9- COUNTBLANK($E$8:E16) +1,"##")&amp;"]")</f>
        <v/>
      </c>
      <c r="B17" s="86"/>
      <c r="C17" s="86"/>
      <c r="D17" s="21"/>
      <c r="E17" s="86"/>
      <c r="F17" s="91"/>
      <c r="G17" s="88"/>
      <c r="H17" s="88"/>
      <c r="I17" s="92"/>
      <c r="J17" s="90"/>
      <c r="K17" s="90"/>
      <c r="L17" s="90"/>
      <c r="M17" s="90"/>
      <c r="N17" s="90"/>
      <c r="O17" s="90"/>
      <c r="P17" s="90"/>
      <c r="Q17" s="90"/>
      <c r="R17" s="90"/>
      <c r="S17" s="90"/>
      <c r="T17" s="90"/>
      <c r="U17" s="90"/>
      <c r="V17" s="90"/>
      <c r="W17" s="90"/>
      <c r="X17" s="90"/>
      <c r="Y17" s="90"/>
      <c r="Z17" s="90"/>
    </row>
    <row r="18" spans="1:26" ht="14.25" customHeight="1" x14ac:dyDescent="0.3">
      <c r="A18" s="88" t="str">
        <f>IF(AND(E18=""),"","["&amp;TEXT($B$1,"##")&amp;"-"&amp;TEXT(ROW()-9- COUNTBLANK($E$8:E16) +1,"##")&amp;"]")</f>
        <v/>
      </c>
      <c r="B18" s="86"/>
      <c r="C18" s="86"/>
      <c r="D18" s="21"/>
      <c r="E18" s="86"/>
      <c r="F18" s="91"/>
      <c r="G18" s="88"/>
      <c r="H18" s="88"/>
      <c r="I18" s="92"/>
      <c r="J18" s="90"/>
      <c r="K18" s="90"/>
      <c r="L18" s="90"/>
      <c r="M18" s="90"/>
      <c r="N18" s="90"/>
      <c r="O18" s="90"/>
      <c r="P18" s="90"/>
      <c r="Q18" s="90"/>
      <c r="R18" s="90"/>
      <c r="S18" s="90"/>
      <c r="T18" s="90"/>
      <c r="U18" s="90"/>
      <c r="V18" s="90"/>
      <c r="W18" s="90"/>
      <c r="X18" s="90"/>
      <c r="Y18" s="90"/>
      <c r="Z18" s="90"/>
    </row>
    <row r="19" spans="1:26" ht="14.25" customHeight="1" x14ac:dyDescent="0.3">
      <c r="B19" s="93"/>
      <c r="C19" s="94"/>
      <c r="E19" s="95"/>
      <c r="F19" s="5"/>
      <c r="G19" s="1"/>
      <c r="H19" s="1"/>
      <c r="I19" s="96"/>
    </row>
    <row r="20" spans="1:26" ht="14.25" customHeight="1" x14ac:dyDescent="0.3">
      <c r="B20" s="93"/>
      <c r="C20" s="94"/>
      <c r="E20" s="95"/>
      <c r="F20" s="5"/>
      <c r="G20" s="1"/>
      <c r="H20" s="1"/>
      <c r="I20" s="96"/>
    </row>
    <row r="21" spans="1:26" ht="14.25" customHeight="1" x14ac:dyDescent="0.3">
      <c r="B21" s="93"/>
      <c r="C21" s="94"/>
      <c r="E21" s="95"/>
      <c r="F21" s="5"/>
      <c r="G21" s="1"/>
      <c r="H21" s="1"/>
      <c r="I21" s="96"/>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sheetData>
  <autoFilter ref="A8:I15" xr:uid="{00000000-0009-0000-0000-000002000000}"/>
  <mergeCells count="3">
    <mergeCell ref="B1:E1"/>
    <mergeCell ref="B2:E2"/>
    <mergeCell ref="B3:E3"/>
  </mergeCells>
  <phoneticPr fontId="31" type="noConversion"/>
  <dataValidations count="2">
    <dataValidation type="list" allowBlank="1" showErrorMessage="1" sqref="F1:H2" xr:uid="{79E1A009-A4F6-4AB9-9BC5-1CFC3222CA2B}">
      <formula1>$J$1:$J$5</formula1>
    </dataValidation>
    <dataValidation type="list" allowBlank="1" showErrorMessage="1" sqref="F10 F12:F18" xr:uid="{B425FD04-23C1-4FC5-8E48-4E57394F26CA}">
      <formula1>"Pass,Fail,N/A,Untested"</formula1>
    </dataValidation>
  </dataValidations>
  <pageMargins left="0.7" right="0.7" top="0.75" bottom="0.75" header="0" footer="0"/>
  <pageSetup scale="28"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2E5D-AC6D-407D-9D81-F4B2421AA774}">
  <sheetPr>
    <tabColor rgb="FFFFD965"/>
  </sheetPr>
  <dimension ref="A1:Z999"/>
  <sheetViews>
    <sheetView workbookViewId="0">
      <selection activeCell="C10" sqref="C10"/>
    </sheetView>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369</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5</v>
      </c>
      <c r="B5" s="65">
        <f>COUNTIF(F:F,"Fail")</f>
        <v>1</v>
      </c>
      <c r="C5" s="65">
        <f>COUNTIF(F:F,"Untested")</f>
        <v>0</v>
      </c>
      <c r="D5" s="66">
        <f>COUNTIF(F:F,"N/A")</f>
        <v>0</v>
      </c>
      <c r="E5" s="65">
        <f>SUM(A5:D5)</f>
        <v>6</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66" x14ac:dyDescent="0.3">
      <c r="A10" s="144" t="s">
        <v>373</v>
      </c>
      <c r="B10" s="137" t="s">
        <v>370</v>
      </c>
      <c r="C10" s="141" t="s">
        <v>344</v>
      </c>
      <c r="D10" s="139" t="s">
        <v>371</v>
      </c>
      <c r="E10" s="145" t="s">
        <v>372</v>
      </c>
      <c r="F10" s="88" t="s">
        <v>18</v>
      </c>
      <c r="G10" s="134">
        <v>45642</v>
      </c>
      <c r="H10" s="88" t="str">
        <f>B3</f>
        <v>Lê Thị Phương Anh</v>
      </c>
      <c r="I10" s="89"/>
      <c r="J10" s="90"/>
      <c r="K10" s="90"/>
      <c r="L10" s="90"/>
      <c r="M10" s="90"/>
      <c r="N10" s="90"/>
      <c r="O10" s="90"/>
      <c r="P10" s="90"/>
      <c r="Q10" s="90"/>
      <c r="R10" s="90"/>
      <c r="S10" s="90"/>
      <c r="T10" s="90"/>
      <c r="U10" s="90"/>
      <c r="V10" s="90"/>
      <c r="W10" s="90"/>
      <c r="X10" s="90"/>
      <c r="Y10" s="90"/>
      <c r="Z10" s="90"/>
    </row>
    <row r="11" spans="1:26" ht="66" x14ac:dyDescent="0.3">
      <c r="A11" s="144" t="s">
        <v>376</v>
      </c>
      <c r="B11" s="137" t="s">
        <v>298</v>
      </c>
      <c r="C11" s="141" t="s">
        <v>344</v>
      </c>
      <c r="D11" s="139" t="s">
        <v>371</v>
      </c>
      <c r="E11" s="137" t="s">
        <v>374</v>
      </c>
      <c r="F11" s="88" t="s">
        <v>18</v>
      </c>
      <c r="G11" s="134">
        <v>45642</v>
      </c>
      <c r="H11" s="146" t="s">
        <v>54</v>
      </c>
      <c r="I11" s="89"/>
      <c r="J11" s="90"/>
      <c r="K11" s="90"/>
      <c r="L11" s="90"/>
      <c r="M11" s="90"/>
      <c r="N11" s="90"/>
      <c r="O11" s="90"/>
      <c r="P11" s="90"/>
      <c r="Q11" s="90"/>
      <c r="R11" s="90"/>
      <c r="S11" s="90"/>
      <c r="T11" s="90"/>
      <c r="U11" s="90"/>
      <c r="V11" s="90"/>
      <c r="W11" s="90"/>
      <c r="X11" s="90"/>
      <c r="Y11" s="90"/>
      <c r="Z11" s="90"/>
    </row>
    <row r="12" spans="1:26" ht="66" x14ac:dyDescent="0.3">
      <c r="A12" s="144" t="s">
        <v>377</v>
      </c>
      <c r="B12" s="137" t="s">
        <v>301</v>
      </c>
      <c r="C12" s="141" t="s">
        <v>344</v>
      </c>
      <c r="D12" s="139" t="s">
        <v>371</v>
      </c>
      <c r="E12" s="137" t="s">
        <v>375</v>
      </c>
      <c r="F12" s="88" t="s">
        <v>18</v>
      </c>
      <c r="G12" s="134">
        <v>45642</v>
      </c>
      <c r="H12" s="146" t="s">
        <v>54</v>
      </c>
      <c r="I12" s="89"/>
      <c r="J12" s="90"/>
      <c r="K12" s="90"/>
      <c r="L12" s="90"/>
      <c r="M12" s="90"/>
      <c r="N12" s="90"/>
      <c r="O12" s="90"/>
      <c r="P12" s="90"/>
      <c r="Q12" s="90"/>
      <c r="R12" s="90"/>
      <c r="S12" s="90"/>
      <c r="T12" s="90"/>
      <c r="U12" s="90"/>
      <c r="V12" s="90"/>
      <c r="W12" s="90"/>
      <c r="X12" s="90"/>
      <c r="Y12" s="90"/>
      <c r="Z12" s="90"/>
    </row>
    <row r="13" spans="1:26" ht="66" x14ac:dyDescent="0.3">
      <c r="A13" s="144" t="s">
        <v>381</v>
      </c>
      <c r="B13" s="137" t="s">
        <v>378</v>
      </c>
      <c r="C13" s="141" t="s">
        <v>344</v>
      </c>
      <c r="D13" s="139" t="s">
        <v>379</v>
      </c>
      <c r="E13" s="137" t="s">
        <v>380</v>
      </c>
      <c r="F13" s="88" t="s">
        <v>18</v>
      </c>
      <c r="G13" s="134">
        <v>45642</v>
      </c>
      <c r="H13" s="146" t="s">
        <v>54</v>
      </c>
      <c r="I13" s="89"/>
      <c r="J13" s="90"/>
      <c r="K13" s="90"/>
      <c r="L13" s="90"/>
      <c r="M13" s="90"/>
      <c r="N13" s="90"/>
      <c r="O13" s="90"/>
      <c r="P13" s="90"/>
      <c r="Q13" s="90"/>
      <c r="R13" s="90"/>
      <c r="S13" s="90"/>
      <c r="T13" s="90"/>
      <c r="U13" s="90"/>
      <c r="V13" s="90"/>
      <c r="W13" s="90"/>
      <c r="X13" s="90"/>
      <c r="Y13" s="90"/>
      <c r="Z13" s="90"/>
    </row>
    <row r="14" spans="1:26" ht="14.25" customHeight="1" x14ac:dyDescent="0.3">
      <c r="A14" s="80"/>
      <c r="B14" s="143" t="s">
        <v>68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66" x14ac:dyDescent="0.3">
      <c r="A15" s="144" t="s">
        <v>388</v>
      </c>
      <c r="B15" s="137" t="s">
        <v>383</v>
      </c>
      <c r="C15" s="141" t="s">
        <v>344</v>
      </c>
      <c r="D15" s="139" t="s">
        <v>382</v>
      </c>
      <c r="E15" s="137" t="s">
        <v>384</v>
      </c>
      <c r="F15" s="88" t="s">
        <v>18</v>
      </c>
      <c r="G15" s="134">
        <v>45642</v>
      </c>
      <c r="H15" s="146" t="s">
        <v>54</v>
      </c>
      <c r="I15" s="89"/>
      <c r="J15" s="90"/>
      <c r="K15" s="90"/>
      <c r="L15" s="90"/>
      <c r="M15" s="90"/>
      <c r="N15" s="90"/>
      <c r="O15" s="90"/>
      <c r="P15" s="90"/>
      <c r="Q15" s="90"/>
      <c r="R15" s="90"/>
      <c r="S15" s="90"/>
      <c r="T15" s="90"/>
      <c r="U15" s="90"/>
      <c r="V15" s="90"/>
      <c r="W15" s="90"/>
      <c r="X15" s="90"/>
      <c r="Y15" s="90"/>
      <c r="Z15" s="90"/>
    </row>
    <row r="16" spans="1:26" ht="118.8" x14ac:dyDescent="0.3">
      <c r="A16" s="144" t="s">
        <v>389</v>
      </c>
      <c r="B16" s="137" t="s">
        <v>387</v>
      </c>
      <c r="C16" s="141" t="s">
        <v>344</v>
      </c>
      <c r="D16" s="139" t="s">
        <v>385</v>
      </c>
      <c r="E16" s="137" t="s">
        <v>386</v>
      </c>
      <c r="F16" s="88" t="s">
        <v>19</v>
      </c>
      <c r="G16" s="134">
        <v>45642</v>
      </c>
      <c r="H16" s="146" t="s">
        <v>54</v>
      </c>
      <c r="I16" s="137" t="s">
        <v>390</v>
      </c>
      <c r="J16" s="90"/>
      <c r="K16" s="90"/>
      <c r="L16" s="90"/>
      <c r="M16" s="90"/>
      <c r="N16" s="90"/>
      <c r="O16" s="90"/>
      <c r="P16" s="90"/>
      <c r="Q16" s="90"/>
      <c r="R16" s="90"/>
      <c r="S16" s="90"/>
      <c r="T16" s="90"/>
      <c r="U16" s="90"/>
      <c r="V16" s="90"/>
      <c r="W16" s="90"/>
      <c r="X16" s="90"/>
      <c r="Y16" s="90"/>
      <c r="Z16" s="90"/>
    </row>
    <row r="17" spans="1:26" ht="14.25" customHeight="1" x14ac:dyDescent="0.3">
      <c r="A17" s="88"/>
      <c r="B17" s="86"/>
      <c r="C17" s="86"/>
      <c r="D17" s="21"/>
      <c r="E17" s="86"/>
      <c r="F17" s="88"/>
      <c r="G17" s="88"/>
      <c r="H17" s="88"/>
      <c r="I17" s="89"/>
      <c r="J17" s="90"/>
      <c r="K17" s="90"/>
      <c r="L17" s="90"/>
      <c r="M17" s="90"/>
      <c r="N17" s="90"/>
      <c r="O17" s="90"/>
      <c r="P17" s="90"/>
      <c r="Q17" s="90"/>
      <c r="R17" s="90"/>
      <c r="S17" s="90"/>
      <c r="T17" s="90"/>
      <c r="U17" s="90"/>
      <c r="V17" s="90"/>
      <c r="W17" s="90"/>
      <c r="X17" s="90"/>
      <c r="Y17" s="90"/>
      <c r="Z17" s="90"/>
    </row>
    <row r="18" spans="1:26" ht="14.25" customHeight="1" x14ac:dyDescent="0.3">
      <c r="A18" s="88" t="str">
        <f t="shared" ref="A18:A19" si="0">IF(AND(E18=""),"","["&amp;TEXT($B$1,"##")&amp;"-"&amp;TEXT(ROW()-9- COUNTBLANK($E$8:E15) +1,"##")&amp;"]")</f>
        <v/>
      </c>
      <c r="B18" s="86"/>
      <c r="C18" s="86"/>
      <c r="D18" s="21"/>
      <c r="E18" s="86"/>
      <c r="F18" s="88"/>
      <c r="G18" s="88"/>
      <c r="H18" s="88"/>
      <c r="I18" s="89"/>
      <c r="J18" s="90"/>
      <c r="K18" s="90"/>
      <c r="L18" s="90"/>
      <c r="M18" s="90"/>
      <c r="N18" s="90"/>
      <c r="O18" s="90"/>
      <c r="P18" s="90"/>
      <c r="Q18" s="90"/>
      <c r="R18" s="90"/>
      <c r="S18" s="90"/>
      <c r="T18" s="90"/>
      <c r="U18" s="90"/>
      <c r="V18" s="90"/>
      <c r="W18" s="90"/>
      <c r="X18" s="90"/>
      <c r="Y18" s="90"/>
      <c r="Z18" s="90"/>
    </row>
    <row r="19" spans="1:26" ht="14.25" customHeight="1" x14ac:dyDescent="0.3">
      <c r="A19" s="88" t="str">
        <f t="shared" si="0"/>
        <v/>
      </c>
      <c r="B19" s="86"/>
      <c r="C19" s="86"/>
      <c r="D19" s="21"/>
      <c r="E19" s="86"/>
      <c r="F19" s="88"/>
      <c r="G19" s="88"/>
      <c r="H19" s="88"/>
      <c r="I19" s="89"/>
      <c r="J19" s="90"/>
      <c r="K19" s="90"/>
      <c r="L19" s="90"/>
      <c r="M19" s="90"/>
      <c r="N19" s="90"/>
      <c r="O19" s="90"/>
      <c r="P19" s="90"/>
      <c r="Q19" s="90"/>
      <c r="R19" s="90"/>
      <c r="S19" s="90"/>
      <c r="T19" s="90"/>
      <c r="U19" s="90"/>
      <c r="V19" s="90"/>
      <c r="W19" s="90"/>
      <c r="X19" s="90"/>
      <c r="Y19" s="90"/>
      <c r="Z19" s="90"/>
    </row>
    <row r="20" spans="1:26" ht="14.25" customHeight="1" x14ac:dyDescent="0.3">
      <c r="A20" s="88" t="str">
        <f>IF(AND(E20=""),"","["&amp;TEXT($B$1,"##")&amp;"-"&amp;TEXT(ROW()-9- COUNTBLANK($E$8:E19) +1,"##")&amp;"]")</f>
        <v/>
      </c>
      <c r="B20" s="86"/>
      <c r="C20" s="86"/>
      <c r="D20" s="21"/>
      <c r="E20" s="86"/>
      <c r="F20" s="91"/>
      <c r="G20" s="88"/>
      <c r="H20" s="88"/>
      <c r="I20" s="92"/>
      <c r="J20" s="90"/>
      <c r="K20" s="90"/>
      <c r="L20" s="90"/>
      <c r="M20" s="90"/>
      <c r="N20" s="90"/>
      <c r="O20" s="90"/>
      <c r="P20" s="90"/>
      <c r="Q20" s="90"/>
      <c r="R20" s="90"/>
      <c r="S20" s="90"/>
      <c r="T20" s="90"/>
      <c r="U20" s="90"/>
      <c r="V20" s="90"/>
      <c r="W20" s="90"/>
      <c r="X20" s="90"/>
      <c r="Y20" s="90"/>
      <c r="Z20" s="90"/>
    </row>
    <row r="21" spans="1:26" ht="14.25" customHeight="1" x14ac:dyDescent="0.3">
      <c r="A21" s="88" t="str">
        <f>IF(AND(E21=""),"","["&amp;TEXT($B$1,"##")&amp;"-"&amp;TEXT(ROW()-9- COUNTBLANK($E$8:E19) +1,"##")&amp;"]")</f>
        <v/>
      </c>
      <c r="B21" s="86"/>
      <c r="C21" s="86"/>
      <c r="D21" s="21"/>
      <c r="E21" s="86"/>
      <c r="F21" s="91"/>
      <c r="G21" s="88"/>
      <c r="H21" s="88"/>
      <c r="I21" s="92"/>
      <c r="J21" s="90"/>
      <c r="K21" s="90"/>
      <c r="L21" s="90"/>
      <c r="M21" s="90"/>
      <c r="N21" s="90"/>
      <c r="O21" s="90"/>
      <c r="P21" s="90"/>
      <c r="Q21" s="90"/>
      <c r="R21" s="90"/>
      <c r="S21" s="90"/>
      <c r="T21" s="90"/>
      <c r="U21" s="90"/>
      <c r="V21" s="90"/>
      <c r="W21" s="90"/>
      <c r="X21" s="90"/>
      <c r="Y21" s="90"/>
      <c r="Z21" s="90"/>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sheetData>
  <autoFilter ref="A8:I18" xr:uid="{00000000-0009-0000-0000-000002000000}"/>
  <mergeCells count="3">
    <mergeCell ref="B1:E1"/>
    <mergeCell ref="B2:E2"/>
    <mergeCell ref="B3:E3"/>
  </mergeCells>
  <phoneticPr fontId="31" type="noConversion"/>
  <dataValidations count="2">
    <dataValidation type="list" allowBlank="1" showErrorMessage="1" sqref="F1:H2" xr:uid="{2CD01E97-EC87-44E2-AFC5-CD9006D1257A}">
      <formula1>$J$1:$J$5</formula1>
    </dataValidation>
    <dataValidation type="list" allowBlank="1" showErrorMessage="1" sqref="F10:F13 F15:F21" xr:uid="{A11F5FD4-22D3-4536-A99F-122B94167119}">
      <formula1>"Pass,Fail,N/A,Untested"</formula1>
    </dataValidation>
  </dataValidations>
  <pageMargins left="0.7" right="0.7" top="0.75" bottom="0.75" header="0" footer="0"/>
  <pageSetup scale="28"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A3BA5-1E8E-4B18-8971-59BB1755CCFD}">
  <sheetPr>
    <tabColor rgb="FFFFD965"/>
  </sheetPr>
  <dimension ref="A1:Z999"/>
  <sheetViews>
    <sheetView workbookViewId="0"/>
  </sheetViews>
  <sheetFormatPr defaultColWidth="14.44140625" defaultRowHeight="15" customHeight="1" x14ac:dyDescent="0.3"/>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1" t="s">
        <v>27</v>
      </c>
      <c r="B1" s="183" t="s">
        <v>393</v>
      </c>
      <c r="C1" s="157"/>
      <c r="D1" s="157"/>
      <c r="E1" s="178"/>
      <c r="F1" s="52"/>
      <c r="G1" s="53"/>
      <c r="H1" s="53"/>
      <c r="I1" s="54"/>
      <c r="J1" s="55"/>
      <c r="K1" s="55"/>
      <c r="L1" s="55"/>
      <c r="M1" s="55"/>
      <c r="N1" s="55"/>
      <c r="O1" s="55"/>
      <c r="P1" s="55"/>
      <c r="Q1" s="55"/>
      <c r="R1" s="55"/>
      <c r="S1" s="55"/>
      <c r="T1" s="55"/>
      <c r="U1" s="55"/>
      <c r="V1" s="55"/>
      <c r="W1" s="55"/>
      <c r="X1" s="55"/>
      <c r="Y1" s="55"/>
      <c r="Z1" s="55"/>
    </row>
    <row r="2" spans="1:26" ht="14.25" customHeight="1" x14ac:dyDescent="0.3">
      <c r="A2" s="56" t="s">
        <v>28</v>
      </c>
      <c r="B2" s="179" t="s">
        <v>29</v>
      </c>
      <c r="C2" s="157"/>
      <c r="D2" s="157"/>
      <c r="E2" s="158"/>
      <c r="F2" s="57"/>
      <c r="G2" s="58"/>
      <c r="H2" s="58"/>
      <c r="I2" s="54"/>
      <c r="J2" s="55"/>
      <c r="K2" s="55"/>
      <c r="L2" s="55"/>
      <c r="M2" s="55"/>
      <c r="N2" s="55"/>
      <c r="O2" s="55"/>
      <c r="P2" s="55"/>
      <c r="Q2" s="55"/>
      <c r="R2" s="55"/>
      <c r="S2" s="55"/>
      <c r="T2" s="55"/>
      <c r="U2" s="55"/>
      <c r="V2" s="55"/>
      <c r="W2" s="55"/>
      <c r="X2" s="55"/>
      <c r="Y2" s="55"/>
      <c r="Z2" s="55"/>
    </row>
    <row r="3" spans="1:26" ht="14.25" customHeight="1" x14ac:dyDescent="0.3">
      <c r="A3" s="51" t="s">
        <v>30</v>
      </c>
      <c r="B3" s="184" t="s">
        <v>54</v>
      </c>
      <c r="C3" s="157"/>
      <c r="D3" s="157"/>
      <c r="E3" s="158"/>
      <c r="F3" s="57"/>
      <c r="G3" s="58"/>
      <c r="H3" s="58"/>
      <c r="I3" s="54"/>
      <c r="J3" s="59"/>
      <c r="K3" s="55"/>
      <c r="L3" s="55"/>
      <c r="M3" s="55"/>
      <c r="N3" s="55"/>
      <c r="O3" s="55"/>
      <c r="P3" s="55"/>
      <c r="Q3" s="55"/>
      <c r="R3" s="55"/>
      <c r="S3" s="55"/>
      <c r="T3" s="55"/>
      <c r="U3" s="55"/>
      <c r="V3" s="55"/>
      <c r="W3" s="55"/>
      <c r="X3" s="55"/>
      <c r="Y3" s="55"/>
      <c r="Z3" s="55"/>
    </row>
    <row r="4" spans="1:26" ht="14.25" customHeight="1" x14ac:dyDescent="0.3">
      <c r="A4" s="60" t="s">
        <v>18</v>
      </c>
      <c r="B4" s="61" t="s">
        <v>19</v>
      </c>
      <c r="C4" s="61" t="s">
        <v>20</v>
      </c>
      <c r="D4" s="62" t="s">
        <v>21</v>
      </c>
      <c r="E4" s="61" t="s">
        <v>31</v>
      </c>
      <c r="F4" s="63"/>
      <c r="G4" s="63"/>
      <c r="H4" s="63"/>
      <c r="I4" s="55"/>
      <c r="J4" s="55"/>
      <c r="K4" s="55"/>
      <c r="L4" s="55"/>
      <c r="M4" s="55"/>
      <c r="N4" s="55"/>
      <c r="O4" s="55"/>
      <c r="P4" s="55"/>
      <c r="Q4" s="55"/>
      <c r="R4" s="55"/>
      <c r="S4" s="55"/>
      <c r="T4" s="55"/>
      <c r="U4" s="55"/>
      <c r="V4" s="55"/>
      <c r="W4" s="55"/>
      <c r="X4" s="55"/>
      <c r="Y4" s="55"/>
      <c r="Z4" s="55"/>
    </row>
    <row r="5" spans="1:26" ht="14.25" customHeight="1" x14ac:dyDescent="0.3">
      <c r="A5" s="64">
        <f>COUNTIF(F:F,"Pass")</f>
        <v>7</v>
      </c>
      <c r="B5" s="65">
        <f>COUNTIF(F:F,"Fail")</f>
        <v>2</v>
      </c>
      <c r="C5" s="65">
        <f>COUNTIF(F:F,"Untested")</f>
        <v>0</v>
      </c>
      <c r="D5" s="66">
        <f>COUNTIF(F:F,"N/A")</f>
        <v>0</v>
      </c>
      <c r="E5" s="65">
        <f>SUM(A5:D5)</f>
        <v>9</v>
      </c>
      <c r="F5" s="63"/>
      <c r="G5" s="63"/>
      <c r="H5" s="63"/>
      <c r="I5" s="55"/>
      <c r="J5" s="55"/>
      <c r="K5" s="55"/>
      <c r="L5" s="55"/>
      <c r="M5" s="55"/>
      <c r="N5" s="55"/>
      <c r="O5" s="55"/>
      <c r="P5" s="55"/>
      <c r="Q5" s="55"/>
      <c r="R5" s="55"/>
      <c r="S5" s="55"/>
      <c r="T5" s="55"/>
      <c r="U5" s="55"/>
      <c r="V5" s="55"/>
      <c r="W5" s="55"/>
      <c r="X5" s="55"/>
      <c r="Y5" s="55"/>
      <c r="Z5" s="55"/>
    </row>
    <row r="6" spans="1:26" ht="14.25" customHeight="1" x14ac:dyDescent="0.3">
      <c r="A6" s="67" t="s">
        <v>25</v>
      </c>
      <c r="B6" s="68" t="s">
        <v>25</v>
      </c>
      <c r="C6" s="68" t="s">
        <v>25</v>
      </c>
      <c r="D6" s="69" t="s">
        <v>25</v>
      </c>
      <c r="E6" s="68"/>
      <c r="F6" s="63"/>
      <c r="G6" s="63"/>
      <c r="H6" s="63"/>
      <c r="I6" s="55"/>
      <c r="J6" s="55"/>
      <c r="K6" s="55"/>
      <c r="L6" s="55"/>
      <c r="M6" s="55"/>
      <c r="N6" s="55"/>
      <c r="O6" s="55"/>
      <c r="P6" s="55"/>
      <c r="Q6" s="55"/>
      <c r="R6" s="55"/>
      <c r="S6" s="55"/>
      <c r="T6" s="55"/>
      <c r="U6" s="55"/>
      <c r="V6" s="55"/>
      <c r="W6" s="55"/>
      <c r="X6" s="55"/>
      <c r="Y6" s="55"/>
      <c r="Z6" s="55"/>
    </row>
    <row r="7" spans="1:26" ht="14.25" customHeight="1" thickBot="1" x14ac:dyDescent="0.35">
      <c r="A7" s="70"/>
      <c r="B7" s="71"/>
      <c r="C7" s="72"/>
      <c r="D7" s="73"/>
      <c r="E7" s="72"/>
      <c r="F7" s="74"/>
      <c r="G7" s="74"/>
      <c r="H7" s="75"/>
      <c r="I7" s="55"/>
      <c r="J7" s="55"/>
      <c r="K7" s="55"/>
      <c r="L7" s="55"/>
      <c r="M7" s="55"/>
      <c r="N7" s="55"/>
      <c r="O7" s="55"/>
      <c r="P7" s="55"/>
      <c r="Q7" s="55"/>
      <c r="R7" s="55"/>
      <c r="S7" s="55"/>
      <c r="T7" s="55"/>
      <c r="U7" s="55"/>
      <c r="V7" s="55"/>
      <c r="W7" s="55"/>
      <c r="X7" s="55"/>
      <c r="Y7" s="55"/>
      <c r="Z7" s="55"/>
    </row>
    <row r="8" spans="1:26" ht="14.25" customHeight="1" x14ac:dyDescent="0.3">
      <c r="A8" s="76" t="s">
        <v>32</v>
      </c>
      <c r="B8" s="76" t="s">
        <v>33</v>
      </c>
      <c r="C8" s="76" t="s">
        <v>34</v>
      </c>
      <c r="D8" s="76" t="s">
        <v>35</v>
      </c>
      <c r="E8" s="76" t="s">
        <v>36</v>
      </c>
      <c r="F8" s="77" t="s">
        <v>37</v>
      </c>
      <c r="G8" s="77" t="s">
        <v>38</v>
      </c>
      <c r="H8" s="77" t="s">
        <v>30</v>
      </c>
      <c r="I8" s="78" t="s">
        <v>13</v>
      </c>
      <c r="J8" s="79"/>
      <c r="K8" s="55"/>
      <c r="L8" s="55"/>
      <c r="M8" s="55"/>
      <c r="N8" s="55"/>
      <c r="O8" s="55"/>
      <c r="P8" s="55"/>
      <c r="Q8" s="55"/>
      <c r="R8" s="55"/>
      <c r="S8" s="55"/>
      <c r="T8" s="55"/>
      <c r="U8" s="55"/>
      <c r="V8" s="55"/>
      <c r="W8" s="55"/>
      <c r="X8" s="55"/>
      <c r="Y8" s="55"/>
      <c r="Z8" s="55"/>
    </row>
    <row r="9" spans="1:26" ht="14.25" customHeight="1" x14ac:dyDescent="0.3">
      <c r="A9" s="80"/>
      <c r="B9" s="143" t="s">
        <v>53</v>
      </c>
      <c r="C9" s="81"/>
      <c r="D9" s="80"/>
      <c r="E9" s="81"/>
      <c r="F9" s="82"/>
      <c r="G9" s="82"/>
      <c r="H9" s="82"/>
      <c r="I9" s="83"/>
      <c r="J9" s="84"/>
      <c r="K9" s="55"/>
      <c r="L9" s="55"/>
      <c r="M9" s="55"/>
      <c r="N9" s="55"/>
      <c r="O9" s="55"/>
      <c r="P9" s="55"/>
      <c r="Q9" s="55"/>
      <c r="R9" s="55"/>
      <c r="S9" s="55"/>
      <c r="T9" s="55"/>
      <c r="U9" s="55"/>
      <c r="V9" s="55"/>
      <c r="W9" s="55"/>
      <c r="X9" s="55"/>
      <c r="Y9" s="55"/>
      <c r="Z9" s="55"/>
    </row>
    <row r="10" spans="1:26" ht="200.4" customHeight="1" x14ac:dyDescent="0.3">
      <c r="A10" s="144" t="s">
        <v>397</v>
      </c>
      <c r="B10" s="137" t="s">
        <v>394</v>
      </c>
      <c r="C10" s="141" t="s">
        <v>344</v>
      </c>
      <c r="D10" s="139" t="s">
        <v>395</v>
      </c>
      <c r="E10" s="145" t="s">
        <v>396</v>
      </c>
      <c r="F10" s="88" t="s">
        <v>18</v>
      </c>
      <c r="G10" s="134">
        <v>45642</v>
      </c>
      <c r="H10" s="88" t="str">
        <f>B3</f>
        <v>Lê Thị Phương Anh</v>
      </c>
      <c r="I10" s="89"/>
      <c r="J10" s="90"/>
      <c r="K10" s="90"/>
      <c r="L10" s="90"/>
      <c r="M10" s="90"/>
      <c r="N10" s="90"/>
      <c r="O10" s="90"/>
      <c r="P10" s="90"/>
      <c r="Q10" s="90"/>
      <c r="R10" s="90"/>
      <c r="S10" s="90"/>
      <c r="T10" s="90"/>
      <c r="U10" s="90"/>
      <c r="V10" s="90"/>
      <c r="W10" s="90"/>
      <c r="X10" s="90"/>
      <c r="Y10" s="90"/>
      <c r="Z10" s="90"/>
    </row>
    <row r="11" spans="1:26" ht="66" x14ac:dyDescent="0.3">
      <c r="A11" s="144" t="s">
        <v>401</v>
      </c>
      <c r="B11" s="137" t="s">
        <v>398</v>
      </c>
      <c r="C11" s="141" t="s">
        <v>344</v>
      </c>
      <c r="D11" s="139" t="s">
        <v>395</v>
      </c>
      <c r="E11" s="137" t="s">
        <v>399</v>
      </c>
      <c r="F11" s="88" t="s">
        <v>18</v>
      </c>
      <c r="G11" s="134">
        <v>45642</v>
      </c>
      <c r="H11" s="146" t="s">
        <v>54</v>
      </c>
      <c r="I11" s="89"/>
      <c r="J11" s="90"/>
      <c r="K11" s="90"/>
      <c r="L11" s="90"/>
      <c r="M11" s="90"/>
      <c r="N11" s="90"/>
      <c r="O11" s="90"/>
      <c r="P11" s="90"/>
      <c r="Q11" s="90"/>
      <c r="R11" s="90"/>
      <c r="S11" s="90"/>
      <c r="T11" s="90"/>
      <c r="U11" s="90"/>
      <c r="V11" s="90"/>
      <c r="W11" s="90"/>
      <c r="X11" s="90"/>
      <c r="Y11" s="90"/>
      <c r="Z11" s="90"/>
    </row>
    <row r="12" spans="1:26" ht="66" x14ac:dyDescent="0.3">
      <c r="A12" s="144" t="s">
        <v>402</v>
      </c>
      <c r="B12" s="137" t="s">
        <v>301</v>
      </c>
      <c r="C12" s="141" t="s">
        <v>344</v>
      </c>
      <c r="D12" s="139" t="s">
        <v>395</v>
      </c>
      <c r="E12" s="137" t="s">
        <v>400</v>
      </c>
      <c r="F12" s="88" t="s">
        <v>18</v>
      </c>
      <c r="G12" s="134">
        <v>45642</v>
      </c>
      <c r="H12" s="146" t="s">
        <v>54</v>
      </c>
      <c r="I12" s="89"/>
      <c r="J12" s="90"/>
      <c r="K12" s="90"/>
      <c r="L12" s="90"/>
      <c r="M12" s="90"/>
      <c r="N12" s="90"/>
      <c r="O12" s="90"/>
      <c r="P12" s="90"/>
      <c r="Q12" s="90"/>
      <c r="R12" s="90"/>
      <c r="S12" s="90"/>
      <c r="T12" s="90"/>
      <c r="U12" s="90"/>
      <c r="V12" s="90"/>
      <c r="W12" s="90"/>
      <c r="X12" s="90"/>
      <c r="Y12" s="90"/>
      <c r="Z12" s="90"/>
    </row>
    <row r="13" spans="1:26" ht="66" x14ac:dyDescent="0.3">
      <c r="A13" s="144" t="s">
        <v>406</v>
      </c>
      <c r="B13" s="137" t="s">
        <v>403</v>
      </c>
      <c r="C13" s="141" t="s">
        <v>344</v>
      </c>
      <c r="D13" s="139" t="s">
        <v>404</v>
      </c>
      <c r="E13" s="137" t="s">
        <v>405</v>
      </c>
      <c r="F13" s="88" t="s">
        <v>18</v>
      </c>
      <c r="G13" s="134">
        <v>45642</v>
      </c>
      <c r="H13" s="146" t="s">
        <v>54</v>
      </c>
      <c r="I13" s="89"/>
      <c r="J13" s="90"/>
      <c r="K13" s="90"/>
      <c r="L13" s="90"/>
      <c r="M13" s="90"/>
      <c r="N13" s="90"/>
      <c r="O13" s="90"/>
      <c r="P13" s="90"/>
      <c r="Q13" s="90"/>
      <c r="R13" s="90"/>
      <c r="S13" s="90"/>
      <c r="T13" s="90"/>
      <c r="U13" s="90"/>
      <c r="V13" s="90"/>
      <c r="W13" s="90"/>
      <c r="X13" s="90"/>
      <c r="Y13" s="90"/>
      <c r="Z13" s="90"/>
    </row>
    <row r="14" spans="1:26" ht="14.25" customHeight="1" x14ac:dyDescent="0.3">
      <c r="A14" s="80"/>
      <c r="B14" s="143" t="s">
        <v>68</v>
      </c>
      <c r="C14" s="81"/>
      <c r="D14" s="80"/>
      <c r="E14" s="81"/>
      <c r="F14" s="82"/>
      <c r="G14" s="82"/>
      <c r="H14" s="82"/>
      <c r="I14" s="83"/>
      <c r="J14" s="84"/>
      <c r="K14" s="55"/>
      <c r="L14" s="55"/>
      <c r="M14" s="55"/>
      <c r="N14" s="55"/>
      <c r="O14" s="55"/>
      <c r="P14" s="55"/>
      <c r="Q14" s="55"/>
      <c r="R14" s="55"/>
      <c r="S14" s="55"/>
      <c r="T14" s="55"/>
      <c r="U14" s="55"/>
      <c r="V14" s="55"/>
      <c r="W14" s="55"/>
      <c r="X14" s="55"/>
      <c r="Y14" s="55"/>
      <c r="Z14" s="55"/>
    </row>
    <row r="15" spans="1:26" ht="118.8" x14ac:dyDescent="0.3">
      <c r="A15" s="144" t="s">
        <v>413</v>
      </c>
      <c r="B15" s="137" t="s">
        <v>408</v>
      </c>
      <c r="C15" s="141" t="s">
        <v>344</v>
      </c>
      <c r="D15" s="139" t="s">
        <v>409</v>
      </c>
      <c r="E15" s="137" t="s">
        <v>407</v>
      </c>
      <c r="F15" s="88" t="s">
        <v>19</v>
      </c>
      <c r="G15" s="134">
        <v>45642</v>
      </c>
      <c r="H15" s="146" t="s">
        <v>54</v>
      </c>
      <c r="I15" s="137" t="s">
        <v>425</v>
      </c>
      <c r="J15" s="90"/>
      <c r="K15" s="90"/>
      <c r="L15" s="90"/>
      <c r="M15" s="90"/>
      <c r="N15" s="90"/>
      <c r="O15" s="90"/>
      <c r="P15" s="90"/>
      <c r="Q15" s="90"/>
      <c r="R15" s="90"/>
      <c r="S15" s="90"/>
      <c r="T15" s="90"/>
      <c r="U15" s="90"/>
      <c r="V15" s="90"/>
      <c r="W15" s="90"/>
      <c r="X15" s="90"/>
      <c r="Y15" s="90"/>
      <c r="Z15" s="90"/>
    </row>
    <row r="16" spans="1:26" ht="118.8" x14ac:dyDescent="0.3">
      <c r="A16" s="144" t="s">
        <v>414</v>
      </c>
      <c r="B16" s="137" t="s">
        <v>410</v>
      </c>
      <c r="C16" s="141" t="s">
        <v>344</v>
      </c>
      <c r="D16" s="139" t="s">
        <v>411</v>
      </c>
      <c r="E16" s="137" t="s">
        <v>412</v>
      </c>
      <c r="F16" s="88" t="s">
        <v>19</v>
      </c>
      <c r="G16" s="134">
        <v>45642</v>
      </c>
      <c r="H16" s="146" t="s">
        <v>54</v>
      </c>
      <c r="I16" s="137" t="s">
        <v>426</v>
      </c>
      <c r="J16" s="90"/>
      <c r="K16" s="90"/>
      <c r="L16" s="90"/>
      <c r="M16" s="90"/>
      <c r="N16" s="90"/>
      <c r="O16" s="90"/>
      <c r="P16" s="90"/>
      <c r="Q16" s="90"/>
      <c r="R16" s="90"/>
      <c r="S16" s="90"/>
      <c r="T16" s="90"/>
      <c r="U16" s="90"/>
      <c r="V16" s="90"/>
      <c r="W16" s="90"/>
      <c r="X16" s="90"/>
      <c r="Y16" s="90"/>
      <c r="Z16" s="90"/>
    </row>
    <row r="17" spans="1:26" ht="66" x14ac:dyDescent="0.3">
      <c r="A17" s="144" t="s">
        <v>415</v>
      </c>
      <c r="B17" s="137" t="s">
        <v>417</v>
      </c>
      <c r="C17" s="141" t="s">
        <v>344</v>
      </c>
      <c r="D17" s="139" t="s">
        <v>419</v>
      </c>
      <c r="E17" s="137" t="s">
        <v>412</v>
      </c>
      <c r="F17" s="88" t="s">
        <v>18</v>
      </c>
      <c r="G17" s="134">
        <v>45642</v>
      </c>
      <c r="H17" s="146" t="s">
        <v>54</v>
      </c>
      <c r="I17" s="89"/>
      <c r="J17" s="90"/>
      <c r="K17" s="90"/>
      <c r="L17" s="90"/>
      <c r="M17" s="90"/>
      <c r="N17" s="90"/>
      <c r="O17" s="90"/>
      <c r="P17" s="90"/>
      <c r="Q17" s="90"/>
      <c r="R17" s="90"/>
      <c r="S17" s="90"/>
      <c r="T17" s="90"/>
      <c r="U17" s="90"/>
      <c r="V17" s="90"/>
      <c r="W17" s="90"/>
      <c r="X17" s="90"/>
      <c r="Y17" s="90"/>
      <c r="Z17" s="90"/>
    </row>
    <row r="18" spans="1:26" ht="66" x14ac:dyDescent="0.3">
      <c r="A18" s="144" t="s">
        <v>416</v>
      </c>
      <c r="B18" s="137" t="s">
        <v>418</v>
      </c>
      <c r="C18" s="141" t="s">
        <v>344</v>
      </c>
      <c r="D18" s="139" t="s">
        <v>420</v>
      </c>
      <c r="E18" s="137" t="s">
        <v>412</v>
      </c>
      <c r="F18" s="88" t="s">
        <v>18</v>
      </c>
      <c r="G18" s="134">
        <v>45642</v>
      </c>
      <c r="H18" s="146" t="s">
        <v>54</v>
      </c>
      <c r="I18" s="89"/>
      <c r="J18" s="90"/>
      <c r="K18" s="90"/>
      <c r="L18" s="90"/>
      <c r="M18" s="90"/>
      <c r="N18" s="90"/>
      <c r="O18" s="90"/>
      <c r="P18" s="90"/>
      <c r="Q18" s="90"/>
      <c r="R18" s="90"/>
      <c r="S18" s="90"/>
      <c r="T18" s="90"/>
      <c r="U18" s="90"/>
      <c r="V18" s="90"/>
      <c r="W18" s="90"/>
      <c r="X18" s="90"/>
      <c r="Y18" s="90"/>
      <c r="Z18" s="90"/>
    </row>
    <row r="19" spans="1:26" ht="66" x14ac:dyDescent="0.3">
      <c r="A19" s="144" t="s">
        <v>424</v>
      </c>
      <c r="B19" s="137" t="s">
        <v>421</v>
      </c>
      <c r="C19" s="141" t="s">
        <v>344</v>
      </c>
      <c r="D19" s="139" t="s">
        <v>422</v>
      </c>
      <c r="E19" s="137" t="s">
        <v>423</v>
      </c>
      <c r="F19" s="88" t="s">
        <v>18</v>
      </c>
      <c r="G19" s="134">
        <v>45642</v>
      </c>
      <c r="H19" s="146" t="s">
        <v>54</v>
      </c>
      <c r="I19" s="89"/>
      <c r="J19" s="90"/>
      <c r="K19" s="90"/>
      <c r="L19" s="90"/>
      <c r="M19" s="90"/>
      <c r="N19" s="90"/>
      <c r="O19" s="90"/>
      <c r="P19" s="90"/>
      <c r="Q19" s="90"/>
      <c r="R19" s="90"/>
      <c r="S19" s="90"/>
      <c r="T19" s="90"/>
      <c r="U19" s="90"/>
      <c r="V19" s="90"/>
      <c r="W19" s="90"/>
      <c r="X19" s="90"/>
      <c r="Y19" s="90"/>
      <c r="Z19" s="90"/>
    </row>
    <row r="20" spans="1:26" ht="14.25" customHeight="1" x14ac:dyDescent="0.3">
      <c r="A20" s="88" t="str">
        <f>IF(AND(E20=""),"","["&amp;TEXT($B$1,"##")&amp;"-"&amp;TEXT(ROW()-9- COUNTBLANK($E$8:E19) +1,"##")&amp;"]")</f>
        <v/>
      </c>
      <c r="B20" s="86"/>
      <c r="C20" s="86"/>
      <c r="D20" s="21"/>
      <c r="E20" s="86"/>
      <c r="F20" s="91"/>
      <c r="G20" s="88"/>
      <c r="H20" s="88"/>
      <c r="I20" s="92"/>
      <c r="J20" s="90"/>
      <c r="K20" s="90"/>
      <c r="L20" s="90"/>
      <c r="M20" s="90"/>
      <c r="N20" s="90"/>
      <c r="O20" s="90"/>
      <c r="P20" s="90"/>
      <c r="Q20" s="90"/>
      <c r="R20" s="90"/>
      <c r="S20" s="90"/>
      <c r="T20" s="90"/>
      <c r="U20" s="90"/>
      <c r="V20" s="90"/>
      <c r="W20" s="90"/>
      <c r="X20" s="90"/>
      <c r="Y20" s="90"/>
      <c r="Z20" s="90"/>
    </row>
    <row r="21" spans="1:26" ht="14.25" customHeight="1" x14ac:dyDescent="0.3">
      <c r="A21" s="88" t="str">
        <f>IF(AND(E21=""),"","["&amp;TEXT($B$1,"##")&amp;"-"&amp;TEXT(ROW()-9- COUNTBLANK($E$8:E19) +1,"##")&amp;"]")</f>
        <v/>
      </c>
      <c r="B21" s="86"/>
      <c r="C21" s="86"/>
      <c r="D21" s="21"/>
      <c r="E21" s="86"/>
      <c r="F21" s="91"/>
      <c r="G21" s="88"/>
      <c r="H21" s="88"/>
      <c r="I21" s="92"/>
      <c r="J21" s="90"/>
      <c r="K21" s="90"/>
      <c r="L21" s="90"/>
      <c r="M21" s="90"/>
      <c r="N21" s="90"/>
      <c r="O21" s="90"/>
      <c r="P21" s="90"/>
      <c r="Q21" s="90"/>
      <c r="R21" s="90"/>
      <c r="S21" s="90"/>
      <c r="T21" s="90"/>
      <c r="U21" s="90"/>
      <c r="V21" s="90"/>
      <c r="W21" s="90"/>
      <c r="X21" s="90"/>
      <c r="Y21" s="90"/>
      <c r="Z21" s="90"/>
    </row>
    <row r="22" spans="1:26" ht="14.25" customHeight="1" x14ac:dyDescent="0.3">
      <c r="B22" s="93"/>
      <c r="C22" s="94"/>
      <c r="E22" s="95"/>
      <c r="F22" s="5"/>
      <c r="G22" s="1"/>
      <c r="H22" s="1"/>
      <c r="I22" s="96"/>
    </row>
    <row r="23" spans="1:26" ht="14.25" customHeight="1" x14ac:dyDescent="0.3">
      <c r="B23" s="93"/>
      <c r="C23" s="94"/>
      <c r="E23" s="95"/>
      <c r="F23" s="5"/>
      <c r="G23" s="1"/>
      <c r="H23" s="1"/>
      <c r="I23" s="96"/>
    </row>
    <row r="24" spans="1:26" ht="14.25" customHeight="1" x14ac:dyDescent="0.3">
      <c r="B24" s="93"/>
      <c r="C24" s="94"/>
      <c r="E24" s="95"/>
      <c r="F24" s="5"/>
      <c r="G24" s="1"/>
      <c r="H24" s="1"/>
      <c r="I24" s="96"/>
    </row>
    <row r="25" spans="1:26" ht="14.25" customHeight="1" x14ac:dyDescent="0.3">
      <c r="B25" s="93"/>
      <c r="C25" s="94"/>
      <c r="E25" s="95"/>
      <c r="F25" s="5"/>
      <c r="G25" s="1"/>
      <c r="H25" s="1"/>
      <c r="I25" s="96"/>
    </row>
    <row r="26" spans="1:26" ht="14.25" customHeight="1" x14ac:dyDescent="0.3">
      <c r="B26" s="93"/>
      <c r="C26" s="94"/>
      <c r="E26" s="95"/>
      <c r="F26" s="5"/>
      <c r="G26" s="1"/>
      <c r="H26" s="1"/>
      <c r="I26" s="96"/>
    </row>
    <row r="27" spans="1:26" ht="14.25" customHeight="1" x14ac:dyDescent="0.3">
      <c r="B27" s="93"/>
      <c r="C27" s="94"/>
      <c r="E27" s="95"/>
      <c r="F27" s="5"/>
      <c r="G27" s="1"/>
      <c r="H27" s="1"/>
      <c r="I27" s="96"/>
    </row>
    <row r="28" spans="1:26" ht="14.25" customHeight="1" x14ac:dyDescent="0.3">
      <c r="B28" s="93"/>
      <c r="C28" s="94"/>
      <c r="E28" s="95"/>
      <c r="F28" s="5"/>
      <c r="G28" s="1"/>
      <c r="H28" s="1"/>
      <c r="I28" s="96"/>
    </row>
    <row r="29" spans="1:26" ht="14.25" customHeight="1" x14ac:dyDescent="0.3">
      <c r="B29" s="93"/>
      <c r="C29" s="94"/>
      <c r="E29" s="95"/>
      <c r="F29" s="5"/>
      <c r="G29" s="1"/>
      <c r="H29" s="1"/>
      <c r="I29" s="96"/>
    </row>
    <row r="30" spans="1:26" ht="14.25" customHeight="1" x14ac:dyDescent="0.3">
      <c r="B30" s="93"/>
      <c r="C30" s="94"/>
      <c r="E30" s="95"/>
      <c r="F30" s="5"/>
      <c r="G30" s="1"/>
      <c r="H30" s="1"/>
      <c r="I30" s="96"/>
    </row>
    <row r="31" spans="1:26" ht="14.25" customHeight="1" x14ac:dyDescent="0.3">
      <c r="B31" s="93"/>
      <c r="C31" s="94"/>
      <c r="E31" s="95"/>
      <c r="F31" s="5"/>
      <c r="G31" s="1"/>
      <c r="H31" s="1"/>
      <c r="I31" s="96"/>
    </row>
    <row r="32" spans="1:26" ht="14.25" customHeight="1" x14ac:dyDescent="0.3">
      <c r="B32" s="93"/>
      <c r="C32" s="94"/>
      <c r="E32" s="95"/>
      <c r="F32" s="5"/>
      <c r="G32" s="1"/>
      <c r="H32" s="1"/>
      <c r="I32" s="96"/>
    </row>
    <row r="33" spans="2:9" ht="14.25" customHeight="1" x14ac:dyDescent="0.3">
      <c r="B33" s="93"/>
      <c r="C33" s="94"/>
      <c r="E33" s="95"/>
      <c r="F33" s="5"/>
      <c r="G33" s="1"/>
      <c r="H33" s="1"/>
      <c r="I33" s="96"/>
    </row>
    <row r="34" spans="2:9" ht="14.25" customHeight="1" x14ac:dyDescent="0.3">
      <c r="B34" s="93"/>
      <c r="C34" s="94"/>
      <c r="E34" s="95"/>
      <c r="F34" s="5"/>
      <c r="G34" s="1"/>
      <c r="H34" s="1"/>
      <c r="I34" s="96"/>
    </row>
    <row r="35" spans="2:9" ht="14.25" customHeight="1" x14ac:dyDescent="0.3">
      <c r="B35" s="93"/>
      <c r="C35" s="94"/>
      <c r="E35" s="95"/>
      <c r="F35" s="5"/>
      <c r="G35" s="1"/>
      <c r="H35" s="1"/>
      <c r="I35" s="96"/>
    </row>
    <row r="36" spans="2:9" ht="14.25" customHeight="1" x14ac:dyDescent="0.3">
      <c r="B36" s="93"/>
      <c r="C36" s="94"/>
      <c r="E36" s="95"/>
      <c r="F36" s="5"/>
      <c r="G36" s="1"/>
      <c r="H36" s="1"/>
      <c r="I36" s="96"/>
    </row>
    <row r="37" spans="2:9" ht="14.25" customHeight="1" x14ac:dyDescent="0.3">
      <c r="B37" s="93"/>
      <c r="C37" s="94"/>
      <c r="E37" s="95"/>
      <c r="F37" s="5"/>
      <c r="G37" s="1"/>
      <c r="H37" s="1"/>
      <c r="I37" s="96"/>
    </row>
    <row r="38" spans="2:9" ht="14.25" customHeight="1" x14ac:dyDescent="0.3">
      <c r="B38" s="93"/>
      <c r="C38" s="94"/>
      <c r="E38" s="95"/>
      <c r="F38" s="5"/>
      <c r="G38" s="1"/>
      <c r="H38" s="1"/>
      <c r="I38" s="96"/>
    </row>
    <row r="39" spans="2:9" ht="14.25" customHeight="1" x14ac:dyDescent="0.3">
      <c r="B39" s="93"/>
      <c r="C39" s="94"/>
      <c r="E39" s="95"/>
      <c r="F39" s="5"/>
      <c r="G39" s="1"/>
      <c r="H39" s="1"/>
      <c r="I39" s="96"/>
    </row>
    <row r="40" spans="2:9" ht="14.25" customHeight="1" x14ac:dyDescent="0.3">
      <c r="B40" s="93"/>
      <c r="C40" s="94"/>
      <c r="E40" s="95"/>
      <c r="F40" s="5"/>
      <c r="G40" s="1"/>
      <c r="H40" s="1"/>
      <c r="I40" s="96"/>
    </row>
    <row r="41" spans="2:9" ht="14.25" customHeight="1" x14ac:dyDescent="0.3">
      <c r="B41" s="93"/>
      <c r="C41" s="94"/>
      <c r="E41" s="95"/>
      <c r="F41" s="5"/>
      <c r="G41" s="1"/>
      <c r="H41" s="1"/>
      <c r="I41" s="96"/>
    </row>
    <row r="42" spans="2:9" ht="14.25" customHeight="1" x14ac:dyDescent="0.3">
      <c r="B42" s="93"/>
      <c r="C42" s="94"/>
      <c r="E42" s="95"/>
      <c r="F42" s="5"/>
      <c r="G42" s="1"/>
      <c r="H42" s="1"/>
      <c r="I42" s="96"/>
    </row>
    <row r="43" spans="2:9" ht="14.25" customHeight="1" x14ac:dyDescent="0.3">
      <c r="B43" s="93"/>
      <c r="C43" s="94"/>
      <c r="E43" s="95"/>
      <c r="F43" s="5"/>
      <c r="G43" s="1"/>
      <c r="H43" s="1"/>
      <c r="I43" s="96"/>
    </row>
    <row r="44" spans="2:9" ht="14.25" customHeight="1" x14ac:dyDescent="0.3">
      <c r="B44" s="93"/>
      <c r="C44" s="94"/>
      <c r="E44" s="95"/>
      <c r="F44" s="5"/>
      <c r="G44" s="1"/>
      <c r="H44" s="1"/>
      <c r="I44" s="96"/>
    </row>
    <row r="45" spans="2:9" ht="14.25" customHeight="1" x14ac:dyDescent="0.3">
      <c r="B45" s="93"/>
      <c r="C45" s="94"/>
      <c r="E45" s="95"/>
      <c r="F45" s="5"/>
      <c r="G45" s="1"/>
      <c r="H45" s="1"/>
      <c r="I45" s="96"/>
    </row>
    <row r="46" spans="2:9" ht="14.25" customHeight="1" x14ac:dyDescent="0.3">
      <c r="B46" s="93"/>
      <c r="C46" s="94"/>
      <c r="E46" s="95"/>
      <c r="F46" s="5"/>
      <c r="G46" s="1"/>
      <c r="H46" s="1"/>
      <c r="I46" s="96"/>
    </row>
    <row r="47" spans="2:9" ht="14.25" customHeight="1" x14ac:dyDescent="0.3">
      <c r="B47" s="93"/>
      <c r="C47" s="94"/>
      <c r="E47" s="95"/>
      <c r="F47" s="5"/>
      <c r="G47" s="1"/>
      <c r="H47" s="1"/>
      <c r="I47" s="96"/>
    </row>
    <row r="48" spans="2:9" ht="14.25" customHeight="1" x14ac:dyDescent="0.3">
      <c r="B48" s="93"/>
      <c r="C48" s="94"/>
      <c r="E48" s="95"/>
      <c r="F48" s="5"/>
      <c r="G48" s="1"/>
      <c r="H48" s="1"/>
      <c r="I48" s="96"/>
    </row>
    <row r="49" spans="2:9" ht="14.25" customHeight="1" x14ac:dyDescent="0.3">
      <c r="B49" s="93"/>
      <c r="C49" s="94"/>
      <c r="E49" s="95"/>
      <c r="F49" s="5"/>
      <c r="G49" s="1"/>
      <c r="H49" s="1"/>
      <c r="I49" s="96"/>
    </row>
    <row r="50" spans="2:9" ht="14.25" customHeight="1" x14ac:dyDescent="0.3">
      <c r="B50" s="93"/>
      <c r="C50" s="94"/>
      <c r="E50" s="95"/>
      <c r="F50" s="5"/>
      <c r="G50" s="1"/>
      <c r="H50" s="1"/>
      <c r="I50" s="96"/>
    </row>
    <row r="51" spans="2:9" ht="14.25" customHeight="1" x14ac:dyDescent="0.3">
      <c r="B51" s="93"/>
      <c r="C51" s="94"/>
      <c r="E51" s="95"/>
      <c r="F51" s="5"/>
      <c r="G51" s="1"/>
      <c r="H51" s="1"/>
      <c r="I51" s="96"/>
    </row>
    <row r="52" spans="2:9" ht="14.25" customHeight="1" x14ac:dyDescent="0.3">
      <c r="B52" s="93"/>
      <c r="C52" s="94"/>
      <c r="E52" s="95"/>
      <c r="F52" s="5"/>
      <c r="G52" s="1"/>
      <c r="H52" s="1"/>
      <c r="I52" s="96"/>
    </row>
    <row r="53" spans="2:9" ht="14.25" customHeight="1" x14ac:dyDescent="0.3">
      <c r="B53" s="93"/>
      <c r="C53" s="94"/>
      <c r="E53" s="95"/>
      <c r="F53" s="5"/>
      <c r="G53" s="1"/>
      <c r="H53" s="1"/>
      <c r="I53" s="96"/>
    </row>
    <row r="54" spans="2:9" ht="14.25" customHeight="1" x14ac:dyDescent="0.3">
      <c r="B54" s="93"/>
      <c r="C54" s="94"/>
      <c r="E54" s="95"/>
      <c r="F54" s="5"/>
      <c r="G54" s="1"/>
      <c r="H54" s="1"/>
      <c r="I54" s="96"/>
    </row>
    <row r="55" spans="2:9" ht="14.25" customHeight="1" x14ac:dyDescent="0.3">
      <c r="B55" s="93"/>
      <c r="C55" s="94"/>
      <c r="E55" s="95"/>
      <c r="F55" s="5"/>
      <c r="G55" s="1"/>
      <c r="H55" s="1"/>
      <c r="I55" s="96"/>
    </row>
    <row r="56" spans="2:9" ht="14.25" customHeight="1" x14ac:dyDescent="0.3">
      <c r="B56" s="93"/>
      <c r="C56" s="94"/>
      <c r="E56" s="95"/>
      <c r="F56" s="5"/>
      <c r="G56" s="1"/>
      <c r="H56" s="1"/>
      <c r="I56" s="96"/>
    </row>
    <row r="57" spans="2:9" ht="14.25" customHeight="1" x14ac:dyDescent="0.3">
      <c r="B57" s="93"/>
      <c r="C57" s="94"/>
      <c r="E57" s="95"/>
      <c r="F57" s="5"/>
      <c r="G57" s="1"/>
      <c r="H57" s="1"/>
      <c r="I57" s="96"/>
    </row>
    <row r="58" spans="2:9" ht="14.25" customHeight="1" x14ac:dyDescent="0.3">
      <c r="B58" s="93"/>
      <c r="C58" s="94"/>
      <c r="E58" s="95"/>
      <c r="F58" s="5"/>
      <c r="G58" s="1"/>
      <c r="H58" s="1"/>
      <c r="I58" s="96"/>
    </row>
    <row r="59" spans="2:9" ht="14.25" customHeight="1" x14ac:dyDescent="0.3">
      <c r="B59" s="93"/>
      <c r="C59" s="94"/>
      <c r="E59" s="95"/>
      <c r="F59" s="5"/>
      <c r="G59" s="1"/>
      <c r="H59" s="1"/>
      <c r="I59" s="96"/>
    </row>
    <row r="60" spans="2:9" ht="14.25" customHeight="1" x14ac:dyDescent="0.3">
      <c r="B60" s="93"/>
      <c r="C60" s="94"/>
      <c r="E60" s="95"/>
      <c r="F60" s="5"/>
      <c r="G60" s="1"/>
      <c r="H60" s="1"/>
      <c r="I60" s="96"/>
    </row>
    <row r="61" spans="2:9" ht="14.25" customHeight="1" x14ac:dyDescent="0.3">
      <c r="B61" s="93"/>
      <c r="C61" s="94"/>
      <c r="E61" s="95"/>
      <c r="F61" s="5"/>
      <c r="G61" s="1"/>
      <c r="H61" s="1"/>
      <c r="I61" s="96"/>
    </row>
    <row r="62" spans="2:9" ht="14.25" customHeight="1" x14ac:dyDescent="0.3">
      <c r="B62" s="93"/>
      <c r="C62" s="94"/>
      <c r="E62" s="95"/>
      <c r="F62" s="5"/>
      <c r="G62" s="1"/>
      <c r="H62" s="1"/>
      <c r="I62" s="96"/>
    </row>
    <row r="63" spans="2:9" ht="14.25" customHeight="1" x14ac:dyDescent="0.3">
      <c r="B63" s="93"/>
      <c r="C63" s="94"/>
      <c r="E63" s="95"/>
      <c r="F63" s="5"/>
      <c r="G63" s="1"/>
      <c r="H63" s="1"/>
      <c r="I63" s="96"/>
    </row>
    <row r="64" spans="2:9"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sheetData>
  <autoFilter ref="A8:I18" xr:uid="{00000000-0009-0000-0000-000002000000}"/>
  <mergeCells count="3">
    <mergeCell ref="B1:E1"/>
    <mergeCell ref="B2:E2"/>
    <mergeCell ref="B3:E3"/>
  </mergeCells>
  <phoneticPr fontId="31" type="noConversion"/>
  <dataValidations count="2">
    <dataValidation type="list" allowBlank="1" showErrorMessage="1" sqref="F10:F13 F15:F21" xr:uid="{22DD1848-63F5-4912-BF9E-F4511BDBB5B0}">
      <formula1>"Pass,Fail,N/A,Untested"</formula1>
    </dataValidation>
    <dataValidation type="list" allowBlank="1" showErrorMessage="1" sqref="F1:H2" xr:uid="{85F1BBBE-CCD8-44D3-B734-BDADC4CEC361}">
      <formula1>$J$1:$J$5</formula1>
    </dataValidation>
  </dataValidations>
  <pageMargins left="0.7" right="0.7" top="0.75" bottom="0.75" header="0" footer="0"/>
  <pageSetup scale="28"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x14ac:dyDescent="0.3"/>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x14ac:dyDescent="0.3">
      <c r="A1" s="97"/>
      <c r="B1" s="98"/>
      <c r="C1" s="99"/>
      <c r="D1" s="97"/>
      <c r="E1" s="95"/>
      <c r="F1" s="100"/>
      <c r="G1" s="101"/>
      <c r="H1" s="101"/>
      <c r="I1" s="102"/>
      <c r="J1" s="97"/>
      <c r="K1" s="97"/>
      <c r="L1" s="97"/>
      <c r="M1" s="97"/>
      <c r="N1" s="97"/>
      <c r="O1" s="97"/>
      <c r="P1" s="97"/>
      <c r="Q1" s="97"/>
      <c r="R1" s="97"/>
      <c r="S1" s="97"/>
      <c r="T1" s="97"/>
      <c r="U1" s="97"/>
      <c r="V1" s="97"/>
      <c r="W1" s="97"/>
      <c r="X1" s="97"/>
      <c r="Y1" s="97"/>
      <c r="Z1" s="97"/>
    </row>
    <row r="2" spans="1:26" ht="12.75" customHeight="1" x14ac:dyDescent="0.3">
      <c r="A2" s="103" t="s">
        <v>40</v>
      </c>
      <c r="B2" s="104"/>
      <c r="C2" s="104"/>
      <c r="D2" s="104"/>
      <c r="E2" s="105"/>
      <c r="F2" s="106"/>
      <c r="G2" s="106"/>
      <c r="H2" s="106"/>
      <c r="I2" s="106"/>
      <c r="J2" s="106"/>
      <c r="K2" s="106"/>
      <c r="L2" s="106"/>
      <c r="M2" s="106"/>
      <c r="N2" s="106"/>
      <c r="O2" s="106"/>
      <c r="P2" s="106"/>
      <c r="Q2" s="106"/>
      <c r="R2" s="106"/>
      <c r="S2" s="106"/>
      <c r="T2" s="106"/>
      <c r="U2" s="106"/>
      <c r="V2" s="106"/>
      <c r="W2" s="106"/>
      <c r="X2" s="106"/>
      <c r="Y2" s="106"/>
      <c r="Z2" s="106"/>
    </row>
    <row r="3" spans="1:26" ht="12.75" customHeight="1" x14ac:dyDescent="0.3">
      <c r="A3" s="107" t="s">
        <v>28</v>
      </c>
      <c r="B3" s="108"/>
      <c r="C3" s="109"/>
      <c r="D3" s="109"/>
      <c r="E3" s="110"/>
      <c r="F3" s="106"/>
      <c r="G3" s="106"/>
      <c r="H3" s="106"/>
      <c r="I3" s="106"/>
      <c r="J3" s="106"/>
      <c r="K3" s="106"/>
      <c r="L3" s="106"/>
      <c r="M3" s="106"/>
      <c r="N3" s="106"/>
      <c r="O3" s="106"/>
      <c r="P3" s="106"/>
      <c r="Q3" s="106"/>
      <c r="R3" s="106"/>
      <c r="S3" s="106"/>
      <c r="T3" s="106"/>
      <c r="U3" s="106"/>
      <c r="V3" s="106"/>
      <c r="W3" s="106"/>
      <c r="X3" s="106"/>
      <c r="Y3" s="106"/>
      <c r="Z3" s="106"/>
    </row>
    <row r="4" spans="1:26" ht="14.25" customHeight="1" x14ac:dyDescent="0.3">
      <c r="A4" s="111" t="s">
        <v>30</v>
      </c>
      <c r="B4" s="112"/>
      <c r="C4" s="113"/>
      <c r="D4" s="113"/>
      <c r="E4" s="114"/>
      <c r="F4" s="106"/>
      <c r="G4" s="106"/>
      <c r="H4" s="106"/>
      <c r="I4" s="106"/>
      <c r="J4" s="115"/>
      <c r="K4" s="106"/>
      <c r="L4" s="106"/>
      <c r="M4" s="106"/>
      <c r="N4" s="106"/>
      <c r="O4" s="106"/>
      <c r="P4" s="106"/>
      <c r="Q4" s="106"/>
      <c r="R4" s="106"/>
      <c r="S4" s="106"/>
      <c r="T4" s="106"/>
      <c r="U4" s="106"/>
      <c r="V4" s="106"/>
      <c r="W4" s="106"/>
      <c r="X4" s="106"/>
      <c r="Y4" s="106"/>
      <c r="Z4" s="106"/>
    </row>
    <row r="5" spans="1:26" ht="14.25" customHeight="1" x14ac:dyDescent="0.3">
      <c r="A5" s="116" t="s">
        <v>18</v>
      </c>
      <c r="B5" s="117" t="s">
        <v>19</v>
      </c>
      <c r="C5" s="117" t="s">
        <v>39</v>
      </c>
      <c r="D5" s="118" t="s">
        <v>21</v>
      </c>
      <c r="E5" s="117" t="s">
        <v>31</v>
      </c>
      <c r="F5" s="106"/>
      <c r="G5" s="106"/>
      <c r="H5" s="106"/>
      <c r="I5" s="106"/>
      <c r="J5" s="106"/>
      <c r="K5" s="106"/>
      <c r="L5" s="106"/>
      <c r="M5" s="106"/>
      <c r="N5" s="106"/>
      <c r="O5" s="106"/>
      <c r="P5" s="106"/>
      <c r="Q5" s="106"/>
      <c r="R5" s="106"/>
      <c r="S5" s="106"/>
      <c r="T5" s="106"/>
      <c r="U5" s="106"/>
      <c r="V5" s="106"/>
      <c r="W5" s="106"/>
      <c r="X5" s="106"/>
      <c r="Y5" s="106"/>
      <c r="Z5" s="106"/>
    </row>
    <row r="6" spans="1:26" ht="14.25" customHeight="1" x14ac:dyDescent="0.3">
      <c r="A6" s="119" t="s">
        <v>25</v>
      </c>
      <c r="B6" s="119" t="s">
        <v>25</v>
      </c>
      <c r="C6" s="119" t="s">
        <v>25</v>
      </c>
      <c r="D6" s="119" t="s">
        <v>25</v>
      </c>
      <c r="E6" s="119" t="s">
        <v>25</v>
      </c>
      <c r="F6" s="106"/>
      <c r="G6" s="106"/>
      <c r="H6" s="106"/>
      <c r="I6" s="106"/>
      <c r="J6" s="106"/>
      <c r="K6" s="106"/>
      <c r="L6" s="106"/>
      <c r="M6" s="106"/>
      <c r="N6" s="106"/>
      <c r="O6" s="106"/>
      <c r="P6" s="106"/>
      <c r="Q6" s="106"/>
      <c r="R6" s="106"/>
      <c r="S6" s="106"/>
      <c r="T6" s="106"/>
      <c r="U6" s="106"/>
      <c r="V6" s="106"/>
      <c r="W6" s="106"/>
      <c r="X6" s="106"/>
      <c r="Y6" s="106"/>
      <c r="Z6" s="106"/>
    </row>
    <row r="7" spans="1:26" ht="14.25" customHeight="1" x14ac:dyDescent="0.3">
      <c r="A7" s="106"/>
      <c r="B7" s="120"/>
      <c r="C7" s="121"/>
      <c r="D7" s="120"/>
      <c r="E7" s="122"/>
      <c r="F7" s="121"/>
      <c r="G7" s="121"/>
      <c r="H7" s="123"/>
      <c r="I7" s="106"/>
      <c r="J7" s="106"/>
      <c r="K7" s="106"/>
      <c r="L7" s="106"/>
      <c r="M7" s="106"/>
      <c r="N7" s="106"/>
      <c r="O7" s="106"/>
      <c r="P7" s="106"/>
      <c r="Q7" s="106"/>
      <c r="R7" s="106"/>
      <c r="S7" s="106"/>
      <c r="T7" s="106"/>
      <c r="U7" s="106"/>
      <c r="V7" s="106"/>
      <c r="W7" s="106"/>
      <c r="X7" s="106"/>
      <c r="Y7" s="106"/>
      <c r="Z7" s="106"/>
    </row>
    <row r="8" spans="1:26" ht="28.5" customHeight="1" x14ac:dyDescent="0.3">
      <c r="A8" s="124" t="s">
        <v>16</v>
      </c>
      <c r="B8" s="124" t="s">
        <v>41</v>
      </c>
      <c r="C8" s="125" t="s">
        <v>42</v>
      </c>
      <c r="D8" s="125" t="s">
        <v>43</v>
      </c>
      <c r="E8" s="125" t="s">
        <v>44</v>
      </c>
      <c r="F8" s="125" t="s">
        <v>45</v>
      </c>
      <c r="G8" s="125" t="s">
        <v>46</v>
      </c>
      <c r="H8" s="126" t="s">
        <v>37</v>
      </c>
      <c r="I8" s="126" t="s">
        <v>38</v>
      </c>
      <c r="J8" s="126" t="s">
        <v>30</v>
      </c>
      <c r="K8" s="126" t="s">
        <v>13</v>
      </c>
      <c r="L8" s="97"/>
      <c r="M8" s="97"/>
      <c r="N8" s="97"/>
      <c r="O8" s="97"/>
      <c r="P8" s="97"/>
      <c r="Q8" s="97"/>
      <c r="R8" s="97"/>
      <c r="S8" s="97"/>
      <c r="T8" s="97"/>
      <c r="U8" s="97"/>
      <c r="V8" s="97"/>
      <c r="W8" s="97"/>
      <c r="X8" s="97"/>
      <c r="Y8" s="97"/>
      <c r="Z8" s="97"/>
    </row>
    <row r="9" spans="1:26" ht="14.25" customHeight="1" x14ac:dyDescent="0.3">
      <c r="A9" s="127" t="s">
        <v>47</v>
      </c>
      <c r="B9" s="127"/>
      <c r="C9" s="128"/>
      <c r="D9" s="128"/>
      <c r="E9" s="128"/>
      <c r="F9" s="128"/>
      <c r="G9" s="128"/>
      <c r="H9" s="129"/>
      <c r="I9" s="127"/>
      <c r="J9" s="127"/>
      <c r="K9" s="127"/>
      <c r="L9" s="97"/>
      <c r="M9" s="97"/>
      <c r="N9" s="97"/>
      <c r="O9" s="97"/>
      <c r="P9" s="97"/>
      <c r="Q9" s="97"/>
      <c r="R9" s="97"/>
      <c r="S9" s="97"/>
      <c r="T9" s="97"/>
      <c r="U9" s="97"/>
      <c r="V9" s="97"/>
      <c r="W9" s="97"/>
      <c r="X9" s="97"/>
      <c r="Y9" s="97"/>
      <c r="Z9" s="97"/>
    </row>
    <row r="10" spans="1:26" ht="14.25" customHeight="1" x14ac:dyDescent="0.3">
      <c r="A10" s="130">
        <v>1</v>
      </c>
      <c r="B10" s="131"/>
      <c r="C10" s="132" t="s">
        <v>48</v>
      </c>
      <c r="D10" s="132" t="s">
        <v>49</v>
      </c>
      <c r="E10" s="132" t="s">
        <v>48</v>
      </c>
      <c r="F10" s="132" t="s">
        <v>49</v>
      </c>
      <c r="G10" s="132" t="s">
        <v>48</v>
      </c>
      <c r="H10" s="130"/>
      <c r="I10" s="130"/>
      <c r="J10" s="130"/>
      <c r="K10" s="130"/>
      <c r="L10" s="97"/>
      <c r="M10" s="97"/>
      <c r="N10" s="97"/>
      <c r="O10" s="97"/>
      <c r="P10" s="97"/>
      <c r="Q10" s="97"/>
      <c r="R10" s="97"/>
      <c r="S10" s="97"/>
      <c r="T10" s="97"/>
      <c r="U10" s="97"/>
      <c r="V10" s="97"/>
      <c r="W10" s="97"/>
      <c r="X10" s="97"/>
      <c r="Y10" s="97"/>
      <c r="Z10" s="97"/>
    </row>
    <row r="11" spans="1:26" ht="14.25" customHeight="1" x14ac:dyDescent="0.3">
      <c r="A11" s="130">
        <v>2</v>
      </c>
      <c r="B11" s="131"/>
      <c r="C11" s="132" t="s">
        <v>48</v>
      </c>
      <c r="D11" s="132" t="s">
        <v>49</v>
      </c>
      <c r="E11" s="132" t="s">
        <v>48</v>
      </c>
      <c r="F11" s="132" t="s">
        <v>49</v>
      </c>
      <c r="G11" s="132" t="s">
        <v>48</v>
      </c>
      <c r="H11" s="130"/>
      <c r="I11" s="130"/>
      <c r="J11" s="130"/>
      <c r="K11" s="130"/>
      <c r="L11" s="97"/>
      <c r="M11" s="97"/>
      <c r="N11" s="97"/>
      <c r="O11" s="97"/>
      <c r="P11" s="97"/>
      <c r="Q11" s="97"/>
      <c r="R11" s="97"/>
      <c r="S11" s="97"/>
      <c r="T11" s="97"/>
      <c r="U11" s="97"/>
      <c r="V11" s="97"/>
      <c r="W11" s="97"/>
      <c r="X11" s="97"/>
      <c r="Y11" s="97"/>
      <c r="Z11" s="97"/>
    </row>
    <row r="12" spans="1:26" ht="14.25" customHeight="1" x14ac:dyDescent="0.3">
      <c r="A12" s="130">
        <v>3</v>
      </c>
      <c r="B12" s="131"/>
      <c r="C12" s="132" t="s">
        <v>48</v>
      </c>
      <c r="D12" s="132" t="s">
        <v>49</v>
      </c>
      <c r="E12" s="132" t="s">
        <v>48</v>
      </c>
      <c r="F12" s="132" t="s">
        <v>49</v>
      </c>
      <c r="G12" s="132" t="s">
        <v>48</v>
      </c>
      <c r="H12" s="130"/>
      <c r="I12" s="130"/>
      <c r="J12" s="130"/>
      <c r="K12" s="130"/>
      <c r="L12" s="97"/>
      <c r="M12" s="97"/>
      <c r="N12" s="97"/>
      <c r="O12" s="97"/>
      <c r="P12" s="97"/>
      <c r="Q12" s="97"/>
      <c r="R12" s="97"/>
      <c r="S12" s="97"/>
      <c r="T12" s="97"/>
      <c r="U12" s="97"/>
      <c r="V12" s="97"/>
      <c r="W12" s="97"/>
      <c r="X12" s="97"/>
      <c r="Y12" s="97"/>
      <c r="Z12" s="97"/>
    </row>
    <row r="13" spans="1:26" ht="14.25" customHeight="1" x14ac:dyDescent="0.3">
      <c r="A13" s="130">
        <v>4</v>
      </c>
      <c r="B13" s="131"/>
      <c r="C13" s="132" t="s">
        <v>48</v>
      </c>
      <c r="D13" s="132" t="s">
        <v>49</v>
      </c>
      <c r="E13" s="132" t="s">
        <v>48</v>
      </c>
      <c r="F13" s="132" t="s">
        <v>49</v>
      </c>
      <c r="G13" s="132" t="s">
        <v>48</v>
      </c>
      <c r="H13" s="130"/>
      <c r="I13" s="130"/>
      <c r="J13" s="130"/>
      <c r="K13" s="130"/>
      <c r="L13" s="97"/>
      <c r="M13" s="97"/>
      <c r="N13" s="97"/>
      <c r="O13" s="97"/>
      <c r="P13" s="97"/>
      <c r="Q13" s="97"/>
      <c r="R13" s="97"/>
      <c r="S13" s="97"/>
      <c r="T13" s="97"/>
      <c r="U13" s="97"/>
      <c r="V13" s="97"/>
      <c r="W13" s="97"/>
      <c r="X13" s="97"/>
      <c r="Y13" s="97"/>
      <c r="Z13" s="97"/>
    </row>
    <row r="14" spans="1:26" ht="14.25" customHeight="1" x14ac:dyDescent="0.3">
      <c r="A14" s="130">
        <v>5</v>
      </c>
      <c r="B14" s="131"/>
      <c r="C14" s="132" t="s">
        <v>50</v>
      </c>
      <c r="D14" s="132"/>
      <c r="E14" s="132" t="s">
        <v>50</v>
      </c>
      <c r="F14" s="132"/>
      <c r="G14" s="132" t="s">
        <v>50</v>
      </c>
      <c r="H14" s="130"/>
      <c r="I14" s="130"/>
      <c r="J14" s="130"/>
      <c r="K14" s="130"/>
      <c r="L14" s="97"/>
      <c r="M14" s="97"/>
      <c r="N14" s="97"/>
      <c r="O14" s="97"/>
      <c r="P14" s="97"/>
      <c r="Q14" s="97"/>
      <c r="R14" s="97"/>
      <c r="S14" s="97"/>
      <c r="T14" s="97"/>
      <c r="U14" s="97"/>
      <c r="V14" s="97"/>
      <c r="W14" s="97"/>
      <c r="X14" s="97"/>
      <c r="Y14" s="97"/>
      <c r="Z14" s="97"/>
    </row>
    <row r="15" spans="1:26" ht="14.25" customHeight="1" x14ac:dyDescent="0.3">
      <c r="A15" s="127" t="s">
        <v>51</v>
      </c>
      <c r="B15" s="127"/>
      <c r="C15" s="128"/>
      <c r="D15" s="128"/>
      <c r="E15" s="128"/>
      <c r="F15" s="128"/>
      <c r="G15" s="128"/>
      <c r="H15" s="129"/>
      <c r="I15" s="127"/>
      <c r="J15" s="127"/>
      <c r="K15" s="127"/>
      <c r="L15" s="97"/>
      <c r="M15" s="97"/>
      <c r="N15" s="97"/>
      <c r="O15" s="97"/>
      <c r="P15" s="97"/>
      <c r="Q15" s="97"/>
      <c r="R15" s="97"/>
      <c r="S15" s="97"/>
      <c r="T15" s="97"/>
      <c r="U15" s="97"/>
      <c r="V15" s="97"/>
      <c r="W15" s="97"/>
      <c r="X15" s="97"/>
      <c r="Y15" s="97"/>
      <c r="Z15" s="97"/>
    </row>
    <row r="16" spans="1:26" ht="14.25" customHeight="1" x14ac:dyDescent="0.3">
      <c r="A16" s="130">
        <v>12</v>
      </c>
      <c r="B16" s="131"/>
      <c r="C16" s="132" t="s">
        <v>48</v>
      </c>
      <c r="D16" s="132" t="s">
        <v>49</v>
      </c>
      <c r="E16" s="132" t="s">
        <v>48</v>
      </c>
      <c r="F16" s="132" t="s">
        <v>49</v>
      </c>
      <c r="G16" s="132" t="s">
        <v>48</v>
      </c>
      <c r="H16" s="130"/>
      <c r="I16" s="130"/>
      <c r="J16" s="130"/>
      <c r="K16" s="130"/>
      <c r="L16" s="97"/>
      <c r="M16" s="97"/>
      <c r="N16" s="97"/>
      <c r="O16" s="97"/>
      <c r="P16" s="97"/>
      <c r="Q16" s="97"/>
      <c r="R16" s="97"/>
      <c r="S16" s="97"/>
      <c r="T16" s="97"/>
      <c r="U16" s="97"/>
      <c r="V16" s="97"/>
      <c r="W16" s="97"/>
      <c r="X16" s="97"/>
      <c r="Y16" s="97"/>
      <c r="Z16" s="97"/>
    </row>
    <row r="17" spans="1:26" ht="14.25" customHeight="1" x14ac:dyDescent="0.3">
      <c r="A17" s="130">
        <v>13</v>
      </c>
      <c r="B17" s="131"/>
      <c r="C17" s="132" t="s">
        <v>48</v>
      </c>
      <c r="D17" s="132" t="s">
        <v>49</v>
      </c>
      <c r="E17" s="132" t="s">
        <v>48</v>
      </c>
      <c r="F17" s="132" t="s">
        <v>49</v>
      </c>
      <c r="G17" s="132" t="s">
        <v>48</v>
      </c>
      <c r="H17" s="130"/>
      <c r="I17" s="130"/>
      <c r="J17" s="130"/>
      <c r="K17" s="130"/>
      <c r="L17" s="97"/>
      <c r="M17" s="97"/>
      <c r="N17" s="97"/>
      <c r="O17" s="97"/>
      <c r="P17" s="97"/>
      <c r="Q17" s="97"/>
      <c r="R17" s="97"/>
      <c r="S17" s="97"/>
      <c r="T17" s="97"/>
      <c r="U17" s="97"/>
      <c r="V17" s="97"/>
      <c r="W17" s="97"/>
      <c r="X17" s="97"/>
      <c r="Y17" s="97"/>
      <c r="Z17" s="97"/>
    </row>
    <row r="18" spans="1:26" ht="14.25" customHeight="1" x14ac:dyDescent="0.3">
      <c r="A18" s="130">
        <v>14</v>
      </c>
      <c r="B18" s="131"/>
      <c r="C18" s="132" t="s">
        <v>48</v>
      </c>
      <c r="D18" s="132" t="s">
        <v>48</v>
      </c>
      <c r="E18" s="132" t="s">
        <v>48</v>
      </c>
      <c r="F18" s="132" t="s">
        <v>48</v>
      </c>
      <c r="G18" s="132" t="s">
        <v>48</v>
      </c>
      <c r="H18" s="130"/>
      <c r="I18" s="130"/>
      <c r="J18" s="130"/>
      <c r="K18" s="130"/>
      <c r="L18" s="97"/>
      <c r="M18" s="97"/>
      <c r="N18" s="97"/>
      <c r="O18" s="97"/>
      <c r="P18" s="97"/>
      <c r="Q18" s="97"/>
      <c r="R18" s="97"/>
      <c r="S18" s="97"/>
      <c r="T18" s="97"/>
      <c r="U18" s="97"/>
      <c r="V18" s="97"/>
      <c r="W18" s="97"/>
      <c r="X18" s="97"/>
      <c r="Y18" s="97"/>
      <c r="Z18" s="97"/>
    </row>
    <row r="19" spans="1:26" ht="14.25" customHeight="1" x14ac:dyDescent="0.3">
      <c r="A19" s="130">
        <v>15</v>
      </c>
      <c r="B19" s="131"/>
      <c r="C19" s="132" t="s">
        <v>48</v>
      </c>
      <c r="D19" s="132" t="s">
        <v>48</v>
      </c>
      <c r="E19" s="132" t="s">
        <v>48</v>
      </c>
      <c r="F19" s="132" t="s">
        <v>48</v>
      </c>
      <c r="G19" s="132" t="s">
        <v>48</v>
      </c>
      <c r="H19" s="130"/>
      <c r="I19" s="130"/>
      <c r="J19" s="130"/>
      <c r="K19" s="130"/>
      <c r="L19" s="97"/>
      <c r="M19" s="97"/>
      <c r="N19" s="97"/>
      <c r="O19" s="97"/>
      <c r="P19" s="97"/>
      <c r="Q19" s="97"/>
      <c r="R19" s="97"/>
      <c r="S19" s="97"/>
      <c r="T19" s="97"/>
      <c r="U19" s="97"/>
      <c r="V19" s="97"/>
      <c r="W19" s="97"/>
      <c r="X19" s="97"/>
      <c r="Y19" s="97"/>
      <c r="Z19" s="97"/>
    </row>
    <row r="20" spans="1:26" ht="14.25" customHeight="1" x14ac:dyDescent="0.3">
      <c r="A20" s="130">
        <v>16</v>
      </c>
      <c r="B20" s="131"/>
      <c r="C20" s="132" t="s">
        <v>48</v>
      </c>
      <c r="D20" s="132" t="s">
        <v>48</v>
      </c>
      <c r="E20" s="132" t="s">
        <v>48</v>
      </c>
      <c r="F20" s="132" t="s">
        <v>48</v>
      </c>
      <c r="G20" s="132" t="s">
        <v>48</v>
      </c>
      <c r="H20" s="130"/>
      <c r="I20" s="130"/>
      <c r="J20" s="130"/>
      <c r="K20" s="130"/>
      <c r="L20" s="97"/>
      <c r="M20" s="97"/>
      <c r="N20" s="97"/>
      <c r="O20" s="97"/>
      <c r="P20" s="97"/>
      <c r="Q20" s="97"/>
      <c r="R20" s="97"/>
      <c r="S20" s="97"/>
      <c r="T20" s="97"/>
      <c r="U20" s="97"/>
      <c r="V20" s="97"/>
      <c r="W20" s="97"/>
      <c r="X20" s="97"/>
      <c r="Y20" s="97"/>
      <c r="Z20" s="97"/>
    </row>
    <row r="21" spans="1:26" ht="14.25" customHeight="1" x14ac:dyDescent="0.3">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spans="1:26" ht="14.25" customHeight="1" x14ac:dyDescent="0.3">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spans="1:26" ht="14.25" customHeight="1" x14ac:dyDescent="0.3">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spans="1:26" ht="14.25" customHeight="1" x14ac:dyDescent="0.3">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spans="1:26" ht="14.25" customHeight="1" x14ac:dyDescent="0.3">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spans="1:26" ht="14.25" customHeight="1" x14ac:dyDescent="0.3">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spans="1:26" ht="14.25" customHeight="1" x14ac:dyDescent="0.3">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spans="1:26" ht="14.25" customHeight="1" x14ac:dyDescent="0.3">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spans="1:26" ht="14.25" customHeight="1" x14ac:dyDescent="0.3">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spans="1:26" ht="14.25" customHeight="1" x14ac:dyDescent="0.3">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spans="1:26" ht="14.25" customHeight="1" x14ac:dyDescent="0.3">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spans="1:26" ht="14.25" customHeight="1" x14ac:dyDescent="0.3">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spans="1:26" ht="14.25" customHeight="1" x14ac:dyDescent="0.3">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spans="1:26" ht="14.25" customHeight="1" x14ac:dyDescent="0.3">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spans="1:26" ht="14.25" customHeight="1" x14ac:dyDescent="0.3">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spans="1:26" ht="14.25" customHeight="1" x14ac:dyDescent="0.3">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spans="1:26" ht="14.25" customHeight="1" x14ac:dyDescent="0.3">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spans="1:26" ht="14.25" customHeight="1" x14ac:dyDescent="0.3">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spans="1:26" ht="14.25" customHeight="1" x14ac:dyDescent="0.3">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spans="1:26" ht="14.25" customHeight="1" x14ac:dyDescent="0.3">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spans="1:26" ht="14.25" customHeight="1" x14ac:dyDescent="0.3">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spans="1:26" ht="14.25" customHeight="1" x14ac:dyDescent="0.3">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spans="1:26" ht="14.25" customHeight="1" x14ac:dyDescent="0.3">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spans="1:26" ht="14.25" customHeight="1" x14ac:dyDescent="0.3">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spans="1:26" ht="14.25" customHeight="1" x14ac:dyDescent="0.3">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spans="1:26" ht="14.25" customHeight="1" x14ac:dyDescent="0.3">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spans="1:26" ht="14.25" customHeight="1" x14ac:dyDescent="0.3">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ht="14.25" customHeight="1" x14ac:dyDescent="0.3">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spans="1:26" ht="14.25" customHeight="1" x14ac:dyDescent="0.3">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spans="1:26" ht="14.25" customHeight="1" x14ac:dyDescent="0.3">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spans="1:26" ht="14.25" customHeight="1" x14ac:dyDescent="0.3">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spans="1:26" ht="14.25" customHeight="1" x14ac:dyDescent="0.3">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spans="1:26" ht="14.25" customHeight="1" x14ac:dyDescent="0.3">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spans="1:26" ht="14.25" customHeight="1" x14ac:dyDescent="0.3">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spans="1:26" ht="14.25" customHeight="1" x14ac:dyDescent="0.3">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spans="1:26" ht="14.25" customHeight="1" x14ac:dyDescent="0.3">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spans="1:26" ht="14.25" customHeight="1" x14ac:dyDescent="0.3">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spans="1:26" ht="14.25" customHeight="1" x14ac:dyDescent="0.3">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spans="1:26" ht="14.25" customHeight="1" x14ac:dyDescent="0.3">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spans="1:26" ht="14.25" customHeight="1" x14ac:dyDescent="0.3">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spans="1:26" ht="14.25" customHeight="1" x14ac:dyDescent="0.3">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spans="1:26" ht="14.25" customHeight="1" x14ac:dyDescent="0.3">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spans="1:26" ht="14.25" customHeight="1" x14ac:dyDescent="0.3">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spans="1:26" ht="14.25" customHeight="1" x14ac:dyDescent="0.3">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spans="1:26" ht="14.25" customHeight="1" x14ac:dyDescent="0.3">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spans="1:26" ht="14.25" customHeight="1" x14ac:dyDescent="0.3">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spans="1:26" ht="14.25" customHeight="1" x14ac:dyDescent="0.3">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spans="1:26" ht="14.25" customHeight="1" x14ac:dyDescent="0.3">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spans="1:26" ht="14.25" customHeight="1" x14ac:dyDescent="0.3">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spans="1:26" ht="14.25" customHeight="1" x14ac:dyDescent="0.3">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spans="1:26" ht="14.25" customHeight="1" x14ac:dyDescent="0.3">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spans="1:26" ht="14.25" customHeight="1" x14ac:dyDescent="0.3">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spans="1:26" ht="14.25" customHeight="1" x14ac:dyDescent="0.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spans="1:26" ht="14.25" customHeight="1" x14ac:dyDescent="0.3">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spans="1:26" ht="14.25" customHeight="1" x14ac:dyDescent="0.3">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spans="1:26" ht="14.25" customHeight="1" x14ac:dyDescent="0.3">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spans="1:26" ht="14.25" customHeight="1" x14ac:dyDescent="0.3">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spans="1:26" ht="14.25" customHeight="1" x14ac:dyDescent="0.3">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spans="1:26" ht="14.25" customHeight="1" x14ac:dyDescent="0.3">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spans="1:26" ht="14.25" customHeight="1" x14ac:dyDescent="0.3">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spans="1:26" ht="14.25" customHeight="1" x14ac:dyDescent="0.3">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spans="1:26" ht="14.25" customHeight="1" x14ac:dyDescent="0.3">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spans="1:26" ht="14.25" customHeight="1" x14ac:dyDescent="0.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spans="1:26" ht="14.25" customHeight="1" x14ac:dyDescent="0.3">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spans="1:26" ht="14.25" customHeight="1" x14ac:dyDescent="0.3">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spans="1:26" ht="14.25" customHeight="1" x14ac:dyDescent="0.3">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spans="1:26" ht="14.25" customHeight="1" x14ac:dyDescent="0.3">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spans="1:26" ht="14.25" customHeight="1" x14ac:dyDescent="0.3">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spans="1:26" ht="14.25" customHeight="1" x14ac:dyDescent="0.3">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spans="1:26" ht="14.25" customHeight="1" x14ac:dyDescent="0.3">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spans="1:26" ht="14.25" customHeight="1" x14ac:dyDescent="0.3">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spans="1:26" ht="14.25" customHeight="1" x14ac:dyDescent="0.3">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spans="1:26" ht="14.25" customHeight="1" x14ac:dyDescent="0.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spans="1:26" ht="14.25" customHeight="1" x14ac:dyDescent="0.3">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spans="1:26" ht="14.25" customHeight="1" x14ac:dyDescent="0.3">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spans="1:26" ht="14.25" customHeight="1" x14ac:dyDescent="0.3">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spans="1:26" ht="14.25" customHeight="1" x14ac:dyDescent="0.3">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spans="1:26" ht="14.25" customHeight="1" x14ac:dyDescent="0.3">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spans="1:26" ht="14.25" customHeight="1" x14ac:dyDescent="0.3">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spans="1:26" ht="14.25" customHeight="1" x14ac:dyDescent="0.3">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spans="1:26" ht="14.25" customHeight="1" x14ac:dyDescent="0.3">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spans="1:26" ht="14.25" customHeight="1" x14ac:dyDescent="0.3">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spans="1:26" ht="14.25" customHeight="1" x14ac:dyDescent="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spans="1:26" ht="14.25" customHeight="1" x14ac:dyDescent="0.3">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spans="1:26" ht="14.25" customHeight="1" x14ac:dyDescent="0.3">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spans="1:26" ht="14.25" customHeight="1" x14ac:dyDescent="0.3">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spans="1:26" ht="14.25" customHeight="1" x14ac:dyDescent="0.3">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spans="1:26" ht="14.25" customHeight="1" x14ac:dyDescent="0.3">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spans="1:26" ht="14.25" customHeight="1" x14ac:dyDescent="0.3">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spans="1:26" ht="14.25" customHeight="1" x14ac:dyDescent="0.3">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spans="1:26" ht="14.25" customHeight="1" x14ac:dyDescent="0.3">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spans="1:26" ht="14.25" customHeight="1" x14ac:dyDescent="0.3">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spans="1:26" ht="14.25" customHeight="1" x14ac:dyDescent="0.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spans="1:26" ht="14.25" customHeight="1" x14ac:dyDescent="0.3">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spans="1:26" ht="14.25" customHeight="1" x14ac:dyDescent="0.3">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spans="1:26" ht="14.25" customHeight="1" x14ac:dyDescent="0.3">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spans="1:26" ht="14.25" customHeight="1" x14ac:dyDescent="0.3">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spans="1:26" ht="14.25" customHeight="1" x14ac:dyDescent="0.3">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spans="1:26" ht="14.25" customHeight="1" x14ac:dyDescent="0.3">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spans="1:26" ht="14.25" customHeight="1" x14ac:dyDescent="0.3">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spans="1:26" ht="14.25" customHeight="1" x14ac:dyDescent="0.3">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spans="1:26" ht="14.25" customHeight="1" x14ac:dyDescent="0.3">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spans="1:26" ht="14.25" customHeight="1" x14ac:dyDescent="0.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spans="1:26" ht="14.25" customHeight="1" x14ac:dyDescent="0.3">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spans="1:26" ht="14.25" customHeight="1" x14ac:dyDescent="0.3">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spans="1:26" ht="14.25" customHeight="1" x14ac:dyDescent="0.3">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spans="1:26" ht="14.25" customHeight="1" x14ac:dyDescent="0.3">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spans="1:26" ht="14.25" customHeight="1" x14ac:dyDescent="0.3">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spans="1:26" ht="14.25" customHeight="1" x14ac:dyDescent="0.3">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spans="1:26" ht="14.25" customHeight="1" x14ac:dyDescent="0.3">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spans="1:26" ht="14.25" customHeight="1" x14ac:dyDescent="0.3">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spans="1:26" ht="14.25" customHeight="1" x14ac:dyDescent="0.3">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spans="1:26" ht="14.25" customHeight="1" x14ac:dyDescent="0.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spans="1:26" ht="14.25" customHeight="1" x14ac:dyDescent="0.3">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spans="1:26" ht="14.25" customHeight="1" x14ac:dyDescent="0.3">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spans="1:26" ht="14.25" customHeight="1" x14ac:dyDescent="0.3">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spans="1:26" ht="14.25" customHeight="1" x14ac:dyDescent="0.3">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spans="1:26" ht="14.25" customHeight="1" x14ac:dyDescent="0.3">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spans="1:26" ht="14.25" customHeight="1" x14ac:dyDescent="0.3">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spans="1:26" ht="14.25" customHeight="1" x14ac:dyDescent="0.3">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spans="1:26" ht="14.25" customHeight="1" x14ac:dyDescent="0.3">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spans="1:26" ht="14.25" customHeight="1" x14ac:dyDescent="0.3">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spans="1:26" ht="14.25" customHeight="1" x14ac:dyDescent="0.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spans="1:26" ht="14.25" customHeight="1" x14ac:dyDescent="0.3">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spans="1:26" ht="14.25" customHeight="1" x14ac:dyDescent="0.3">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spans="1:26" ht="14.25" customHeight="1" x14ac:dyDescent="0.3">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spans="1:26" ht="14.25" customHeight="1" x14ac:dyDescent="0.3">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spans="1:26" ht="14.25" customHeight="1" x14ac:dyDescent="0.3">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spans="1:26" ht="14.25" customHeight="1" x14ac:dyDescent="0.3">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spans="1:26" ht="14.25" customHeight="1" x14ac:dyDescent="0.3">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spans="1:26" ht="14.25" customHeight="1" x14ac:dyDescent="0.3">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spans="1:26" ht="14.25" customHeight="1" x14ac:dyDescent="0.3">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spans="1:26" ht="14.25" customHeight="1" x14ac:dyDescent="0.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spans="1:26" ht="14.25" customHeight="1" x14ac:dyDescent="0.3">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spans="1:26" ht="14.25" customHeight="1" x14ac:dyDescent="0.3">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spans="1:26" ht="14.25" customHeight="1" x14ac:dyDescent="0.3">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spans="1:26" ht="14.25" customHeight="1" x14ac:dyDescent="0.3">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spans="1:26" ht="14.25" customHeight="1" x14ac:dyDescent="0.3">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spans="1:26" ht="14.25" customHeight="1" x14ac:dyDescent="0.3">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spans="1:26" ht="14.25" customHeight="1" x14ac:dyDescent="0.3">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spans="1:26" ht="14.25" customHeight="1" x14ac:dyDescent="0.3">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spans="1:26" ht="14.25" customHeight="1" x14ac:dyDescent="0.3">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spans="1:26" ht="14.25" customHeight="1" x14ac:dyDescent="0.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spans="1:26" ht="14.25" customHeight="1" x14ac:dyDescent="0.3">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spans="1:26" ht="14.25" customHeight="1" x14ac:dyDescent="0.3">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spans="1:26" ht="14.25" customHeight="1" x14ac:dyDescent="0.3">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spans="1:26" ht="14.25" customHeight="1" x14ac:dyDescent="0.3">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spans="1:26" ht="14.25" customHeight="1" x14ac:dyDescent="0.3">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spans="1:26" ht="14.25" customHeight="1" x14ac:dyDescent="0.3">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spans="1:26" ht="14.25" customHeight="1" x14ac:dyDescent="0.3">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spans="1:26" ht="14.25" customHeight="1" x14ac:dyDescent="0.3">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spans="1:26" ht="14.25" customHeight="1" x14ac:dyDescent="0.3">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spans="1:26" ht="14.25" customHeight="1" x14ac:dyDescent="0.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spans="1:26" ht="14.25" customHeight="1" x14ac:dyDescent="0.3">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spans="1:26" ht="14.25" customHeight="1" x14ac:dyDescent="0.3">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spans="1:26" ht="14.25" customHeight="1" x14ac:dyDescent="0.3">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spans="1:26" ht="14.25" customHeight="1" x14ac:dyDescent="0.3">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spans="1:26" ht="14.25" customHeight="1" x14ac:dyDescent="0.3">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spans="1:26" ht="14.25" customHeight="1" x14ac:dyDescent="0.3">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spans="1:26" ht="14.25" customHeight="1" x14ac:dyDescent="0.3">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spans="1:26" ht="14.25" customHeight="1" x14ac:dyDescent="0.3">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spans="1:26" ht="14.25" customHeight="1" x14ac:dyDescent="0.3">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spans="1:26" ht="14.25" customHeight="1" x14ac:dyDescent="0.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spans="1:26" ht="14.25" customHeight="1" x14ac:dyDescent="0.3">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spans="1:26" ht="14.25" customHeight="1" x14ac:dyDescent="0.3">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spans="1:26" ht="14.25" customHeight="1" x14ac:dyDescent="0.3">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spans="1:26" ht="14.25" customHeight="1" x14ac:dyDescent="0.3">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spans="1:26" ht="14.25" customHeight="1" x14ac:dyDescent="0.3">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spans="1:26" ht="14.25" customHeight="1" x14ac:dyDescent="0.3">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spans="1:26" ht="14.25" customHeight="1" x14ac:dyDescent="0.3">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spans="1:26" ht="14.25" customHeight="1" x14ac:dyDescent="0.3">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spans="1:26" ht="14.25" customHeight="1" x14ac:dyDescent="0.3">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spans="1:26" ht="14.25" customHeight="1" x14ac:dyDescent="0.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spans="1:26" ht="14.25" customHeight="1" x14ac:dyDescent="0.3">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spans="1:26" ht="14.25" customHeight="1" x14ac:dyDescent="0.3">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spans="1:26" ht="14.25" customHeight="1" x14ac:dyDescent="0.3">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spans="1:26" ht="14.25" customHeight="1" x14ac:dyDescent="0.3">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spans="1:26" ht="14.25" customHeight="1" x14ac:dyDescent="0.3">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spans="1:26" ht="14.25" customHeight="1" x14ac:dyDescent="0.3">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spans="1:26" ht="14.25" customHeight="1" x14ac:dyDescent="0.3">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spans="1:26" ht="14.25" customHeight="1" x14ac:dyDescent="0.3">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spans="1:26" ht="14.25" customHeight="1" x14ac:dyDescent="0.3">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spans="1:26" ht="14.25" customHeight="1" x14ac:dyDescent="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spans="1:26" ht="14.25" customHeight="1" x14ac:dyDescent="0.3">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spans="1:26" ht="14.25" customHeight="1" x14ac:dyDescent="0.3">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spans="1:26" ht="14.25" customHeight="1" x14ac:dyDescent="0.3">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spans="1:26" ht="14.25" customHeight="1" x14ac:dyDescent="0.3">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spans="1:26" ht="14.25" customHeight="1" x14ac:dyDescent="0.3">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spans="1:26" ht="14.25" customHeight="1" x14ac:dyDescent="0.3">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spans="1:26" ht="14.25" customHeight="1" x14ac:dyDescent="0.3">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spans="1:26" ht="14.25" customHeight="1" x14ac:dyDescent="0.3">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spans="1:26" ht="14.25" customHeight="1" x14ac:dyDescent="0.3">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spans="1:26" ht="14.25" customHeight="1" x14ac:dyDescent="0.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spans="1:26" ht="14.25" customHeight="1" x14ac:dyDescent="0.3">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spans="1:26" ht="14.25" customHeight="1" x14ac:dyDescent="0.3">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spans="1:26" ht="14.25" customHeight="1" x14ac:dyDescent="0.3">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spans="1:26" ht="14.25" customHeight="1" x14ac:dyDescent="0.3">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spans="1:26" ht="14.25" customHeight="1" x14ac:dyDescent="0.3">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spans="1:26" ht="14.25" customHeight="1" x14ac:dyDescent="0.3">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spans="1:26" ht="14.25" customHeight="1" x14ac:dyDescent="0.3">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spans="1:26" ht="14.25" customHeight="1" x14ac:dyDescent="0.3">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spans="1:26" ht="14.25" customHeight="1" x14ac:dyDescent="0.3">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spans="1:26" ht="14.25" customHeight="1" x14ac:dyDescent="0.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spans="1:26" ht="14.25" customHeight="1" x14ac:dyDescent="0.3">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spans="1:26" ht="14.25" customHeight="1" x14ac:dyDescent="0.3">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spans="1:26" ht="14.25" customHeight="1" x14ac:dyDescent="0.3">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spans="1:26" ht="14.25" customHeight="1" x14ac:dyDescent="0.3">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spans="1:26" ht="14.25" customHeight="1" x14ac:dyDescent="0.3">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spans="1:26" ht="14.25" customHeight="1" x14ac:dyDescent="0.3">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spans="1:26" ht="14.25" customHeight="1" x14ac:dyDescent="0.3">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spans="1:26" ht="14.25" customHeight="1" x14ac:dyDescent="0.3">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spans="1:26" ht="14.25" customHeight="1" x14ac:dyDescent="0.3">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spans="1:26" ht="14.25" customHeight="1" x14ac:dyDescent="0.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spans="1:26" ht="14.25" customHeight="1" x14ac:dyDescent="0.3">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spans="1:26" ht="14.25" customHeight="1" x14ac:dyDescent="0.3">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spans="1:26" ht="14.25" customHeight="1" x14ac:dyDescent="0.3">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spans="1:26" ht="14.25" customHeight="1" x14ac:dyDescent="0.3">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spans="1:26" ht="14.25" customHeight="1" x14ac:dyDescent="0.3">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spans="1:26" ht="14.25" customHeight="1" x14ac:dyDescent="0.3">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spans="1:26" ht="14.25" customHeight="1" x14ac:dyDescent="0.3">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spans="1:26" ht="14.25" customHeight="1" x14ac:dyDescent="0.3">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spans="1:26" ht="14.25" customHeight="1" x14ac:dyDescent="0.3">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spans="1:26" ht="14.25" customHeight="1" x14ac:dyDescent="0.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spans="1:26" ht="14.25" customHeight="1" x14ac:dyDescent="0.3">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spans="1:26" ht="14.25" customHeight="1" x14ac:dyDescent="0.3">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spans="1:26" ht="14.25" customHeight="1" x14ac:dyDescent="0.3">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spans="1:26" ht="14.25" customHeight="1" x14ac:dyDescent="0.3">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spans="1:26" ht="14.25" customHeight="1" x14ac:dyDescent="0.3">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spans="1:26" ht="14.25" customHeight="1" x14ac:dyDescent="0.3">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spans="1:26" ht="14.25" customHeight="1" x14ac:dyDescent="0.3">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spans="1:26" ht="14.25" customHeight="1" x14ac:dyDescent="0.3">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spans="1:26" ht="14.25" customHeight="1" x14ac:dyDescent="0.3">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spans="1:26" ht="14.25" customHeight="1" x14ac:dyDescent="0.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spans="1:26" ht="14.25" customHeight="1" x14ac:dyDescent="0.3">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spans="1:26" ht="14.25" customHeight="1" x14ac:dyDescent="0.3">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spans="1:26" ht="14.25" customHeight="1" x14ac:dyDescent="0.3">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spans="1:26" ht="14.25" customHeight="1" x14ac:dyDescent="0.3">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spans="1:26" ht="14.25" customHeight="1" x14ac:dyDescent="0.3">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spans="1:26" ht="14.25" customHeight="1" x14ac:dyDescent="0.3">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spans="1:26" ht="14.25" customHeight="1" x14ac:dyDescent="0.3">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spans="1:26" ht="14.25" customHeight="1" x14ac:dyDescent="0.3">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spans="1:26" ht="14.25" customHeight="1" x14ac:dyDescent="0.3">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spans="1:26" ht="14.25" customHeight="1" x14ac:dyDescent="0.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spans="1:26" ht="14.25" customHeight="1" x14ac:dyDescent="0.3">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spans="1:26" ht="14.25" customHeight="1" x14ac:dyDescent="0.3">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spans="1:26" ht="14.25" customHeight="1" x14ac:dyDescent="0.3">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spans="1:26" ht="14.25" customHeight="1" x14ac:dyDescent="0.3">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spans="1:26" ht="14.25" customHeight="1" x14ac:dyDescent="0.3">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spans="1:26" ht="14.25" customHeight="1" x14ac:dyDescent="0.3">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spans="1:26" ht="14.25" customHeight="1" x14ac:dyDescent="0.3">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spans="1:26" ht="14.25" customHeight="1" x14ac:dyDescent="0.3">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spans="1:26" ht="14.25" customHeight="1" x14ac:dyDescent="0.3">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spans="1:26" ht="14.25" customHeight="1" x14ac:dyDescent="0.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spans="1:26" ht="14.25" customHeight="1" x14ac:dyDescent="0.3">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spans="1:26" ht="14.25" customHeight="1" x14ac:dyDescent="0.3">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spans="1:26" ht="14.25" customHeight="1" x14ac:dyDescent="0.3">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spans="1:26" ht="14.25" customHeight="1" x14ac:dyDescent="0.3">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spans="1:26" ht="14.25" customHeight="1" x14ac:dyDescent="0.3">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spans="1:26" ht="14.25" customHeight="1" x14ac:dyDescent="0.3">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spans="1:26" ht="14.25" customHeight="1" x14ac:dyDescent="0.3">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spans="1:26" ht="14.25" customHeight="1" x14ac:dyDescent="0.3">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spans="1:26" ht="14.25" customHeight="1" x14ac:dyDescent="0.3">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spans="1:26" ht="14.25" customHeight="1" x14ac:dyDescent="0.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spans="1:26" ht="14.25" customHeight="1" x14ac:dyDescent="0.3">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spans="1:26" ht="14.25" customHeight="1" x14ac:dyDescent="0.3">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spans="1:26" ht="14.25" customHeight="1" x14ac:dyDescent="0.3">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spans="1:26" ht="14.25" customHeight="1" x14ac:dyDescent="0.3">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spans="1:26" ht="14.25" customHeight="1" x14ac:dyDescent="0.3">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spans="1:26" ht="14.25" customHeight="1" x14ac:dyDescent="0.3">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spans="1:26" ht="14.25" customHeight="1" x14ac:dyDescent="0.3">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spans="1:26" ht="14.25" customHeight="1" x14ac:dyDescent="0.3">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spans="1:26" ht="14.25" customHeight="1" x14ac:dyDescent="0.3">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spans="1:26" ht="14.25" customHeight="1" x14ac:dyDescent="0.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spans="1:26" ht="14.25" customHeight="1" x14ac:dyDescent="0.3">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spans="1:26" ht="14.25" customHeight="1" x14ac:dyDescent="0.3">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spans="1:26" ht="14.25" customHeight="1" x14ac:dyDescent="0.3">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spans="1:26" ht="14.25" customHeight="1" x14ac:dyDescent="0.3">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spans="1:26" ht="14.25" customHeight="1" x14ac:dyDescent="0.3">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spans="1:26" ht="14.25" customHeight="1" x14ac:dyDescent="0.3">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spans="1:26" ht="14.25" customHeight="1" x14ac:dyDescent="0.3">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spans="1:26" ht="14.25" customHeight="1" x14ac:dyDescent="0.3">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spans="1:26" ht="14.25" customHeight="1" x14ac:dyDescent="0.3">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spans="1:26" ht="14.25" customHeight="1" x14ac:dyDescent="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spans="1:26" ht="14.25" customHeight="1" x14ac:dyDescent="0.3">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spans="1:26" ht="14.25" customHeight="1" x14ac:dyDescent="0.3">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spans="1:26" ht="14.25" customHeight="1" x14ac:dyDescent="0.3">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spans="1:26" ht="14.25" customHeight="1" x14ac:dyDescent="0.3">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spans="1:26" ht="14.25" customHeight="1" x14ac:dyDescent="0.3">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spans="1:26" ht="14.25" customHeight="1" x14ac:dyDescent="0.3">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spans="1:26" ht="14.25" customHeight="1" x14ac:dyDescent="0.3">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spans="1:26" ht="14.25" customHeight="1" x14ac:dyDescent="0.3">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spans="1:26" ht="14.25" customHeight="1" x14ac:dyDescent="0.3">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spans="1:26" ht="14.25" customHeight="1" x14ac:dyDescent="0.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spans="1:26" ht="14.25" customHeight="1" x14ac:dyDescent="0.3">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spans="1:26" ht="14.25" customHeight="1" x14ac:dyDescent="0.3">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spans="1:26" ht="14.25" customHeight="1" x14ac:dyDescent="0.3">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spans="1:26" ht="14.25" customHeight="1" x14ac:dyDescent="0.3">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spans="1:26" ht="14.25" customHeight="1" x14ac:dyDescent="0.3">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spans="1:26" ht="14.25" customHeight="1" x14ac:dyDescent="0.3">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spans="1:26" ht="14.25" customHeight="1" x14ac:dyDescent="0.3">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spans="1:26" ht="14.25" customHeight="1" x14ac:dyDescent="0.3">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spans="1:26" ht="14.25" customHeight="1" x14ac:dyDescent="0.3">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spans="1:26" ht="14.25" customHeight="1" x14ac:dyDescent="0.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spans="1:26" ht="14.25" customHeight="1" x14ac:dyDescent="0.3">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spans="1:26" ht="14.25" customHeight="1" x14ac:dyDescent="0.3">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spans="1:26" ht="14.25" customHeight="1" x14ac:dyDescent="0.3">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spans="1:26" ht="14.25" customHeight="1" x14ac:dyDescent="0.3">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spans="1:26" ht="14.25" customHeight="1" x14ac:dyDescent="0.3">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spans="1:26" ht="14.25" customHeight="1" x14ac:dyDescent="0.3">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spans="1:26" ht="14.25" customHeight="1" x14ac:dyDescent="0.3">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spans="1:26" ht="14.25" customHeight="1" x14ac:dyDescent="0.3">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spans="1:26" ht="14.25" customHeight="1" x14ac:dyDescent="0.3">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spans="1:26" ht="14.25" customHeight="1" x14ac:dyDescent="0.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spans="1:26" ht="14.25" customHeight="1" x14ac:dyDescent="0.3">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spans="1:26" ht="14.25" customHeight="1" x14ac:dyDescent="0.3">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spans="1:26" ht="14.25" customHeight="1" x14ac:dyDescent="0.3">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spans="1:26" ht="14.25" customHeight="1" x14ac:dyDescent="0.3">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spans="1:26" ht="14.25" customHeight="1" x14ac:dyDescent="0.3">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spans="1:26" ht="14.25" customHeight="1" x14ac:dyDescent="0.3">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spans="1:26" ht="14.25" customHeight="1" x14ac:dyDescent="0.3">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spans="1:26" ht="14.25" customHeight="1" x14ac:dyDescent="0.3">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spans="1:26" ht="14.25" customHeight="1" x14ac:dyDescent="0.3">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spans="1:26" ht="14.25" customHeight="1" x14ac:dyDescent="0.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spans="1:26" ht="14.25" customHeight="1" x14ac:dyDescent="0.3">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spans="1:26" ht="14.25" customHeight="1" x14ac:dyDescent="0.3">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spans="1:26" ht="14.25" customHeight="1" x14ac:dyDescent="0.3">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spans="1:26" ht="14.25" customHeight="1" x14ac:dyDescent="0.3">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spans="1:26" ht="14.25" customHeight="1" x14ac:dyDescent="0.3">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spans="1:26" ht="14.25" customHeight="1" x14ac:dyDescent="0.3">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spans="1:26" ht="14.25" customHeight="1" x14ac:dyDescent="0.3">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spans="1:26" ht="14.25" customHeight="1" x14ac:dyDescent="0.3">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spans="1:26" ht="14.25" customHeight="1" x14ac:dyDescent="0.3">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spans="1:26" ht="14.25" customHeight="1" x14ac:dyDescent="0.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spans="1:26" ht="14.25" customHeight="1" x14ac:dyDescent="0.3">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spans="1:26" ht="14.25" customHeight="1" x14ac:dyDescent="0.3">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spans="1:26" ht="14.25" customHeight="1" x14ac:dyDescent="0.3">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spans="1:26" ht="14.25" customHeight="1" x14ac:dyDescent="0.3">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spans="1:26" ht="14.25" customHeight="1" x14ac:dyDescent="0.3">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spans="1:26" ht="14.25" customHeight="1" x14ac:dyDescent="0.3">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spans="1:26" ht="14.25" customHeight="1" x14ac:dyDescent="0.3">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spans="1:26" ht="14.25" customHeight="1" x14ac:dyDescent="0.3">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spans="1:26" ht="14.25" customHeight="1" x14ac:dyDescent="0.3">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spans="1:26" ht="14.25" customHeight="1" x14ac:dyDescent="0.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spans="1:26" ht="14.25" customHeight="1" x14ac:dyDescent="0.3">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spans="1:26" ht="14.25" customHeight="1" x14ac:dyDescent="0.3">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spans="1:26" ht="14.25" customHeight="1" x14ac:dyDescent="0.3">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spans="1:26" ht="14.25" customHeight="1" x14ac:dyDescent="0.3">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spans="1:26" ht="14.25" customHeight="1" x14ac:dyDescent="0.3">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spans="1:26" ht="14.25" customHeight="1" x14ac:dyDescent="0.3">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spans="1:26" ht="14.25" customHeight="1" x14ac:dyDescent="0.3">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spans="1:26" ht="14.25" customHeight="1" x14ac:dyDescent="0.3">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spans="1:26" ht="14.25" customHeight="1" x14ac:dyDescent="0.3">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spans="1:26" ht="14.25" customHeight="1" x14ac:dyDescent="0.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spans="1:26" ht="14.25" customHeight="1" x14ac:dyDescent="0.3">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spans="1:26" ht="14.25" customHeight="1" x14ac:dyDescent="0.3">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spans="1:26" ht="14.25" customHeight="1" x14ac:dyDescent="0.3">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spans="1:26" ht="14.25" customHeight="1" x14ac:dyDescent="0.3">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spans="1:26" ht="14.25" customHeight="1" x14ac:dyDescent="0.3">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spans="1:26" ht="14.25" customHeight="1" x14ac:dyDescent="0.3">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spans="1:26" ht="14.25" customHeight="1" x14ac:dyDescent="0.3">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spans="1:26" ht="14.25" customHeight="1" x14ac:dyDescent="0.3">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spans="1:26" ht="14.25" customHeight="1" x14ac:dyDescent="0.3">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spans="1:26" ht="14.25" customHeight="1" x14ac:dyDescent="0.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spans="1:26" ht="14.25" customHeight="1" x14ac:dyDescent="0.3">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spans="1:26" ht="14.25" customHeight="1" x14ac:dyDescent="0.3">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spans="1:26" ht="14.25" customHeight="1" x14ac:dyDescent="0.3">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spans="1:26" ht="14.25" customHeight="1" x14ac:dyDescent="0.3">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spans="1:26" ht="14.25" customHeight="1" x14ac:dyDescent="0.3">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spans="1:26" ht="14.25" customHeight="1" x14ac:dyDescent="0.3">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spans="1:26" ht="14.25" customHeight="1" x14ac:dyDescent="0.3">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spans="1:26" ht="14.25" customHeight="1" x14ac:dyDescent="0.3">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spans="1:26" ht="14.25" customHeight="1" x14ac:dyDescent="0.3">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spans="1:26" ht="14.25" customHeight="1" x14ac:dyDescent="0.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spans="1:26" ht="14.25" customHeight="1" x14ac:dyDescent="0.3">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spans="1:26" ht="14.25" customHeight="1" x14ac:dyDescent="0.3">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spans="1:26" ht="14.25" customHeight="1" x14ac:dyDescent="0.3">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spans="1:26" ht="14.25" customHeight="1" x14ac:dyDescent="0.3">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spans="1:26" ht="14.25" customHeight="1" x14ac:dyDescent="0.3">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spans="1:26" ht="14.25" customHeight="1" x14ac:dyDescent="0.3">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spans="1:26" ht="14.25" customHeight="1" x14ac:dyDescent="0.3">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spans="1:26" ht="14.25" customHeight="1" x14ac:dyDescent="0.3">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spans="1:26" ht="14.25" customHeight="1" x14ac:dyDescent="0.3">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spans="1:26" ht="14.25" customHeight="1" x14ac:dyDescent="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spans="1:26" ht="14.25" customHeight="1" x14ac:dyDescent="0.3">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spans="1:26" ht="14.25" customHeight="1" x14ac:dyDescent="0.3">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spans="1:26" ht="14.25" customHeight="1" x14ac:dyDescent="0.3">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spans="1:26" ht="14.25" customHeight="1" x14ac:dyDescent="0.3">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spans="1:26" ht="14.25" customHeight="1" x14ac:dyDescent="0.3">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spans="1:26" ht="14.25" customHeight="1" x14ac:dyDescent="0.3">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spans="1:26" ht="14.25" customHeight="1" x14ac:dyDescent="0.3">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spans="1:26" ht="14.25" customHeight="1" x14ac:dyDescent="0.3">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spans="1:26" ht="14.25" customHeight="1" x14ac:dyDescent="0.3">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spans="1:26" ht="14.25" customHeight="1" x14ac:dyDescent="0.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spans="1:26" ht="14.25" customHeight="1" x14ac:dyDescent="0.3">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spans="1:26" ht="14.25" customHeight="1" x14ac:dyDescent="0.3">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spans="1:26" ht="14.25" customHeight="1" x14ac:dyDescent="0.3">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spans="1:26" ht="14.25" customHeight="1" x14ac:dyDescent="0.3">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spans="1:26" ht="14.25" customHeight="1" x14ac:dyDescent="0.3">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spans="1:26" ht="14.25" customHeight="1" x14ac:dyDescent="0.3">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spans="1:26" ht="14.25" customHeight="1" x14ac:dyDescent="0.3">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spans="1:26" ht="14.25" customHeight="1" x14ac:dyDescent="0.3">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spans="1:26" ht="14.25" customHeight="1" x14ac:dyDescent="0.3">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spans="1:26" ht="14.25" customHeight="1" x14ac:dyDescent="0.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spans="1:26" ht="14.25" customHeight="1" x14ac:dyDescent="0.3">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spans="1:26" ht="14.25" customHeight="1" x14ac:dyDescent="0.3">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spans="1:26" ht="14.25" customHeight="1" x14ac:dyDescent="0.3">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spans="1:26" ht="14.25" customHeight="1" x14ac:dyDescent="0.3">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spans="1:26" ht="14.25" customHeight="1" x14ac:dyDescent="0.3">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spans="1:26" ht="14.25" customHeight="1" x14ac:dyDescent="0.3">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spans="1:26" ht="14.25" customHeight="1" x14ac:dyDescent="0.3">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spans="1:26" ht="14.25" customHeight="1" x14ac:dyDescent="0.3">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spans="1:26" ht="14.25" customHeight="1" x14ac:dyDescent="0.3">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spans="1:26" ht="14.25" customHeight="1" x14ac:dyDescent="0.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spans="1:26" ht="14.25" customHeight="1" x14ac:dyDescent="0.3">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spans="1:26" ht="14.25" customHeight="1" x14ac:dyDescent="0.3">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spans="1:26" ht="14.25" customHeight="1" x14ac:dyDescent="0.3">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spans="1:26" ht="14.25" customHeight="1" x14ac:dyDescent="0.3">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spans="1:26" ht="14.25" customHeight="1" x14ac:dyDescent="0.3">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spans="1:26" ht="14.25" customHeight="1" x14ac:dyDescent="0.3">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spans="1:26" ht="14.25" customHeight="1" x14ac:dyDescent="0.3">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spans="1:26" ht="14.25" customHeight="1" x14ac:dyDescent="0.3">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spans="1:26" ht="14.25" customHeight="1" x14ac:dyDescent="0.3">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spans="1:26" ht="14.25" customHeight="1" x14ac:dyDescent="0.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spans="1:26" ht="14.25" customHeight="1" x14ac:dyDescent="0.3">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spans="1:26" ht="14.25" customHeight="1" x14ac:dyDescent="0.3">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spans="1:26" ht="14.25" customHeight="1" x14ac:dyDescent="0.3">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spans="1:26" ht="14.25" customHeight="1" x14ac:dyDescent="0.3">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spans="1:26" ht="14.25" customHeight="1" x14ac:dyDescent="0.3">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spans="1:26" ht="14.25" customHeight="1" x14ac:dyDescent="0.3">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spans="1:26" ht="14.25" customHeight="1" x14ac:dyDescent="0.3">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spans="1:26" ht="14.25" customHeight="1" x14ac:dyDescent="0.3">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spans="1:26" ht="14.25" customHeight="1" x14ac:dyDescent="0.3">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spans="1:26" ht="14.25" customHeight="1" x14ac:dyDescent="0.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spans="1:26" ht="14.25" customHeight="1" x14ac:dyDescent="0.3">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spans="1:26" ht="14.25" customHeight="1" x14ac:dyDescent="0.3">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spans="1:26" ht="14.25" customHeight="1" x14ac:dyDescent="0.3">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spans="1:26" ht="14.25" customHeight="1" x14ac:dyDescent="0.3">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spans="1:26" ht="14.25" customHeight="1" x14ac:dyDescent="0.3">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spans="1:26" ht="14.25" customHeight="1" x14ac:dyDescent="0.3">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spans="1:26" ht="14.25" customHeight="1" x14ac:dyDescent="0.3">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spans="1:26" ht="14.25" customHeight="1" x14ac:dyDescent="0.3">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spans="1:26" ht="14.25" customHeight="1" x14ac:dyDescent="0.3">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spans="1:26" ht="14.25" customHeight="1" x14ac:dyDescent="0.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spans="1:26" ht="14.25" customHeight="1" x14ac:dyDescent="0.3">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spans="1:26" ht="14.25" customHeight="1" x14ac:dyDescent="0.3">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spans="1:26" ht="14.25" customHeight="1" x14ac:dyDescent="0.3">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spans="1:26" ht="14.25" customHeight="1" x14ac:dyDescent="0.3">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spans="1:26" ht="14.25" customHeight="1" x14ac:dyDescent="0.3">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spans="1:26" ht="14.25" customHeight="1" x14ac:dyDescent="0.3">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spans="1:26" ht="14.25" customHeight="1" x14ac:dyDescent="0.3">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spans="1:26" ht="14.25" customHeight="1" x14ac:dyDescent="0.3">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spans="1:26" ht="14.25" customHeight="1" x14ac:dyDescent="0.3">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spans="1:26" ht="14.25" customHeight="1" x14ac:dyDescent="0.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spans="1:26" ht="14.25" customHeight="1" x14ac:dyDescent="0.3">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spans="1:26" ht="14.25" customHeight="1" x14ac:dyDescent="0.3">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spans="1:26" ht="14.25" customHeight="1" x14ac:dyDescent="0.3">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spans="1:26" ht="14.25" customHeight="1" x14ac:dyDescent="0.3">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spans="1:26" ht="14.25" customHeight="1" x14ac:dyDescent="0.3">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spans="1:26" ht="14.25" customHeight="1" x14ac:dyDescent="0.3">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spans="1:26" ht="14.25" customHeight="1" x14ac:dyDescent="0.3">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spans="1:26" ht="14.25" customHeight="1" x14ac:dyDescent="0.3">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spans="1:26" ht="14.25" customHeight="1" x14ac:dyDescent="0.3">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spans="1:26" ht="14.25" customHeight="1" x14ac:dyDescent="0.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spans="1:26" ht="14.25" customHeight="1" x14ac:dyDescent="0.3">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spans="1:26" ht="14.25" customHeight="1" x14ac:dyDescent="0.3">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spans="1:26" ht="14.25" customHeight="1" x14ac:dyDescent="0.3">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spans="1:26" ht="14.25" customHeight="1" x14ac:dyDescent="0.3">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spans="1:26" ht="14.25" customHeight="1" x14ac:dyDescent="0.3">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spans="1:26" ht="14.25" customHeight="1" x14ac:dyDescent="0.3">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spans="1:26" ht="14.25" customHeight="1" x14ac:dyDescent="0.3">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spans="1:26" ht="14.25" customHeight="1" x14ac:dyDescent="0.3">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spans="1:26" ht="14.25" customHeight="1" x14ac:dyDescent="0.3">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spans="1:26" ht="14.25" customHeight="1" x14ac:dyDescent="0.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spans="1:26" ht="14.25" customHeight="1" x14ac:dyDescent="0.3">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spans="1:26" ht="14.25" customHeight="1" x14ac:dyDescent="0.3">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spans="1:26" ht="14.25" customHeight="1" x14ac:dyDescent="0.3">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spans="1:26" ht="14.25" customHeight="1" x14ac:dyDescent="0.3">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spans="1:26" ht="14.25" customHeight="1" x14ac:dyDescent="0.3">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spans="1:26" ht="14.25" customHeight="1" x14ac:dyDescent="0.3">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spans="1:26" ht="14.25" customHeight="1" x14ac:dyDescent="0.3">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spans="1:26" ht="14.25" customHeight="1" x14ac:dyDescent="0.3">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spans="1:26" ht="14.25" customHeight="1" x14ac:dyDescent="0.3">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spans="1:26" ht="14.25" customHeight="1" x14ac:dyDescent="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spans="1:26" ht="14.25" customHeight="1" x14ac:dyDescent="0.3">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spans="1:26" ht="14.25" customHeight="1" x14ac:dyDescent="0.3">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spans="1:26" ht="14.25" customHeight="1" x14ac:dyDescent="0.3">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spans="1:26" ht="14.25" customHeight="1" x14ac:dyDescent="0.3">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spans="1:26" ht="14.25" customHeight="1" x14ac:dyDescent="0.3">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spans="1:26" ht="14.25" customHeight="1" x14ac:dyDescent="0.3">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spans="1:26" ht="14.25" customHeight="1" x14ac:dyDescent="0.3">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spans="1:26" ht="14.25" customHeight="1" x14ac:dyDescent="0.3">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spans="1:26" ht="14.25" customHeight="1" x14ac:dyDescent="0.3">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spans="1:26" ht="14.25" customHeight="1" x14ac:dyDescent="0.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spans="1:26" ht="14.25" customHeight="1" x14ac:dyDescent="0.3">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spans="1:26" ht="14.25" customHeight="1" x14ac:dyDescent="0.3">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spans="1:26" ht="14.25" customHeight="1" x14ac:dyDescent="0.3">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spans="1:26" ht="14.25" customHeight="1" x14ac:dyDescent="0.3">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spans="1:26" ht="14.25" customHeight="1" x14ac:dyDescent="0.3">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spans="1:26" ht="14.25" customHeight="1" x14ac:dyDescent="0.3">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spans="1:26" ht="14.25" customHeight="1" x14ac:dyDescent="0.3">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spans="1:26" ht="14.25" customHeight="1" x14ac:dyDescent="0.3">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spans="1:26" ht="14.25" customHeight="1" x14ac:dyDescent="0.3">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spans="1:26" ht="14.25" customHeight="1" x14ac:dyDescent="0.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spans="1:26" ht="14.25" customHeight="1" x14ac:dyDescent="0.3">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spans="1:26" ht="14.25" customHeight="1" x14ac:dyDescent="0.3">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spans="1:26" ht="14.25" customHeight="1" x14ac:dyDescent="0.3">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spans="1:26" ht="14.25" customHeight="1" x14ac:dyDescent="0.3">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spans="1:26" ht="14.25" customHeight="1" x14ac:dyDescent="0.3">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spans="1:26" ht="14.25" customHeight="1" x14ac:dyDescent="0.3">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spans="1:26" ht="14.25" customHeight="1" x14ac:dyDescent="0.3">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spans="1:26" ht="14.25" customHeight="1" x14ac:dyDescent="0.3">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spans="1:26" ht="14.25" customHeight="1" x14ac:dyDescent="0.3">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spans="1:26" ht="14.25" customHeight="1" x14ac:dyDescent="0.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spans="1:26" ht="14.25" customHeight="1" x14ac:dyDescent="0.3">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spans="1:26" ht="14.25" customHeight="1" x14ac:dyDescent="0.3">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spans="1:26" ht="14.25" customHeight="1" x14ac:dyDescent="0.3">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spans="1:26" ht="14.25" customHeight="1" x14ac:dyDescent="0.3">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spans="1:26" ht="14.25" customHeight="1" x14ac:dyDescent="0.3">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spans="1:26" ht="14.25" customHeight="1" x14ac:dyDescent="0.3">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spans="1:26" ht="14.25" customHeight="1" x14ac:dyDescent="0.3">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spans="1:26" ht="14.25" customHeight="1" x14ac:dyDescent="0.3">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spans="1:26" ht="14.25" customHeight="1" x14ac:dyDescent="0.3">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spans="1:26" ht="14.25" customHeight="1" x14ac:dyDescent="0.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spans="1:26" ht="14.25" customHeight="1" x14ac:dyDescent="0.3">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spans="1:26" ht="14.25" customHeight="1" x14ac:dyDescent="0.3">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spans="1:26" ht="14.25" customHeight="1" x14ac:dyDescent="0.3">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spans="1:26" ht="14.25" customHeight="1" x14ac:dyDescent="0.3">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spans="1:26" ht="14.25" customHeight="1" x14ac:dyDescent="0.3">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spans="1:26" ht="14.25" customHeight="1" x14ac:dyDescent="0.3">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spans="1:26" ht="14.25" customHeight="1" x14ac:dyDescent="0.3">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spans="1:26" ht="14.25" customHeight="1" x14ac:dyDescent="0.3">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spans="1:26" ht="14.25" customHeight="1" x14ac:dyDescent="0.3">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spans="1:26" ht="14.25" customHeight="1" x14ac:dyDescent="0.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spans="1:26" ht="14.25" customHeight="1" x14ac:dyDescent="0.3">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spans="1:26" ht="14.25" customHeight="1" x14ac:dyDescent="0.3">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spans="1:26" ht="14.25" customHeight="1" x14ac:dyDescent="0.3">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spans="1:26" ht="14.25" customHeight="1" x14ac:dyDescent="0.3">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spans="1:26" ht="14.25" customHeight="1" x14ac:dyDescent="0.3">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spans="1:26" ht="14.25" customHeight="1" x14ac:dyDescent="0.3">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spans="1:26" ht="14.25" customHeight="1" x14ac:dyDescent="0.3">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spans="1:26" ht="14.25" customHeight="1" x14ac:dyDescent="0.3">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spans="1:26" ht="14.25" customHeight="1" x14ac:dyDescent="0.3">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spans="1:26" ht="14.25" customHeight="1" x14ac:dyDescent="0.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spans="1:26" ht="14.25" customHeight="1" x14ac:dyDescent="0.3">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spans="1:26" ht="14.25" customHeight="1" x14ac:dyDescent="0.3">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spans="1:26" ht="14.25" customHeight="1" x14ac:dyDescent="0.3">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spans="1:26" ht="14.25" customHeight="1" x14ac:dyDescent="0.3">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spans="1:26" ht="14.25" customHeight="1" x14ac:dyDescent="0.3">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spans="1:26" ht="14.25" customHeight="1" x14ac:dyDescent="0.3">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spans="1:26" ht="14.25" customHeight="1" x14ac:dyDescent="0.3">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spans="1:26" ht="14.25" customHeight="1" x14ac:dyDescent="0.3">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spans="1:26" ht="14.25" customHeight="1" x14ac:dyDescent="0.3">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spans="1:26" ht="14.25" customHeight="1" x14ac:dyDescent="0.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spans="1:26" ht="14.25" customHeight="1" x14ac:dyDescent="0.3">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spans="1:26" ht="14.25" customHeight="1" x14ac:dyDescent="0.3">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spans="1:26" ht="14.25" customHeight="1" x14ac:dyDescent="0.3">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spans="1:26" ht="14.25" customHeight="1" x14ac:dyDescent="0.3">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spans="1:26" ht="14.25" customHeight="1" x14ac:dyDescent="0.3">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spans="1:26" ht="14.25" customHeight="1" x14ac:dyDescent="0.3">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spans="1:26" ht="14.25" customHeight="1" x14ac:dyDescent="0.3">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spans="1:26" ht="14.25" customHeight="1" x14ac:dyDescent="0.3">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spans="1:26" ht="14.25" customHeight="1" x14ac:dyDescent="0.3">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spans="1:26" ht="14.25" customHeight="1" x14ac:dyDescent="0.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spans="1:26" ht="14.25" customHeight="1" x14ac:dyDescent="0.3">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spans="1:26" ht="14.25" customHeight="1" x14ac:dyDescent="0.3">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spans="1:26" ht="14.25" customHeight="1" x14ac:dyDescent="0.3">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spans="1:26" ht="14.25" customHeight="1" x14ac:dyDescent="0.3">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spans="1:26" ht="14.25" customHeight="1" x14ac:dyDescent="0.3">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spans="1:26" ht="14.25" customHeight="1" x14ac:dyDescent="0.3">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spans="1:26" ht="14.25" customHeight="1" x14ac:dyDescent="0.3">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spans="1:26" ht="14.25" customHeight="1" x14ac:dyDescent="0.3">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spans="1:26" ht="14.25" customHeight="1" x14ac:dyDescent="0.3">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spans="1:26" ht="14.25" customHeight="1" x14ac:dyDescent="0.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spans="1:26" ht="14.25" customHeight="1" x14ac:dyDescent="0.3">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spans="1:26" ht="14.25" customHeight="1" x14ac:dyDescent="0.3">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spans="1:26" ht="14.25" customHeight="1" x14ac:dyDescent="0.3">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spans="1:26" ht="14.25" customHeight="1" x14ac:dyDescent="0.3">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spans="1:26" ht="14.25" customHeight="1" x14ac:dyDescent="0.3">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spans="1:26" ht="14.25" customHeight="1" x14ac:dyDescent="0.3">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spans="1:26" ht="14.25" customHeight="1" x14ac:dyDescent="0.3">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spans="1:26" ht="14.25" customHeight="1" x14ac:dyDescent="0.3">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spans="1:26" ht="14.25" customHeight="1" x14ac:dyDescent="0.3">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spans="1:26" ht="14.25" customHeight="1" x14ac:dyDescent="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spans="1:26" ht="14.25" customHeight="1" x14ac:dyDescent="0.3">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spans="1:26" ht="14.25" customHeight="1" x14ac:dyDescent="0.3">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spans="1:26" ht="14.25" customHeight="1" x14ac:dyDescent="0.3">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spans="1:26" ht="14.25" customHeight="1" x14ac:dyDescent="0.3">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spans="1:26" ht="14.25" customHeight="1" x14ac:dyDescent="0.3">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spans="1:26" ht="14.25" customHeight="1" x14ac:dyDescent="0.3">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spans="1:26" ht="14.25" customHeight="1" x14ac:dyDescent="0.3">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spans="1:26" ht="14.25" customHeight="1" x14ac:dyDescent="0.3">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spans="1:26" ht="14.25" customHeight="1" x14ac:dyDescent="0.3">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spans="1:26" ht="14.25" customHeight="1" x14ac:dyDescent="0.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spans="1:26" ht="14.25" customHeight="1" x14ac:dyDescent="0.3">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spans="1:26" ht="14.25" customHeight="1" x14ac:dyDescent="0.3">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spans="1:26" ht="14.25" customHeight="1" x14ac:dyDescent="0.3">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spans="1:26" ht="14.25" customHeight="1" x14ac:dyDescent="0.3">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spans="1:26" ht="14.25" customHeight="1" x14ac:dyDescent="0.3">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spans="1:26" ht="14.25" customHeight="1" x14ac:dyDescent="0.3">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spans="1:26" ht="14.25" customHeight="1" x14ac:dyDescent="0.3">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spans="1:26" ht="14.25" customHeight="1" x14ac:dyDescent="0.3">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spans="1:26" ht="14.25" customHeight="1" x14ac:dyDescent="0.3">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spans="1:26" ht="14.25" customHeight="1" x14ac:dyDescent="0.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spans="1:26" ht="14.25" customHeight="1" x14ac:dyDescent="0.3">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spans="1:26" ht="14.25" customHeight="1" x14ac:dyDescent="0.3">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spans="1:26" ht="14.25" customHeight="1" x14ac:dyDescent="0.3">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spans="1:26" ht="14.25" customHeight="1" x14ac:dyDescent="0.3">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spans="1:26" ht="14.25" customHeight="1" x14ac:dyDescent="0.3">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spans="1:26" ht="14.25" customHeight="1" x14ac:dyDescent="0.3">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spans="1:26" ht="14.25" customHeight="1" x14ac:dyDescent="0.3">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spans="1:26" ht="14.25" customHeight="1" x14ac:dyDescent="0.3">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spans="1:26" ht="14.25" customHeight="1" x14ac:dyDescent="0.3">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spans="1:26" ht="14.25" customHeight="1" x14ac:dyDescent="0.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spans="1:26" ht="14.25" customHeight="1" x14ac:dyDescent="0.3">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spans="1:26" ht="14.25" customHeight="1" x14ac:dyDescent="0.3">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spans="1:26" ht="14.25" customHeight="1" x14ac:dyDescent="0.3">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spans="1:26" ht="14.25" customHeight="1" x14ac:dyDescent="0.3">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spans="1:26" ht="14.25" customHeight="1" x14ac:dyDescent="0.3">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spans="1:26" ht="14.25" customHeight="1" x14ac:dyDescent="0.3">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spans="1:26" ht="14.25" customHeight="1" x14ac:dyDescent="0.3">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spans="1:26" ht="14.25" customHeight="1" x14ac:dyDescent="0.3">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spans="1:26" ht="14.25" customHeight="1" x14ac:dyDescent="0.3">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spans="1:26" ht="14.25" customHeight="1" x14ac:dyDescent="0.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spans="1:26" ht="14.25" customHeight="1" x14ac:dyDescent="0.3">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spans="1:26" ht="14.25" customHeight="1" x14ac:dyDescent="0.3">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spans="1:26" ht="14.25" customHeight="1" x14ac:dyDescent="0.3">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spans="1:26" ht="14.25" customHeight="1" x14ac:dyDescent="0.3">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spans="1:26" ht="14.25" customHeight="1" x14ac:dyDescent="0.3">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spans="1:26" ht="14.25" customHeight="1" x14ac:dyDescent="0.3">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spans="1:26" ht="14.25" customHeight="1" x14ac:dyDescent="0.3">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spans="1:26" ht="14.25" customHeight="1" x14ac:dyDescent="0.3">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spans="1:26" ht="14.25" customHeight="1" x14ac:dyDescent="0.3">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spans="1:26" ht="14.25" customHeight="1" x14ac:dyDescent="0.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spans="1:26" ht="14.25" customHeight="1" x14ac:dyDescent="0.3">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spans="1:26" ht="14.25" customHeight="1" x14ac:dyDescent="0.3">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spans="1:26" ht="14.25" customHeight="1" x14ac:dyDescent="0.3">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spans="1:26" ht="14.25" customHeight="1" x14ac:dyDescent="0.3">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spans="1:26" ht="14.25" customHeight="1" x14ac:dyDescent="0.3">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spans="1:26" ht="14.25" customHeight="1" x14ac:dyDescent="0.3">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spans="1:26" ht="14.25" customHeight="1" x14ac:dyDescent="0.3">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spans="1:26" ht="14.25" customHeight="1" x14ac:dyDescent="0.3">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spans="1:26" ht="14.25" customHeight="1" x14ac:dyDescent="0.3">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spans="1:26" ht="14.25" customHeight="1" x14ac:dyDescent="0.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spans="1:26" ht="14.25" customHeight="1" x14ac:dyDescent="0.3">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spans="1:26" ht="14.25" customHeight="1" x14ac:dyDescent="0.3">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spans="1:26" ht="14.25" customHeight="1" x14ac:dyDescent="0.3">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spans="1:26" ht="14.25" customHeight="1" x14ac:dyDescent="0.3">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spans="1:26" ht="14.25" customHeight="1" x14ac:dyDescent="0.3">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spans="1:26" ht="14.25" customHeight="1" x14ac:dyDescent="0.3">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spans="1:26" ht="14.25" customHeight="1" x14ac:dyDescent="0.3">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spans="1:26" ht="14.25" customHeight="1" x14ac:dyDescent="0.3">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spans="1:26" ht="14.25" customHeight="1" x14ac:dyDescent="0.3">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spans="1:26" ht="14.25" customHeight="1" x14ac:dyDescent="0.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spans="1:26" ht="14.25" customHeight="1" x14ac:dyDescent="0.3">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spans="1:26" ht="14.25" customHeight="1" x14ac:dyDescent="0.3">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spans="1:26" ht="14.25" customHeight="1" x14ac:dyDescent="0.3">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spans="1:26" ht="14.25" customHeight="1" x14ac:dyDescent="0.3">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spans="1:26" ht="14.25" customHeight="1" x14ac:dyDescent="0.3">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spans="1:26" ht="14.25" customHeight="1" x14ac:dyDescent="0.3">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spans="1:26" ht="14.25" customHeight="1" x14ac:dyDescent="0.3">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spans="1:26" ht="14.25" customHeight="1" x14ac:dyDescent="0.3">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spans="1:26" ht="14.25" customHeight="1" x14ac:dyDescent="0.3">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spans="1:26" ht="14.25" customHeight="1" x14ac:dyDescent="0.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spans="1:26" ht="14.25" customHeight="1" x14ac:dyDescent="0.3">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spans="1:26" ht="14.25" customHeight="1" x14ac:dyDescent="0.3">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spans="1:26" ht="14.25" customHeight="1" x14ac:dyDescent="0.3">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spans="1:26" ht="14.25" customHeight="1" x14ac:dyDescent="0.3">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spans="1:26" ht="14.25" customHeight="1" x14ac:dyDescent="0.3">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spans="1:26" ht="14.25" customHeight="1" x14ac:dyDescent="0.3">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spans="1:26" ht="14.25" customHeight="1" x14ac:dyDescent="0.3">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spans="1:26" ht="14.25" customHeight="1" x14ac:dyDescent="0.3">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spans="1:26" ht="14.25" customHeight="1" x14ac:dyDescent="0.3">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spans="1:26" ht="14.25" customHeight="1" x14ac:dyDescent="0.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spans="1:26" ht="14.25" customHeight="1" x14ac:dyDescent="0.3">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spans="1:26" ht="14.25" customHeight="1" x14ac:dyDescent="0.3">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spans="1:26" ht="14.25" customHeight="1" x14ac:dyDescent="0.3">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spans="1:26" ht="14.25" customHeight="1" x14ac:dyDescent="0.3">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spans="1:26" ht="14.25" customHeight="1" x14ac:dyDescent="0.3">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spans="1:26" ht="14.25" customHeight="1" x14ac:dyDescent="0.3">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spans="1:26" ht="14.25" customHeight="1" x14ac:dyDescent="0.3">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spans="1:26" ht="14.25" customHeight="1" x14ac:dyDescent="0.3">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spans="1:26" ht="14.25" customHeight="1" x14ac:dyDescent="0.3">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spans="1:26" ht="14.25" customHeight="1" x14ac:dyDescent="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spans="1:26" ht="14.25" customHeight="1" x14ac:dyDescent="0.3">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spans="1:26" ht="14.25" customHeight="1" x14ac:dyDescent="0.3">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spans="1:26" ht="14.25" customHeight="1" x14ac:dyDescent="0.3">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spans="1:26" ht="14.25" customHeight="1" x14ac:dyDescent="0.3">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spans="1:26" ht="14.25" customHeight="1" x14ac:dyDescent="0.3">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spans="1:26" ht="14.25" customHeight="1" x14ac:dyDescent="0.3">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spans="1:26" ht="14.25" customHeight="1" x14ac:dyDescent="0.3">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spans="1:26" ht="14.25" customHeight="1" x14ac:dyDescent="0.3">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spans="1:26" ht="14.25" customHeight="1" x14ac:dyDescent="0.3">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spans="1:26" ht="14.25" customHeight="1" x14ac:dyDescent="0.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spans="1:26" ht="14.25" customHeight="1" x14ac:dyDescent="0.3">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spans="1:26" ht="14.25" customHeight="1" x14ac:dyDescent="0.3">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spans="1:26" ht="14.25" customHeight="1" x14ac:dyDescent="0.3">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spans="1:26" ht="14.25" customHeight="1" x14ac:dyDescent="0.3">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spans="1:26" ht="14.25" customHeight="1" x14ac:dyDescent="0.3">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spans="1:26" ht="14.25" customHeight="1" x14ac:dyDescent="0.3">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spans="1:26" ht="14.25" customHeight="1" x14ac:dyDescent="0.3">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spans="1:26" ht="14.25" customHeight="1" x14ac:dyDescent="0.3">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spans="1:26" ht="14.25" customHeight="1" x14ac:dyDescent="0.3">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spans="1:26" ht="14.25" customHeight="1" x14ac:dyDescent="0.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spans="1:26" ht="14.25" customHeight="1" x14ac:dyDescent="0.3">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spans="1:26" ht="14.25" customHeight="1" x14ac:dyDescent="0.3">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spans="1:26" ht="14.25" customHeight="1" x14ac:dyDescent="0.3">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spans="1:26" ht="14.25" customHeight="1" x14ac:dyDescent="0.3">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spans="1:26" ht="14.25" customHeight="1" x14ac:dyDescent="0.3">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spans="1:26" ht="14.25" customHeight="1" x14ac:dyDescent="0.3">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spans="1:26" ht="14.25" customHeight="1" x14ac:dyDescent="0.3">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spans="1:26" ht="14.25" customHeight="1" x14ac:dyDescent="0.3">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spans="1:26" ht="14.25" customHeight="1" x14ac:dyDescent="0.3">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spans="1:26" ht="14.25" customHeight="1" x14ac:dyDescent="0.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spans="1:26" ht="14.25" customHeight="1" x14ac:dyDescent="0.3">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spans="1:26" ht="14.25" customHeight="1" x14ac:dyDescent="0.3">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spans="1:26" ht="14.25" customHeight="1" x14ac:dyDescent="0.3">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spans="1:26" ht="14.25" customHeight="1" x14ac:dyDescent="0.3">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spans="1:26" ht="14.25" customHeight="1" x14ac:dyDescent="0.3">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spans="1:26" ht="14.25" customHeight="1" x14ac:dyDescent="0.3">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spans="1:26" ht="14.25" customHeight="1" x14ac:dyDescent="0.3">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spans="1:26" ht="14.25" customHeight="1" x14ac:dyDescent="0.3">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spans="1:26" ht="14.25" customHeight="1" x14ac:dyDescent="0.3">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spans="1:26" ht="14.25" customHeight="1" x14ac:dyDescent="0.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spans="1:26" ht="14.25" customHeight="1" x14ac:dyDescent="0.3">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spans="1:26" ht="14.25" customHeight="1" x14ac:dyDescent="0.3">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spans="1:26" ht="14.25" customHeight="1" x14ac:dyDescent="0.3">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spans="1:26" ht="14.25" customHeight="1" x14ac:dyDescent="0.3">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spans="1:26" ht="14.25" customHeight="1" x14ac:dyDescent="0.3">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spans="1:26" ht="14.25" customHeight="1" x14ac:dyDescent="0.3">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spans="1:26" ht="14.25" customHeight="1" x14ac:dyDescent="0.3">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spans="1:26" ht="14.25" customHeight="1" x14ac:dyDescent="0.3">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spans="1:26" ht="14.25" customHeight="1" x14ac:dyDescent="0.3">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spans="1:26" ht="14.25" customHeight="1" x14ac:dyDescent="0.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spans="1:26" ht="14.25" customHeight="1" x14ac:dyDescent="0.3">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spans="1:26" ht="14.25" customHeight="1" x14ac:dyDescent="0.3">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spans="1:26" ht="14.25" customHeight="1" x14ac:dyDescent="0.3">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spans="1:26" ht="14.25" customHeight="1" x14ac:dyDescent="0.3">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spans="1:26" ht="14.25" customHeight="1" x14ac:dyDescent="0.3">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spans="1:26" ht="14.25" customHeight="1" x14ac:dyDescent="0.3">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spans="1:26" ht="14.25" customHeight="1" x14ac:dyDescent="0.3">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spans="1:26" ht="14.25" customHeight="1" x14ac:dyDescent="0.3">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spans="1:26" ht="14.25" customHeight="1" x14ac:dyDescent="0.3">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spans="1:26" ht="14.25" customHeight="1" x14ac:dyDescent="0.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spans="1:26" ht="14.25" customHeight="1" x14ac:dyDescent="0.3">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spans="1:26" ht="14.25" customHeight="1" x14ac:dyDescent="0.3">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spans="1:26" ht="14.25" customHeight="1" x14ac:dyDescent="0.3">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spans="1:26" ht="14.25" customHeight="1" x14ac:dyDescent="0.3">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spans="1:26" ht="14.25" customHeight="1" x14ac:dyDescent="0.3">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spans="1:26" ht="14.25" customHeight="1" x14ac:dyDescent="0.3">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spans="1:26" ht="14.25" customHeight="1" x14ac:dyDescent="0.3">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spans="1:26" ht="14.25" customHeight="1" x14ac:dyDescent="0.3">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spans="1:26" ht="14.25" customHeight="1" x14ac:dyDescent="0.3">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spans="1:26" ht="14.25" customHeight="1" x14ac:dyDescent="0.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spans="1:26" ht="14.25" customHeight="1" x14ac:dyDescent="0.3">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spans="1:26" ht="14.25" customHeight="1" x14ac:dyDescent="0.3">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spans="1:26" ht="14.25" customHeight="1" x14ac:dyDescent="0.3">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spans="1:26" ht="14.25" customHeight="1" x14ac:dyDescent="0.3">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spans="1:26" ht="14.25" customHeight="1" x14ac:dyDescent="0.3">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spans="1:26" ht="14.25" customHeight="1" x14ac:dyDescent="0.3">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spans="1:26" ht="14.25" customHeight="1" x14ac:dyDescent="0.3">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spans="1:26" ht="14.25" customHeight="1" x14ac:dyDescent="0.3">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spans="1:26" ht="14.25" customHeight="1" x14ac:dyDescent="0.3">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spans="1:26" ht="14.25" customHeight="1" x14ac:dyDescent="0.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spans="1:26" ht="14.25" customHeight="1" x14ac:dyDescent="0.3">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spans="1:26" ht="14.25" customHeight="1" x14ac:dyDescent="0.3">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spans="1:26" ht="14.25" customHeight="1" x14ac:dyDescent="0.3">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spans="1:26" ht="14.25" customHeight="1" x14ac:dyDescent="0.3">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spans="1:26" ht="14.25" customHeight="1" x14ac:dyDescent="0.3">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spans="1:26" ht="14.25" customHeight="1" x14ac:dyDescent="0.3">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spans="1:26" ht="14.25" customHeight="1" x14ac:dyDescent="0.3">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spans="1:26" ht="14.25" customHeight="1" x14ac:dyDescent="0.3">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spans="1:26" ht="14.25" customHeight="1" x14ac:dyDescent="0.3">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spans="1:26" ht="14.25" customHeight="1" x14ac:dyDescent="0.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spans="1:26" ht="14.25" customHeight="1" x14ac:dyDescent="0.3">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spans="1:26" ht="14.25" customHeight="1" x14ac:dyDescent="0.3">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spans="1:26" ht="14.25" customHeight="1" x14ac:dyDescent="0.3">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spans="1:26" ht="14.25" customHeight="1" x14ac:dyDescent="0.3">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spans="1:26" ht="14.25" customHeight="1" x14ac:dyDescent="0.3">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spans="1:26" ht="14.25" customHeight="1" x14ac:dyDescent="0.3">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spans="1:26" ht="14.25" customHeight="1" x14ac:dyDescent="0.3">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spans="1:26" ht="14.25" customHeight="1" x14ac:dyDescent="0.3">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spans="1:26" ht="14.25" customHeight="1" x14ac:dyDescent="0.3">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spans="1:26" ht="14.25" customHeight="1" x14ac:dyDescent="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spans="1:26" ht="14.25" customHeight="1" x14ac:dyDescent="0.3">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spans="1:26" ht="14.25" customHeight="1" x14ac:dyDescent="0.3">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spans="1:26" ht="14.25" customHeight="1" x14ac:dyDescent="0.3">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spans="1:26" ht="14.25" customHeight="1" x14ac:dyDescent="0.3">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spans="1:26" ht="14.25" customHeight="1" x14ac:dyDescent="0.3">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spans="1:26" ht="14.25" customHeight="1" x14ac:dyDescent="0.3">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spans="1:26" ht="14.25" customHeight="1" x14ac:dyDescent="0.3">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spans="1:26" ht="14.25" customHeight="1" x14ac:dyDescent="0.3">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spans="1:26" ht="14.25" customHeight="1" x14ac:dyDescent="0.3">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spans="1:26" ht="14.25" customHeight="1" x14ac:dyDescent="0.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spans="1:26" ht="14.25" customHeight="1" x14ac:dyDescent="0.3">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spans="1:26" ht="14.25" customHeight="1" x14ac:dyDescent="0.3">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spans="1:26" ht="14.25" customHeight="1" x14ac:dyDescent="0.3">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spans="1:26" ht="14.25" customHeight="1" x14ac:dyDescent="0.3">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spans="1:26" ht="14.25" customHeight="1" x14ac:dyDescent="0.3">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spans="1:26" ht="14.25" customHeight="1" x14ac:dyDescent="0.3">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spans="1:26" ht="14.25" customHeight="1" x14ac:dyDescent="0.3">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spans="1:26" ht="14.25" customHeight="1" x14ac:dyDescent="0.3">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spans="1:26" ht="14.25" customHeight="1" x14ac:dyDescent="0.3">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spans="1:26" ht="14.25" customHeight="1" x14ac:dyDescent="0.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spans="1:26" ht="14.25" customHeight="1" x14ac:dyDescent="0.3">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spans="1:26" ht="14.25" customHeight="1" x14ac:dyDescent="0.3">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spans="1:26" ht="14.25" customHeight="1" x14ac:dyDescent="0.3">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spans="1:26" ht="14.25" customHeight="1" x14ac:dyDescent="0.3">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spans="1:26" ht="14.25" customHeight="1" x14ac:dyDescent="0.3">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spans="1:26" ht="14.25" customHeight="1" x14ac:dyDescent="0.3">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spans="1:26" ht="14.25" customHeight="1" x14ac:dyDescent="0.3">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spans="1:26" ht="14.25" customHeight="1" x14ac:dyDescent="0.3">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spans="1:26" ht="14.25" customHeight="1" x14ac:dyDescent="0.3">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spans="1:26" ht="14.25" customHeight="1" x14ac:dyDescent="0.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spans="1:26" ht="14.25" customHeight="1" x14ac:dyDescent="0.3">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spans="1:26" ht="14.25" customHeight="1" x14ac:dyDescent="0.3">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spans="1:26" ht="14.25" customHeight="1" x14ac:dyDescent="0.3">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spans="1:26" ht="14.25" customHeight="1" x14ac:dyDescent="0.3">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spans="1:26" ht="14.25" customHeight="1" x14ac:dyDescent="0.3">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spans="1:26" ht="14.25" customHeight="1" x14ac:dyDescent="0.3">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spans="1:26" ht="14.25" customHeight="1" x14ac:dyDescent="0.3">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spans="1:26" ht="14.25" customHeight="1" x14ac:dyDescent="0.3">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spans="1:26" ht="14.25" customHeight="1" x14ac:dyDescent="0.3">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spans="1:26" ht="14.25" customHeight="1" x14ac:dyDescent="0.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spans="1:26" ht="14.25" customHeight="1" x14ac:dyDescent="0.3">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spans="1:26" ht="14.25" customHeight="1" x14ac:dyDescent="0.3">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spans="1:26" ht="14.25" customHeight="1" x14ac:dyDescent="0.3">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spans="1:26" ht="14.25" customHeight="1" x14ac:dyDescent="0.3">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spans="1:26" ht="14.25" customHeight="1" x14ac:dyDescent="0.3">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spans="1:26" ht="14.25" customHeight="1" x14ac:dyDescent="0.3">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spans="1:26" ht="14.25" customHeight="1" x14ac:dyDescent="0.3">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spans="1:26" ht="14.25" customHeight="1" x14ac:dyDescent="0.3">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spans="1:26" ht="14.25" customHeight="1" x14ac:dyDescent="0.3">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spans="1:26" ht="14.25" customHeight="1" x14ac:dyDescent="0.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spans="1:26" ht="14.25" customHeight="1" x14ac:dyDescent="0.3">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spans="1:26" ht="14.25" customHeight="1" x14ac:dyDescent="0.3">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spans="1:26" ht="14.25" customHeight="1" x14ac:dyDescent="0.3">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spans="1:26" ht="14.25" customHeight="1" x14ac:dyDescent="0.3">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spans="1:26" ht="14.25" customHeight="1" x14ac:dyDescent="0.3">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spans="1:26" ht="14.25" customHeight="1" x14ac:dyDescent="0.3">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spans="1:26" ht="14.25" customHeight="1" x14ac:dyDescent="0.3">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spans="1:26" ht="14.25" customHeight="1" x14ac:dyDescent="0.3">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spans="1:26" ht="14.25" customHeight="1" x14ac:dyDescent="0.3">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spans="1:26" ht="14.25" customHeight="1" x14ac:dyDescent="0.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spans="1:26" ht="14.25" customHeight="1" x14ac:dyDescent="0.3">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spans="1:26" ht="14.25" customHeight="1" x14ac:dyDescent="0.3">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spans="1:26" ht="14.25" customHeight="1" x14ac:dyDescent="0.3">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spans="1:26" ht="14.25" customHeight="1" x14ac:dyDescent="0.3">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spans="1:26" ht="14.25" customHeight="1" x14ac:dyDescent="0.3">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spans="1:26" ht="14.25" customHeight="1" x14ac:dyDescent="0.3">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spans="1:26" ht="14.25" customHeight="1" x14ac:dyDescent="0.3">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spans="1:26" ht="14.25" customHeight="1" x14ac:dyDescent="0.3">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spans="1:26" ht="14.25" customHeight="1" x14ac:dyDescent="0.3">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spans="1:26" ht="14.25" customHeight="1" x14ac:dyDescent="0.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spans="1:26" ht="14.25" customHeight="1" x14ac:dyDescent="0.3">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spans="1:26" ht="14.25" customHeight="1" x14ac:dyDescent="0.3">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spans="1:26" ht="14.25" customHeight="1" x14ac:dyDescent="0.3">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spans="1:26" ht="14.25" customHeight="1" x14ac:dyDescent="0.3">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spans="1:26" ht="14.25" customHeight="1" x14ac:dyDescent="0.3">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spans="1:26" ht="14.25" customHeight="1" x14ac:dyDescent="0.3">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spans="1:26" ht="14.25" customHeight="1" x14ac:dyDescent="0.3">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spans="1:26" ht="14.25" customHeight="1" x14ac:dyDescent="0.3">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spans="1:26" ht="14.25" customHeight="1" x14ac:dyDescent="0.3">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spans="1:26" ht="14.25" customHeight="1" x14ac:dyDescent="0.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spans="1:26" ht="14.25" customHeight="1" x14ac:dyDescent="0.3">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spans="1:26" ht="14.25" customHeight="1" x14ac:dyDescent="0.3">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spans="1:26" ht="14.25" customHeight="1" x14ac:dyDescent="0.3">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spans="1:26" ht="14.25" customHeight="1" x14ac:dyDescent="0.3">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spans="1:26" ht="14.25" customHeight="1" x14ac:dyDescent="0.3">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spans="1:26" ht="14.25" customHeight="1" x14ac:dyDescent="0.3">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spans="1:26" ht="14.25" customHeight="1" x14ac:dyDescent="0.3">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spans="1:26" ht="14.25" customHeight="1" x14ac:dyDescent="0.3">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spans="1:26" ht="14.25" customHeight="1" x14ac:dyDescent="0.3">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spans="1:26" ht="14.25" customHeight="1" x14ac:dyDescent="0.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spans="1:26" ht="14.25" customHeight="1" x14ac:dyDescent="0.3">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spans="1:26" ht="14.25" customHeight="1" x14ac:dyDescent="0.3">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spans="1:26" ht="14.25" customHeight="1" x14ac:dyDescent="0.3">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spans="1:26" ht="14.25" customHeight="1" x14ac:dyDescent="0.3">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spans="1:26" ht="14.25" customHeight="1" x14ac:dyDescent="0.3">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spans="1:26" ht="14.25" customHeight="1" x14ac:dyDescent="0.3">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spans="1:26" ht="14.25" customHeight="1" x14ac:dyDescent="0.3">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spans="1:26" ht="14.25" customHeight="1" x14ac:dyDescent="0.3">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spans="1:26" ht="14.25" customHeight="1" x14ac:dyDescent="0.3">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spans="1:26" ht="14.25" customHeight="1" x14ac:dyDescent="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spans="1:26" ht="14.25" customHeight="1" x14ac:dyDescent="0.3">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spans="1:26" ht="14.25" customHeight="1" x14ac:dyDescent="0.3">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spans="1:26" ht="14.25" customHeight="1" x14ac:dyDescent="0.3">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spans="1:26" ht="14.25" customHeight="1" x14ac:dyDescent="0.3">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spans="1:26" ht="14.25" customHeight="1" x14ac:dyDescent="0.3">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spans="1:26" ht="14.25" customHeight="1" x14ac:dyDescent="0.3">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spans="1:26" ht="14.25" customHeight="1" x14ac:dyDescent="0.3">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spans="1:26" ht="14.25" customHeight="1" x14ac:dyDescent="0.3">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spans="1:26" ht="14.25" customHeight="1" x14ac:dyDescent="0.3">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spans="1:26" ht="14.25" customHeight="1" x14ac:dyDescent="0.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spans="1:26" ht="14.25" customHeight="1" x14ac:dyDescent="0.3">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spans="1:26" ht="14.25" customHeight="1" x14ac:dyDescent="0.3">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spans="1:26" ht="14.25" customHeight="1" x14ac:dyDescent="0.3">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spans="1:26" ht="14.25" customHeight="1" x14ac:dyDescent="0.3">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spans="1:26" ht="14.25" customHeight="1" x14ac:dyDescent="0.3">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spans="1:26" ht="14.25" customHeight="1" x14ac:dyDescent="0.3">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spans="1:26" ht="14.25" customHeight="1" x14ac:dyDescent="0.3">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spans="1:26" ht="14.25" customHeight="1" x14ac:dyDescent="0.3">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spans="1:26" ht="14.25" customHeight="1" x14ac:dyDescent="0.3">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spans="1:26" ht="14.25" customHeight="1" x14ac:dyDescent="0.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spans="1:26" ht="14.25" customHeight="1" x14ac:dyDescent="0.3">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spans="1:26" ht="14.25" customHeight="1" x14ac:dyDescent="0.3">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spans="1:26" ht="14.25" customHeight="1" x14ac:dyDescent="0.3">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spans="1:26" ht="14.25" customHeight="1" x14ac:dyDescent="0.3">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spans="1:26" ht="14.25" customHeight="1" x14ac:dyDescent="0.3">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spans="1:26" ht="14.25" customHeight="1" x14ac:dyDescent="0.3">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spans="1:26" ht="14.25" customHeight="1" x14ac:dyDescent="0.3">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spans="1:26" ht="14.25" customHeight="1" x14ac:dyDescent="0.3">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spans="1:26" ht="14.25" customHeight="1" x14ac:dyDescent="0.3">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spans="1:26" ht="14.25" customHeight="1" x14ac:dyDescent="0.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spans="1:26" ht="14.25" customHeight="1" x14ac:dyDescent="0.3">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spans="1:26" ht="14.25" customHeight="1" x14ac:dyDescent="0.3">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spans="1:26" ht="14.25" customHeight="1" x14ac:dyDescent="0.3">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spans="1:26" ht="14.25" customHeight="1" x14ac:dyDescent="0.3">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spans="1:26" ht="14.25" customHeight="1" x14ac:dyDescent="0.3">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spans="1:26" ht="14.25" customHeight="1" x14ac:dyDescent="0.3">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spans="1:26" ht="14.25" customHeight="1" x14ac:dyDescent="0.3">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spans="1:26" ht="14.25" customHeight="1" x14ac:dyDescent="0.3">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spans="1:26" ht="14.25" customHeight="1" x14ac:dyDescent="0.3">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spans="1:26" ht="14.25" customHeight="1" x14ac:dyDescent="0.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spans="1:26" ht="14.25" customHeight="1" x14ac:dyDescent="0.3">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spans="1:26" ht="14.25" customHeight="1" x14ac:dyDescent="0.3">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spans="1:26" ht="14.25" customHeight="1" x14ac:dyDescent="0.3">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spans="1:26" ht="14.25" customHeight="1" x14ac:dyDescent="0.3">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spans="1:26" ht="14.25" customHeight="1" x14ac:dyDescent="0.3">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spans="1:26" ht="14.25" customHeight="1" x14ac:dyDescent="0.3">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spans="1:26" ht="14.25" customHeight="1" x14ac:dyDescent="0.3">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spans="1:26" ht="14.25" customHeight="1" x14ac:dyDescent="0.3">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spans="1:26" ht="14.25" customHeight="1" x14ac:dyDescent="0.3">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spans="1:26" ht="14.25" customHeight="1" x14ac:dyDescent="0.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spans="1:26" ht="14.25" customHeight="1" x14ac:dyDescent="0.3">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spans="1:26" ht="14.25" customHeight="1" x14ac:dyDescent="0.3">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spans="1:26" ht="14.25" customHeight="1" x14ac:dyDescent="0.3">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spans="1:26" ht="14.25" customHeight="1" x14ac:dyDescent="0.3">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spans="1:26" ht="14.25" customHeight="1" x14ac:dyDescent="0.3">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spans="1:26" ht="14.25" customHeight="1" x14ac:dyDescent="0.3">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spans="1:26" ht="14.25" customHeight="1" x14ac:dyDescent="0.3">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spans="1:26" ht="14.25" customHeight="1" x14ac:dyDescent="0.3">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spans="1:26" ht="14.25" customHeight="1" x14ac:dyDescent="0.3">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spans="1:26" ht="14.25" customHeight="1" x14ac:dyDescent="0.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spans="1:26" ht="14.25" customHeight="1" x14ac:dyDescent="0.3">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spans="1:26" ht="14.25" customHeight="1" x14ac:dyDescent="0.3">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spans="1:26" ht="14.25" customHeight="1" x14ac:dyDescent="0.3">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spans="1:26" ht="14.25" customHeight="1" x14ac:dyDescent="0.3">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spans="1:26" ht="14.25" customHeight="1" x14ac:dyDescent="0.3">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spans="1:26" ht="14.25" customHeight="1" x14ac:dyDescent="0.3">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spans="1:26" ht="14.25" customHeight="1" x14ac:dyDescent="0.3">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spans="1:26" ht="14.25" customHeight="1" x14ac:dyDescent="0.3">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spans="1:26" ht="14.25" customHeight="1" x14ac:dyDescent="0.3">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spans="1:26" ht="14.25" customHeight="1" x14ac:dyDescent="0.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spans="1:26" ht="14.25" customHeight="1" x14ac:dyDescent="0.3">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spans="1:26" ht="14.25" customHeight="1" x14ac:dyDescent="0.3">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spans="1:26" ht="14.25" customHeight="1" x14ac:dyDescent="0.3">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spans="1:26" ht="14.25" customHeight="1" x14ac:dyDescent="0.3">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spans="1:26" ht="14.25" customHeight="1" x14ac:dyDescent="0.3">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spans="1:26" ht="14.25" customHeight="1" x14ac:dyDescent="0.3">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spans="1:26" ht="14.25" customHeight="1" x14ac:dyDescent="0.3">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spans="1:26" ht="14.25" customHeight="1" x14ac:dyDescent="0.3">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spans="1:26" ht="14.25" customHeight="1" x14ac:dyDescent="0.3">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spans="1:26" ht="14.25" customHeight="1" x14ac:dyDescent="0.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spans="1:26" ht="14.25" customHeight="1" x14ac:dyDescent="0.3">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spans="1:26" ht="14.25" customHeight="1" x14ac:dyDescent="0.3">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spans="1:26" ht="14.25" customHeight="1" x14ac:dyDescent="0.3">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spans="1:26" ht="14.25" customHeight="1" x14ac:dyDescent="0.3">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spans="1:26" ht="14.25" customHeight="1" x14ac:dyDescent="0.3">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spans="1:26" ht="14.25" customHeight="1" x14ac:dyDescent="0.3">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spans="1:26" ht="14.25" customHeight="1" x14ac:dyDescent="0.3">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spans="1:26" ht="14.25" customHeight="1" x14ac:dyDescent="0.3">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spans="1:26" ht="14.25" customHeight="1" x14ac:dyDescent="0.3">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spans="1:26" ht="14.25" customHeight="1" x14ac:dyDescent="0.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spans="1:26" ht="14.25" customHeight="1" x14ac:dyDescent="0.3">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spans="1:26" ht="14.25" customHeight="1" x14ac:dyDescent="0.3">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spans="1:26" ht="14.25" customHeight="1" x14ac:dyDescent="0.3">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spans="1:26" ht="14.25" customHeight="1" x14ac:dyDescent="0.3">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spans="1:26" ht="14.25" customHeight="1" x14ac:dyDescent="0.3">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spans="1:26" ht="14.25" customHeight="1" x14ac:dyDescent="0.3">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spans="1:26" ht="14.25" customHeight="1" x14ac:dyDescent="0.3">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81bc091-fedc-4a9b-bf0f-5199bbc207e2" xsi:nil="true"/>
    <lcf76f155ced4ddcb4097134ff3c332f xmlns="20f206e9-4eae-4b0f-9c90-7daba74fa06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Tài liệu" ma:contentTypeID="0x01010019E1B2C96CF71A44ADCE8C16F7254B8F" ma:contentTypeVersion="13" ma:contentTypeDescription="Tạo tài liệu mới." ma:contentTypeScope="" ma:versionID="0b901d2a4c6452edea6adf7783941a42">
  <xsd:schema xmlns:xsd="http://www.w3.org/2001/XMLSchema" xmlns:xs="http://www.w3.org/2001/XMLSchema" xmlns:p="http://schemas.microsoft.com/office/2006/metadata/properties" xmlns:ns2="20f206e9-4eae-4b0f-9c90-7daba74fa067" xmlns:ns3="c81bc091-fedc-4a9b-bf0f-5199bbc207e2" targetNamespace="http://schemas.microsoft.com/office/2006/metadata/properties" ma:root="true" ma:fieldsID="6dd3d94554bf0cb4d7706d337d4e3370" ns2:_="" ns3:_="">
    <xsd:import namespace="20f206e9-4eae-4b0f-9c90-7daba74fa067"/>
    <xsd:import namespace="c81bc091-fedc-4a9b-bf0f-5199bbc207e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f206e9-4eae-4b0f-9c90-7daba74fa0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Thẻ Hình ảnh" ma:readOnly="false" ma:fieldId="{5cf76f15-5ced-4ddc-b409-7134ff3c332f}" ma:taxonomyMulti="true" ma:sspId="7b083b52-513c-46da-b74a-05c0de76693f"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1bc091-fedc-4a9b-bf0f-5199bbc207e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bd6275e-1693-4e48-9bc9-ce75b6b78d93}" ma:internalName="TaxCatchAll" ma:showField="CatchAllData" ma:web="c81bc091-fedc-4a9b-bf0f-5199bbc207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B727EB-2D4C-4ABD-B023-6625E9A89CA7}">
  <ds:schemaRefs>
    <ds:schemaRef ds:uri="http://schemas.microsoft.com/sharepoint/v3/contenttype/forms"/>
  </ds:schemaRefs>
</ds:datastoreItem>
</file>

<file path=customXml/itemProps2.xml><?xml version="1.0" encoding="utf-8"?>
<ds:datastoreItem xmlns:ds="http://schemas.openxmlformats.org/officeDocument/2006/customXml" ds:itemID="{1C8563DA-9455-4165-ABBD-0E6D7158BC54}">
  <ds:schemaRefs>
    <ds:schemaRef ds:uri="http://schemas.microsoft.com/office/2006/metadata/properties"/>
    <ds:schemaRef ds:uri="http://schemas.microsoft.com/office/infopath/2007/PartnerControls"/>
    <ds:schemaRef ds:uri="c81bc091-fedc-4a9b-bf0f-5199bbc207e2"/>
    <ds:schemaRef ds:uri="20f206e9-4eae-4b0f-9c90-7daba74fa067"/>
  </ds:schemaRefs>
</ds:datastoreItem>
</file>

<file path=customXml/itemProps3.xml><?xml version="1.0" encoding="utf-8"?>
<ds:datastoreItem xmlns:ds="http://schemas.openxmlformats.org/officeDocument/2006/customXml" ds:itemID="{68BA3B8D-9F1A-4F5E-BF6C-F9F3B935B9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f206e9-4eae-4b0f-9c90-7daba74fa067"/>
    <ds:schemaRef ds:uri="c81bc091-fedc-4a9b-bf0f-5199bbc207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TestReport</vt:lpstr>
      <vt:lpstr>Đăng ký ứng viên</vt:lpstr>
      <vt:lpstr>Đăng ký nhà tuyển dụng</vt:lpstr>
      <vt:lpstr>Luồng đăng nhập</vt:lpstr>
      <vt:lpstr>Luồng đăng xuất tài khoản</vt:lpstr>
      <vt:lpstr>Đăng bài tìm ứng viên</vt:lpstr>
      <vt:lpstr>Sửa xóa bài đăng việc làm</vt:lpstr>
      <vt:lpstr>Xem tt ứng viên đã ứng tuyển</vt:lpstr>
      <vt:lpstr>Ứng tuyển công việc</vt:lpstr>
      <vt:lpstr>Chỉnh sửa hồ sơ ứng viên</vt:lpstr>
      <vt:lpstr>Ứng viên đăng bài tìm việc</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lpanh291@gmail.com</cp:lastModifiedBy>
  <dcterms:created xsi:type="dcterms:W3CDTF">2019-04-08T09:14:46Z</dcterms:created>
  <dcterms:modified xsi:type="dcterms:W3CDTF">2024-12-16T08:49:21Z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0x01010019E1B2C96CF71A44ADCE8C16F7254B8F</vt:lpwstr>
  </property>
</Properties>
</file>