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/All/ict/UTDTT/"/>
    </mc:Choice>
  </mc:AlternateContent>
  <xr:revisionPtr revIDLastSave="0" documentId="13_ncr:40009_{0D5C093F-CB07-C647-A047-2C85E6164BF6}" xr6:coauthVersionLast="47" xr6:coauthVersionMax="47" xr10:uidLastSave="{00000000-0000-0000-0000-000000000000}"/>
  <bookViews>
    <workbookView xWindow="380" yWindow="0" windowWidth="28040" windowHeight="17440"/>
  </bookViews>
  <sheets>
    <sheet name="MSH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</calcChain>
</file>

<file path=xl/sharedStrings.xml><?xml version="1.0" encoding="utf-8"?>
<sst xmlns="http://schemas.openxmlformats.org/spreadsheetml/2006/main" count="194" uniqueCount="103">
  <si>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</si>
  <si>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</si>
  <si>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</si>
  <si>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</si>
  <si>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</si>
  <si>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</si>
  <si>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</si>
  <si>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</si>
  <si>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 xml:space="preserve">Accession  </t>
  </si>
  <si>
    <t>Homo sapiens mutS homolog 2 (MSH2), transcript variant 1, mRNA</t>
  </si>
  <si>
    <t>Homo sapiens</t>
  </si>
  <si>
    <t>Homo sapiens mRNA; cDNA DKFZp686M1937 (from clone DKFZp686M1937)</t>
  </si>
  <si>
    <t>Homo sapiens mutS homolog 2, colon cancer, nonpolyposis type 1 (E. coli), mRNA (cDNA clone MGC:31906 IMAGE:4110354), complete cds</t>
  </si>
  <si>
    <t>Human mutator gene (hMSH2) mRNA, complete cds</t>
  </si>
  <si>
    <t>Homo sapiens isolate TWH-0891-0-1 truncated MSH2 (MSH2) mRNA, complete cds</t>
  </si>
  <si>
    <t>Homo sapiens MutS-like 2 (MSH2) mRNA, complete cds</t>
  </si>
  <si>
    <t>Homo sapiens DNA mismatch repair protein Msh2 transcript variant (MSH2) mRNA, complete cds</t>
  </si>
  <si>
    <t>Homo sapiens mutS homolog 2 (MSH2), transcript variant 2, mRNA</t>
  </si>
  <si>
    <t>Homo sapiens DNA mismatch repair protein (MSH2) allele Arg96His mRNA, complete cds</t>
  </si>
  <si>
    <t>Human (hMSH2) mRNA, complete cds</t>
  </si>
  <si>
    <t>Homo sapiens cDNA FLJ51193 complete cds, highly similar to DNA mismatch repair protein Msh2</t>
  </si>
  <si>
    <t>Homo sapiens DNA mismatch repair protein (MSH2) mRNA, with a Gln387stop mutation, causing hereditary nonpolyposis colorectal cancer</t>
  </si>
  <si>
    <t>Homo sapiens mismatch repair protein (MSH2) mRNA, with a Q288stop mutation</t>
  </si>
  <si>
    <t>Homo sapiens DNA mismatch repair protein (MSH2) allele Leu556Leu mRNA, complete cds</t>
  </si>
  <si>
    <t>Homo sapiens DNA mismatch repair protein (MSH2) allele Lys579Lys mRNA, complete cds</t>
  </si>
  <si>
    <t>Homo sapiens DNA mismatch repair protein (MSH2) mRNA, with a 1 base pair insertion at base 1662, causing hereditary nonpolyposis colorectal cancer</t>
  </si>
  <si>
    <t>Homo sapiens DNA mismatch repair protein (MSH2) mRNA, with a 1 base pair insertion, causing hereditary nonpolyposis colorectal cancer</t>
  </si>
  <si>
    <t>Homo sapiens DNA mismatch repair protein (MSH2) mRNA, with a 1 base pair deletion at base 2413, causing hereditary nonpolyposis colorectal cancer</t>
  </si>
  <si>
    <t>Homo sapiens DNA mismatch repair protein (MSH2) mRNA, with a 1 base pair deletion, causing hereditary nonpolyposis colorectal cancer</t>
  </si>
  <si>
    <t>Homo sapiens DNA mismatch repair protein (MSH2) mRNA, with a deletion mutation causing a premature stop</t>
  </si>
  <si>
    <t>Homo sapiens mutS homolog 2 (MSH2), transcript variant 50, non-coding RNA</t>
  </si>
  <si>
    <t>Homo sapiens mutS homolog 2 (MSH2), transcript variant 43, non-coding RNA</t>
  </si>
  <si>
    <t>Homo sapiens mutS homolog 2 (MSH2), transcript variant 13, mRNA</t>
  </si>
  <si>
    <t>Homo sapiens mutS homolog 2 (MSH2), transcript variant 47, non-coding RNA</t>
  </si>
  <si>
    <t>Homo sapiens mutS homolog 2 (MSH2), transcript variant 45, non-coding RNA</t>
  </si>
  <si>
    <t>Homo sapiens mutS homolog 2 (MSH2), transcript variant 10, mRNA</t>
  </si>
  <si>
    <t>Homo sapiens mutS homolog 2 (MSH2), transcript variant 17, mRNA</t>
  </si>
  <si>
    <t>Homo sapiens mutS homolog 2 (MSH2), transcript variant 49, non-coding RNA</t>
  </si>
  <si>
    <t>Homo sapiens mutS homolog 2 (MSH2), transcript variant 5, mRNA</t>
  </si>
  <si>
    <t>Homo sapiens mutS homolog 2 (MSH2), transcript variant 7, mRNA</t>
  </si>
  <si>
    <t>Homo sapiens mutS homolog 2 (MSH2), transcript variant 54, non-coding RNA</t>
  </si>
  <si>
    <t>Homo sapiens mutS homolog 2 (MSH2), transcript variant 14, mRNA</t>
  </si>
  <si>
    <t>Homo sapiens mutS homolog 2 (MSH2), transcript variant 12, mRNA</t>
  </si>
  <si>
    <t>Homo sapiens mutS homolog 2 (MSH2), transcript variant 55, non-coding RNA</t>
  </si>
  <si>
    <t>Homo sapiens mutS homolog 2 (MSH2), transcript variant 53, non-coding RNA</t>
  </si>
  <si>
    <t>Homo sapiens mutS homolog 2 (MSH2), transcript variant 42, non-coding RNA</t>
  </si>
  <si>
    <t>Homo sapiens mutS homolog 2 (MSH2), transcript variant 44, non-coding RNA</t>
  </si>
  <si>
    <t>Homo sapiens mutS homolog 2 (MSH2), transcript variant 40, non-coding RNA</t>
  </si>
  <si>
    <t>Homo sapiens mutS homolog 2 (MSH2), transcript variant 59, non-coding RNA</t>
  </si>
  <si>
    <t>Homo sapiens mutS homolog 2 (MSH2), transcript variant 56, non-coding RNA</t>
  </si>
  <si>
    <t>Homo sapiens mutS homolog 2 (MSH2), transcript variant 52, non-coding RNA</t>
  </si>
  <si>
    <t>Homo sapiens mutS homolog 2 (MSH2), transcript variant 15, mRNA</t>
  </si>
  <si>
    <t>Homo sapiens mutS homolog 2 (MSH2), transcript variant 18, mRNA</t>
  </si>
  <si>
    <t>Homo sapiens mutS homolog 2 (MSH2), transcript variant 6, mRNA</t>
  </si>
  <si>
    <t>Homo sapiens mutS homolog 2 (MSH2), transcript variant 4, mRNA</t>
  </si>
  <si>
    <t>Homo sapiens mutS homolog 2 (MSH2), transcript variant 3, mRNA</t>
  </si>
  <si>
    <t>Homo sapiens mutS homolog 2 (MSH2), transcript variant 11, mRNA</t>
  </si>
  <si>
    <t>Homo sapiens mutS homolog 2 (MSH2), transcript variant 9, mRNA</t>
  </si>
  <si>
    <t>Homo sapiens mutS homolog 2 (MSH2), transcript variant 20, mRNA</t>
  </si>
  <si>
    <t>Homo sapiens mutS homolog 2 (MSH2), transcript variant 16, mRNA</t>
  </si>
  <si>
    <t>Homo sapiens mutS homolog 2 (MSH2), transcript variant 38, mRNA</t>
  </si>
  <si>
    <t>PREDICTED: Homo sapiens mutS homolog 2 (MSH2), transcript variant X1, mRNA</t>
  </si>
  <si>
    <t>Homo sapiens mRNA for mutS homolog 2 variant, clone: HEP15490</t>
  </si>
  <si>
    <t>Homo sapiens mRNA for mutS homolog 2 variant, clone: SYN05289</t>
  </si>
  <si>
    <t>Homo sapiens isolate OV-0020-0-1 truncated MSH2 (MSH2) mRNA, complete cds</t>
  </si>
  <si>
    <t>Homo sapiens cDNA FLJ50998 complete cds, highly similar to DNA mismatch repair protein Msh2</t>
  </si>
  <si>
    <t>Homo sapiens mutS homolog 2 (MSH2), transcript variant 39, non-coding RNA</t>
  </si>
  <si>
    <t>Homo sapiens mutS homolog 2 (MSH2), transcript variant 8, mRNA</t>
  </si>
  <si>
    <t>Homo sapiens mutS homolog 2 (MSH2), transcript variant 25, mRNA</t>
  </si>
  <si>
    <t>Homo sapiens mutS homolog 2 (MSH2), transcript variant 26, mRNA</t>
  </si>
  <si>
    <t>Homo sapiens cDNA FLJ57316 complete cds, highly similar to DNA mismatch repair protein Msh2</t>
  </si>
  <si>
    <t>Homo sapiens mutS homolog 2 (MSH2), transcript variant 22, mRNA</t>
  </si>
  <si>
    <t>Homo sapiens cDNA FLJ51069 complete cds, highly similar to DNA mismatch repair protein Msh2</t>
  </si>
  <si>
    <t>Homo sapiens mutS homolog 2 (MSH2), transcript variant 48, non-coding RNA</t>
  </si>
  <si>
    <t>Homo sapiens mutS homolog 2 (MSH2), transcript variant 27, mRNA</t>
  </si>
  <si>
    <t>Homo sapiens mutS homolog 2 (MSH2), transcript variant 31, mRNA</t>
  </si>
  <si>
    <t>Homo sapiens mutS homolog 2 (MSH2), transcript variant 32, mRNA</t>
  </si>
  <si>
    <t>Homo sapiens mutS homolog 2 (MSH2), transcript variant 34, mRNA</t>
  </si>
  <si>
    <t>Homo sapiens mutS homolog 2 (MSH2), transcript variant 30, mRNA</t>
  </si>
  <si>
    <t>Homo sapiens mutS homolog 2 (MSH2), transcript variant 33, mRNA</t>
  </si>
  <si>
    <t>Homo sapiens mutS homolog 2 (MSH2), transcript variant 21, mRNA</t>
  </si>
  <si>
    <t>Homo sapiens mutS homolog 2 (MSH2), transcript variant 28, mRNA</t>
  </si>
  <si>
    <t>Homo sapiens mutS homolog 2 (MSH2), transcript variant 29, mRNA</t>
  </si>
  <si>
    <t>Homo sapiens mutS homolog 2 (MSH2), transcript variant 24, mRNA</t>
  </si>
  <si>
    <t>Homo sapiens mutS homolog 2 (MSH2), transcript variant 51, non-coding RNA</t>
  </si>
  <si>
    <t>Homo sapiens mutS homolog 2 (MSH2), transcript variant 41, non-coding RNA</t>
  </si>
  <si>
    <t>Homo sapiens mutS homolog 2 (MSH2), transcript variant 23, mRNA</t>
  </si>
  <si>
    <t>Homo sapiens mutS homolog 2 (MSH2), transcript variant 19, mRNA</t>
  </si>
  <si>
    <t>Homo sapiens mutS homolog 2 (MSH2), transcript variant 58, non-coding RNA</t>
  </si>
  <si>
    <t>Homo sapiens mutS homolog 2 (MSH2), transcript variant 36, mRNA</t>
  </si>
  <si>
    <t>Homo sapiens mutS homolog 2 (MSH2), transcript variant 46, non-coding RNA</t>
  </si>
  <si>
    <t>Homo sapiens mutS homolog 2 (MSH2), transcript variant 35, mRNA</t>
  </si>
  <si>
    <t>Homo sapiens mutS homolog 2 (MSH2), transcript variant 57, non-coding RNA</t>
  </si>
  <si>
    <t>Homo sapiens, Similar to mutS (E. coli) homolog 2 (colon cancer, nonpolyposis type 1), clone IMAGE:2989085, mRNA</t>
  </si>
  <si>
    <t>Homo sapiens mutS homolog 2 (MSH2), transcript variant 37, mRNA</t>
  </si>
  <si>
    <t>Homo sapiens mutS homolog 2, colon cancer, nonpolyposis type 1 (E. coli), mRNA (cDNA clone IMAGE:4281235), with apparent retained intron</t>
  </si>
  <si>
    <t>Homo sapiens cDNA, FLJ18372</t>
  </si>
  <si>
    <t>Homo sapiens mutS homolog 2 (MSH2), RefSeqGene (LRG_218) on chromosome 2</t>
  </si>
  <si>
    <t>Homo sapiens mutS homolog 2, colon cancer, nonpolyposis type 1 (E. coli) (MSH2) gene, complete cds</t>
  </si>
  <si>
    <t>Homo sapiens 2 BAC RP11-436K12 (Roswell Park Cancer Institute Human BAC Library) complete sequence</t>
  </si>
  <si>
    <t>Homo sapiens BAC clone RP11-436K12 from 2, complete sequence</t>
  </si>
  <si>
    <t>Homo sapiens chromosome 2 similar to S. cerevisiae Msh2p (Swiss-Prot accession number P25847) and bacterial MutS proteins (Swiss-Prot accession numbers &gt; (hMSH2) gene, complete cds</t>
  </si>
  <si>
    <t xml:space="preserve">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</si>
</sst>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5618</v>
      </c>
      <c r="D2">
        <v>5618</v>
      </c>
      <c r="E2" s="1">
        <v>1</v>
      </c>
      <c r="F2">
        <v>0</v>
      </c>
      <c r="G2">
        <v>100</v>
      </c>
      <c r="H2">
        <v>3115</v>
      </c>
      <c r="I2" t="str">
        <f>HYPERLINK("https://www.ncbi.nlm.nih.gov/nucleotide/NM_000251.3?report=genbank&amp;log$=nucltop&amp;blast_rank=1&amp;RID=U4CXC2G401N","NM_000251.3")</f>
        <v>NM_000251.3</v>
      </c>
    </row>
    <row r="3" spans="1:9" x14ac:dyDescent="0.2">
      <c r="A3" t="s">
        <v>11</v>
      </c>
      <c r="B3" t="s">
        <v>10</v>
      </c>
      <c r="C3">
        <v>5580</v>
      </c>
      <c r="D3">
        <v>5580</v>
      </c>
      <c r="E3" s="1">
        <v>0.99</v>
      </c>
      <c r="F3">
        <v>0</v>
      </c>
      <c r="G3">
        <v>99.94</v>
      </c>
      <c r="H3">
        <v>3116</v>
      </c>
      <c r="I3" t="str">
        <f>HYPERLINK("https://www.ncbi.nlm.nih.gov/nucleotide/BX649122.1?report=genbank&amp;log$=nucltop&amp;blast_rank=2&amp;RID=U4CXC2G401N","BX649122.1")</f>
        <v>BX649122.1</v>
      </c>
    </row>
    <row r="4" spans="1:9" x14ac:dyDescent="0.2">
      <c r="A4" t="s">
        <v>12</v>
      </c>
      <c r="B4" t="s">
        <v>10</v>
      </c>
      <c r="C4">
        <v>5579</v>
      </c>
      <c r="D4">
        <v>5579</v>
      </c>
      <c r="E4" s="1">
        <v>0.99</v>
      </c>
      <c r="F4">
        <v>0</v>
      </c>
      <c r="G4">
        <v>100</v>
      </c>
      <c r="H4">
        <v>3116</v>
      </c>
      <c r="I4" t="str">
        <f>HYPERLINK("https://www.ncbi.nlm.nih.gov/nucleotide/BC021566.1?report=genbank&amp;log$=nucltop&amp;blast_rank=3&amp;RID=U4CXC2G401N","BC021566.1")</f>
        <v>BC021566.1</v>
      </c>
    </row>
    <row r="5" spans="1:9" x14ac:dyDescent="0.2">
      <c r="A5" t="s">
        <v>13</v>
      </c>
      <c r="B5" t="s">
        <v>10</v>
      </c>
      <c r="C5">
        <v>5551</v>
      </c>
      <c r="D5">
        <v>5551</v>
      </c>
      <c r="E5" s="1">
        <v>0.98</v>
      </c>
      <c r="F5">
        <v>0</v>
      </c>
      <c r="G5">
        <v>99.97</v>
      </c>
      <c r="H5">
        <v>3080</v>
      </c>
      <c r="I5" t="str">
        <f>HYPERLINK("https://www.ncbi.nlm.nih.gov/nucleotide/U03911.1?report=genbank&amp;log$=nucltop&amp;blast_rank=4&amp;RID=U4CXC2G401N","U03911.1")</f>
        <v>U03911.1</v>
      </c>
    </row>
    <row r="6" spans="1:9" x14ac:dyDescent="0.2">
      <c r="A6" t="s">
        <v>14</v>
      </c>
      <c r="B6" t="s">
        <v>10</v>
      </c>
      <c r="C6">
        <v>5534</v>
      </c>
      <c r="D6">
        <v>5534</v>
      </c>
      <c r="E6" s="1">
        <v>0.98</v>
      </c>
      <c r="F6">
        <v>0</v>
      </c>
      <c r="G6">
        <v>99.87</v>
      </c>
      <c r="H6">
        <v>3075</v>
      </c>
      <c r="I6" t="str">
        <f>HYPERLINK("https://www.ncbi.nlm.nih.gov/nucleotide/MZ032023.1?report=genbank&amp;log$=nucltop&amp;blast_rank=5&amp;RID=U4CXC2G401N","MZ032023.1")</f>
        <v>MZ032023.1</v>
      </c>
    </row>
    <row r="7" spans="1:9" x14ac:dyDescent="0.2">
      <c r="A7" t="s">
        <v>15</v>
      </c>
      <c r="B7" t="s">
        <v>10</v>
      </c>
      <c r="C7">
        <v>5295</v>
      </c>
      <c r="D7">
        <v>5295</v>
      </c>
      <c r="E7" s="1">
        <v>0.94</v>
      </c>
      <c r="F7">
        <v>0</v>
      </c>
      <c r="G7">
        <v>100</v>
      </c>
      <c r="H7">
        <v>2936</v>
      </c>
      <c r="I7" t="str">
        <f>HYPERLINK("https://www.ncbi.nlm.nih.gov/nucleotide/MW182583.1?report=genbank&amp;log$=nucltop&amp;blast_rank=6&amp;RID=U4CXC2G401N","MW182583.1")</f>
        <v>MW182583.1</v>
      </c>
    </row>
    <row r="8" spans="1:9" x14ac:dyDescent="0.2">
      <c r="A8" t="s">
        <v>16</v>
      </c>
      <c r="B8" t="s">
        <v>10</v>
      </c>
      <c r="C8">
        <v>5291</v>
      </c>
      <c r="D8">
        <v>5291</v>
      </c>
      <c r="E8" s="1">
        <v>0.94</v>
      </c>
      <c r="F8">
        <v>0</v>
      </c>
      <c r="G8">
        <v>99.97</v>
      </c>
      <c r="H8">
        <v>2936</v>
      </c>
      <c r="I8" t="str">
        <f>HYPERLINK("https://www.ncbi.nlm.nih.gov/nucleotide/MG674653.1?report=genbank&amp;log$=nucltop&amp;blast_rank=7&amp;RID=U4CXC2G401N","MG674653.1")</f>
        <v>MG674653.1</v>
      </c>
    </row>
    <row r="9" spans="1:9" x14ac:dyDescent="0.2">
      <c r="A9" t="s">
        <v>17</v>
      </c>
      <c r="B9" t="s">
        <v>10</v>
      </c>
      <c r="C9">
        <v>5259</v>
      </c>
      <c r="D9">
        <v>5259</v>
      </c>
      <c r="E9" s="1">
        <v>0.93</v>
      </c>
      <c r="F9">
        <v>0</v>
      </c>
      <c r="G9">
        <v>99.97</v>
      </c>
      <c r="H9">
        <v>3042</v>
      </c>
      <c r="I9" t="str">
        <f>HYPERLINK("https://www.ncbi.nlm.nih.gov/nucleotide/NM_001258281.1?report=genbank&amp;log$=nucltop&amp;blast_rank=8&amp;RID=U4CXC2G401N","NM_001258281.1")</f>
        <v>NM_001258281.1</v>
      </c>
    </row>
    <row r="10" spans="1:9" x14ac:dyDescent="0.2">
      <c r="A10" t="s">
        <v>18</v>
      </c>
      <c r="B10" t="s">
        <v>10</v>
      </c>
      <c r="C10">
        <v>5258</v>
      </c>
      <c r="D10">
        <v>5258</v>
      </c>
      <c r="E10" s="1">
        <v>0.93</v>
      </c>
      <c r="F10">
        <v>0</v>
      </c>
      <c r="G10">
        <v>100</v>
      </c>
      <c r="H10">
        <v>2919</v>
      </c>
      <c r="I10" t="str">
        <f>HYPERLINK("https://www.ncbi.nlm.nih.gov/nucleotide/L47581.1?report=genbank&amp;log$=nucltop&amp;blast_rank=9&amp;RID=U4CXC2G401N","L47581.1")</f>
        <v>L47581.1</v>
      </c>
    </row>
    <row r="11" spans="1:9" x14ac:dyDescent="0.2">
      <c r="A11" t="s">
        <v>19</v>
      </c>
      <c r="B11" t="s">
        <v>10</v>
      </c>
      <c r="C11">
        <v>5258</v>
      </c>
      <c r="D11">
        <v>5258</v>
      </c>
      <c r="E11" s="1">
        <v>0.93</v>
      </c>
      <c r="F11">
        <v>0</v>
      </c>
      <c r="G11">
        <v>100</v>
      </c>
      <c r="H11">
        <v>2947</v>
      </c>
      <c r="I11" t="str">
        <f>HYPERLINK("https://www.ncbi.nlm.nih.gov/nucleotide/U04045.1?report=genbank&amp;log$=nucltop&amp;blast_rank=10&amp;RID=U4CXC2G401N","U04045.1")</f>
        <v>U04045.1</v>
      </c>
    </row>
    <row r="12" spans="1:9" x14ac:dyDescent="0.2">
      <c r="A12" t="s">
        <v>20</v>
      </c>
      <c r="B12" t="s">
        <v>10</v>
      </c>
      <c r="C12">
        <v>5255</v>
      </c>
      <c r="D12">
        <v>5255</v>
      </c>
      <c r="E12" s="1">
        <v>0.93</v>
      </c>
      <c r="F12">
        <v>0</v>
      </c>
      <c r="G12">
        <v>99.97</v>
      </c>
      <c r="H12">
        <v>3018</v>
      </c>
      <c r="I12" t="str">
        <f>HYPERLINK("https://www.ncbi.nlm.nih.gov/nucleotide/AK304496.1?report=genbank&amp;log$=nucltop&amp;blast_rank=11&amp;RID=U4CXC2G401N","AK304496.1")</f>
        <v>AK304496.1</v>
      </c>
    </row>
    <row r="13" spans="1:9" x14ac:dyDescent="0.2">
      <c r="A13" t="s">
        <v>21</v>
      </c>
      <c r="B13" t="s">
        <v>10</v>
      </c>
      <c r="C13">
        <v>5253</v>
      </c>
      <c r="D13">
        <v>5253</v>
      </c>
      <c r="E13" s="1">
        <v>0.93</v>
      </c>
      <c r="F13">
        <v>0</v>
      </c>
      <c r="G13">
        <v>99.97</v>
      </c>
      <c r="H13">
        <v>2919</v>
      </c>
      <c r="I13" t="str">
        <f>HYPERLINK("https://www.ncbi.nlm.nih.gov/nucleotide/L47577.1?report=genbank&amp;log$=nucltop&amp;blast_rank=12&amp;RID=U4CXC2G401N","L47577.1")</f>
        <v>L47577.1</v>
      </c>
    </row>
    <row r="14" spans="1:9" x14ac:dyDescent="0.2">
      <c r="A14" t="s">
        <v>22</v>
      </c>
      <c r="B14" t="s">
        <v>10</v>
      </c>
      <c r="C14">
        <v>5253</v>
      </c>
      <c r="D14">
        <v>5253</v>
      </c>
      <c r="E14" s="1">
        <v>0.93</v>
      </c>
      <c r="F14">
        <v>0</v>
      </c>
      <c r="G14">
        <v>99.97</v>
      </c>
      <c r="H14">
        <v>2919</v>
      </c>
      <c r="I14" t="str">
        <f>HYPERLINK("https://www.ncbi.nlm.nih.gov/nucleotide/L47574.1?report=genbank&amp;log$=nucltop&amp;blast_rank=13&amp;RID=U4CXC2G401N","L47574.1")</f>
        <v>L47574.1</v>
      </c>
    </row>
    <row r="15" spans="1:9" x14ac:dyDescent="0.2">
      <c r="A15" t="s">
        <v>23</v>
      </c>
      <c r="B15" t="s">
        <v>10</v>
      </c>
      <c r="C15">
        <v>5253</v>
      </c>
      <c r="D15">
        <v>5253</v>
      </c>
      <c r="E15" s="1">
        <v>0.93</v>
      </c>
      <c r="F15">
        <v>0</v>
      </c>
      <c r="G15">
        <v>99.97</v>
      </c>
      <c r="H15">
        <v>2919</v>
      </c>
      <c r="I15" t="str">
        <f>HYPERLINK("https://www.ncbi.nlm.nih.gov/nucleotide/L47582.1?report=genbank&amp;log$=nucltop&amp;blast_rank=14&amp;RID=U4CXC2G401N","L47582.1")</f>
        <v>L47582.1</v>
      </c>
    </row>
    <row r="16" spans="1:9" x14ac:dyDescent="0.2">
      <c r="A16" t="s">
        <v>24</v>
      </c>
      <c r="B16" t="s">
        <v>10</v>
      </c>
      <c r="C16">
        <v>5253</v>
      </c>
      <c r="D16">
        <v>5253</v>
      </c>
      <c r="E16" s="1">
        <v>0.93</v>
      </c>
      <c r="F16">
        <v>0</v>
      </c>
      <c r="G16">
        <v>99.97</v>
      </c>
      <c r="H16">
        <v>2919</v>
      </c>
      <c r="I16" t="str">
        <f>HYPERLINK("https://www.ncbi.nlm.nih.gov/nucleotide/L47583.1?report=genbank&amp;log$=nucltop&amp;blast_rank=15&amp;RID=U4CXC2G401N","L47583.1")</f>
        <v>L47583.1</v>
      </c>
    </row>
    <row r="17" spans="1:9" x14ac:dyDescent="0.2">
      <c r="A17" t="s">
        <v>25</v>
      </c>
      <c r="B17" t="s">
        <v>10</v>
      </c>
      <c r="C17">
        <v>5251</v>
      </c>
      <c r="D17">
        <v>5251</v>
      </c>
      <c r="E17" s="1">
        <v>0.93</v>
      </c>
      <c r="F17">
        <v>0</v>
      </c>
      <c r="G17">
        <v>99.97</v>
      </c>
      <c r="H17">
        <v>2920</v>
      </c>
      <c r="I17" t="str">
        <f>HYPERLINK("https://www.ncbi.nlm.nih.gov/nucleotide/L47579.1?report=genbank&amp;log$=nucltop&amp;blast_rank=16&amp;RID=U4CXC2G401N","L47579.1")</f>
        <v>L47579.1</v>
      </c>
    </row>
    <row r="18" spans="1:9" x14ac:dyDescent="0.2">
      <c r="A18" t="s">
        <v>26</v>
      </c>
      <c r="B18" t="s">
        <v>10</v>
      </c>
      <c r="C18">
        <v>5251</v>
      </c>
      <c r="D18">
        <v>5251</v>
      </c>
      <c r="E18" s="1">
        <v>0.93</v>
      </c>
      <c r="F18">
        <v>0</v>
      </c>
      <c r="G18">
        <v>99.97</v>
      </c>
      <c r="H18">
        <v>2920</v>
      </c>
      <c r="I18" t="str">
        <f>HYPERLINK("https://www.ncbi.nlm.nih.gov/nucleotide/L47578.1?report=genbank&amp;log$=nucltop&amp;blast_rank=17&amp;RID=U4CXC2G401N","L47578.1")</f>
        <v>L47578.1</v>
      </c>
    </row>
    <row r="19" spans="1:9" x14ac:dyDescent="0.2">
      <c r="A19" t="s">
        <v>27</v>
      </c>
      <c r="B19" t="s">
        <v>10</v>
      </c>
      <c r="C19">
        <v>5249</v>
      </c>
      <c r="D19">
        <v>5249</v>
      </c>
      <c r="E19" s="1">
        <v>0.93</v>
      </c>
      <c r="F19">
        <v>0</v>
      </c>
      <c r="G19">
        <v>99.97</v>
      </c>
      <c r="H19">
        <v>2918</v>
      </c>
      <c r="I19" t="str">
        <f>HYPERLINK("https://www.ncbi.nlm.nih.gov/nucleotide/L47580.1?report=genbank&amp;log$=nucltop&amp;blast_rank=18&amp;RID=U4CXC2G401N","L47580.1")</f>
        <v>L47580.1</v>
      </c>
    </row>
    <row r="20" spans="1:9" x14ac:dyDescent="0.2">
      <c r="A20" t="s">
        <v>28</v>
      </c>
      <c r="B20" t="s">
        <v>10</v>
      </c>
      <c r="C20">
        <v>5249</v>
      </c>
      <c r="D20">
        <v>5249</v>
      </c>
      <c r="E20" s="1">
        <v>0.93</v>
      </c>
      <c r="F20">
        <v>0</v>
      </c>
      <c r="G20">
        <v>99.97</v>
      </c>
      <c r="H20">
        <v>2918</v>
      </c>
      <c r="I20" t="str">
        <f>HYPERLINK("https://www.ncbi.nlm.nih.gov/nucleotide/L47576.1?report=genbank&amp;log$=nucltop&amp;blast_rank=19&amp;RID=U4CXC2G401N","L47576.1")</f>
        <v>L47576.1</v>
      </c>
    </row>
    <row r="21" spans="1:9" x14ac:dyDescent="0.2">
      <c r="A21" t="s">
        <v>29</v>
      </c>
      <c r="B21" t="s">
        <v>10</v>
      </c>
      <c r="C21">
        <v>5246</v>
      </c>
      <c r="D21">
        <v>5246</v>
      </c>
      <c r="E21" s="1">
        <v>0.93</v>
      </c>
      <c r="F21">
        <v>0</v>
      </c>
      <c r="G21">
        <v>99.93</v>
      </c>
      <c r="H21">
        <v>2917</v>
      </c>
      <c r="I21" t="str">
        <f>HYPERLINK("https://www.ncbi.nlm.nih.gov/nucleotide/L47575.1?report=genbank&amp;log$=nucltop&amp;blast_rank=20&amp;RID=U4CXC2G401N","L47575.1")</f>
        <v>L47575.1</v>
      </c>
    </row>
    <row r="22" spans="1:9" x14ac:dyDescent="0.2">
      <c r="A22" t="s">
        <v>30</v>
      </c>
      <c r="B22" t="s">
        <v>10</v>
      </c>
      <c r="C22">
        <v>5169</v>
      </c>
      <c r="D22">
        <v>5169</v>
      </c>
      <c r="E22" s="1">
        <v>0.92</v>
      </c>
      <c r="F22">
        <v>0</v>
      </c>
      <c r="G22">
        <v>100</v>
      </c>
      <c r="H22">
        <v>3232</v>
      </c>
      <c r="I22" t="str">
        <f>HYPERLINK("https://www.ncbi.nlm.nih.gov/nucleotide/NR_176242.1?report=genbank&amp;log$=nucltop&amp;blast_rank=21&amp;RID=U4CXC2G401N","NR_176242.1")</f>
        <v>NR_176242.1</v>
      </c>
    </row>
    <row r="23" spans="1:9" x14ac:dyDescent="0.2">
      <c r="A23" t="s">
        <v>31</v>
      </c>
      <c r="B23" t="s">
        <v>10</v>
      </c>
      <c r="C23">
        <v>5169</v>
      </c>
      <c r="D23">
        <v>5169</v>
      </c>
      <c r="E23" s="1">
        <v>0.92</v>
      </c>
      <c r="F23">
        <v>0</v>
      </c>
      <c r="G23">
        <v>100</v>
      </c>
      <c r="H23">
        <v>5158</v>
      </c>
      <c r="I23" t="str">
        <f>HYPERLINK("https://www.ncbi.nlm.nih.gov/nucleotide/NR_176235.1?report=genbank&amp;log$=nucltop&amp;blast_rank=22&amp;RID=U4CXC2G401N","NR_176235.1")</f>
        <v>NR_176235.1</v>
      </c>
    </row>
    <row r="24" spans="1:9" x14ac:dyDescent="0.2">
      <c r="A24" t="s">
        <v>32</v>
      </c>
      <c r="B24" t="s">
        <v>10</v>
      </c>
      <c r="C24">
        <v>5166</v>
      </c>
      <c r="D24">
        <v>5166</v>
      </c>
      <c r="E24" s="1">
        <v>0.91</v>
      </c>
      <c r="F24">
        <v>0</v>
      </c>
      <c r="G24">
        <v>100</v>
      </c>
      <c r="H24">
        <v>10598</v>
      </c>
      <c r="I24" t="str">
        <f>HYPERLINK("https://www.ncbi.nlm.nih.gov/nucleotide/NM_001406641.1?report=genbank&amp;log$=nucltop&amp;blast_rank=23&amp;RID=U4CXC2G401N","NM_001406641.1")</f>
        <v>NM_001406641.1</v>
      </c>
    </row>
    <row r="25" spans="1:9" x14ac:dyDescent="0.2">
      <c r="A25" t="s">
        <v>33</v>
      </c>
      <c r="B25" t="s">
        <v>10</v>
      </c>
      <c r="C25">
        <v>5166</v>
      </c>
      <c r="D25">
        <v>5166</v>
      </c>
      <c r="E25" s="1">
        <v>0.91</v>
      </c>
      <c r="F25">
        <v>0</v>
      </c>
      <c r="G25">
        <v>100</v>
      </c>
      <c r="H25">
        <v>4682</v>
      </c>
      <c r="I25" t="str">
        <f>HYPERLINK("https://www.ncbi.nlm.nih.gov/nucleotide/NR_176239.1?report=genbank&amp;log$=nucltop&amp;blast_rank=24&amp;RID=U4CXC2G401N","NR_176239.1")</f>
        <v>NR_176239.1</v>
      </c>
    </row>
    <row r="26" spans="1:9" x14ac:dyDescent="0.2">
      <c r="A26" t="s">
        <v>34</v>
      </c>
      <c r="B26" t="s">
        <v>10</v>
      </c>
      <c r="C26">
        <v>5166</v>
      </c>
      <c r="D26">
        <v>5166</v>
      </c>
      <c r="E26" s="1">
        <v>0.91</v>
      </c>
      <c r="F26">
        <v>0</v>
      </c>
      <c r="G26">
        <v>100</v>
      </c>
      <c r="H26">
        <v>4872</v>
      </c>
      <c r="I26" t="str">
        <f>HYPERLINK("https://www.ncbi.nlm.nih.gov/nucleotide/NR_176237.1?report=genbank&amp;log$=nucltop&amp;blast_rank=25&amp;RID=U4CXC2G401N","NR_176237.1")</f>
        <v>NR_176237.1</v>
      </c>
    </row>
    <row r="27" spans="1:9" x14ac:dyDescent="0.2">
      <c r="A27" t="s">
        <v>35</v>
      </c>
      <c r="B27" t="s">
        <v>10</v>
      </c>
      <c r="C27">
        <v>5091</v>
      </c>
      <c r="D27">
        <v>5091</v>
      </c>
      <c r="E27" s="1">
        <v>0.91</v>
      </c>
      <c r="F27">
        <v>0</v>
      </c>
      <c r="G27">
        <v>98.66</v>
      </c>
      <c r="H27">
        <v>10637</v>
      </c>
      <c r="I27" t="str">
        <f>HYPERLINK("https://www.ncbi.nlm.nih.gov/nucleotide/NM_001406638.1?report=genbank&amp;log$=nucltop&amp;blast_rank=26&amp;RID=U4CXC2G401N","NM_001406638.1")</f>
        <v>NM_001406638.1</v>
      </c>
    </row>
    <row r="28" spans="1:9" x14ac:dyDescent="0.2">
      <c r="A28" t="s">
        <v>36</v>
      </c>
      <c r="B28" t="s">
        <v>10</v>
      </c>
      <c r="C28">
        <v>4816</v>
      </c>
      <c r="D28">
        <v>4816</v>
      </c>
      <c r="E28" s="1">
        <v>0.85</v>
      </c>
      <c r="F28">
        <v>0</v>
      </c>
      <c r="G28">
        <v>100</v>
      </c>
      <c r="H28">
        <v>10404</v>
      </c>
      <c r="I28" t="str">
        <f>HYPERLINK("https://www.ncbi.nlm.nih.gov/nucleotide/NM_001406645.1?report=genbank&amp;log$=nucltop&amp;blast_rank=27&amp;RID=U4CXC2G401N","NM_001406645.1")</f>
        <v>NM_001406645.1</v>
      </c>
    </row>
    <row r="29" spans="1:9" x14ac:dyDescent="0.2">
      <c r="A29" t="s">
        <v>37</v>
      </c>
      <c r="B29" t="s">
        <v>10</v>
      </c>
      <c r="C29">
        <v>4816</v>
      </c>
      <c r="D29">
        <v>4816</v>
      </c>
      <c r="E29" s="1">
        <v>0.85</v>
      </c>
      <c r="F29">
        <v>0</v>
      </c>
      <c r="G29">
        <v>100</v>
      </c>
      <c r="H29">
        <v>3300</v>
      </c>
      <c r="I29" t="str">
        <f>HYPERLINK("https://www.ncbi.nlm.nih.gov/nucleotide/NR_176241.1?report=genbank&amp;log$=nucltop&amp;blast_rank=28&amp;RID=U4CXC2G401N","NR_176241.1")</f>
        <v>NR_176241.1</v>
      </c>
    </row>
    <row r="30" spans="1:9" x14ac:dyDescent="0.2">
      <c r="A30" t="s">
        <v>38</v>
      </c>
      <c r="B30" t="s">
        <v>10</v>
      </c>
      <c r="C30">
        <v>4816</v>
      </c>
      <c r="D30">
        <v>4816</v>
      </c>
      <c r="E30" s="1">
        <v>0.85</v>
      </c>
      <c r="F30">
        <v>0</v>
      </c>
      <c r="G30">
        <v>100</v>
      </c>
      <c r="H30">
        <v>3134</v>
      </c>
      <c r="I30" t="str">
        <f>HYPERLINK("https://www.ncbi.nlm.nih.gov/nucleotide/NM_001406633.1?report=genbank&amp;log$=nucltop&amp;blast_rank=29&amp;RID=U4CXC2G401N","NM_001406633.1")</f>
        <v>NM_001406633.1</v>
      </c>
    </row>
    <row r="31" spans="1:9" x14ac:dyDescent="0.2">
      <c r="A31" t="s">
        <v>39</v>
      </c>
      <c r="B31" t="s">
        <v>10</v>
      </c>
      <c r="C31">
        <v>4816</v>
      </c>
      <c r="D31">
        <v>4816</v>
      </c>
      <c r="E31" s="1">
        <v>0.85</v>
      </c>
      <c r="F31">
        <v>0</v>
      </c>
      <c r="G31">
        <v>100</v>
      </c>
      <c r="H31">
        <v>3051</v>
      </c>
      <c r="I31" t="str">
        <f>HYPERLINK("https://www.ncbi.nlm.nih.gov/nucleotide/NM_001406635.1?report=genbank&amp;log$=nucltop&amp;blast_rank=30&amp;RID=U4CXC2G401N","NM_001406635.1")</f>
        <v>NM_001406635.1</v>
      </c>
    </row>
    <row r="32" spans="1:9" x14ac:dyDescent="0.2">
      <c r="A32" t="s">
        <v>40</v>
      </c>
      <c r="B32" t="s">
        <v>10</v>
      </c>
      <c r="C32">
        <v>4816</v>
      </c>
      <c r="D32">
        <v>4816</v>
      </c>
      <c r="E32" s="1">
        <v>0.85</v>
      </c>
      <c r="F32">
        <v>0</v>
      </c>
      <c r="G32">
        <v>100</v>
      </c>
      <c r="H32">
        <v>3264</v>
      </c>
      <c r="I32" t="str">
        <f>HYPERLINK("https://www.ncbi.nlm.nih.gov/nucleotide/NR_176246.1?report=genbank&amp;log$=nucltop&amp;blast_rank=31&amp;RID=U4CXC2G401N","NR_176246.1")</f>
        <v>NR_176246.1</v>
      </c>
    </row>
    <row r="33" spans="1:9" x14ac:dyDescent="0.2">
      <c r="A33" t="s">
        <v>41</v>
      </c>
      <c r="B33" t="s">
        <v>10</v>
      </c>
      <c r="C33">
        <v>4816</v>
      </c>
      <c r="D33">
        <v>4816</v>
      </c>
      <c r="E33" s="1">
        <v>0.85</v>
      </c>
      <c r="F33">
        <v>0</v>
      </c>
      <c r="G33">
        <v>100</v>
      </c>
      <c r="H33">
        <v>2909</v>
      </c>
      <c r="I33" t="str">
        <f>HYPERLINK("https://www.ncbi.nlm.nih.gov/nucleotide/NM_001406642.1?report=genbank&amp;log$=nucltop&amp;blast_rank=32&amp;RID=U4CXC2G401N","NM_001406642.1")</f>
        <v>NM_001406642.1</v>
      </c>
    </row>
    <row r="34" spans="1:9" x14ac:dyDescent="0.2">
      <c r="A34" t="s">
        <v>42</v>
      </c>
      <c r="B34" t="s">
        <v>10</v>
      </c>
      <c r="C34">
        <v>4816</v>
      </c>
      <c r="D34">
        <v>4816</v>
      </c>
      <c r="E34" s="1">
        <v>0.85</v>
      </c>
      <c r="F34">
        <v>0</v>
      </c>
      <c r="G34">
        <v>100</v>
      </c>
      <c r="H34">
        <v>3032</v>
      </c>
      <c r="I34" t="str">
        <f>HYPERLINK("https://www.ncbi.nlm.nih.gov/nucleotide/NM_001406640.1?report=genbank&amp;log$=nucltop&amp;blast_rank=33&amp;RID=U4CXC2G401N","NM_001406640.1")</f>
        <v>NM_001406640.1</v>
      </c>
    </row>
    <row r="35" spans="1:9" x14ac:dyDescent="0.2">
      <c r="A35" t="s">
        <v>43</v>
      </c>
      <c r="B35" t="s">
        <v>10</v>
      </c>
      <c r="C35">
        <v>4816</v>
      </c>
      <c r="D35">
        <v>4816</v>
      </c>
      <c r="E35" s="1">
        <v>0.85</v>
      </c>
      <c r="F35">
        <v>0</v>
      </c>
      <c r="G35">
        <v>100</v>
      </c>
      <c r="H35">
        <v>3208</v>
      </c>
      <c r="I35" t="str">
        <f>HYPERLINK("https://www.ncbi.nlm.nih.gov/nucleotide/NR_176247.1?report=genbank&amp;log$=nucltop&amp;blast_rank=34&amp;RID=U4CXC2G401N","NR_176247.1")</f>
        <v>NR_176247.1</v>
      </c>
    </row>
    <row r="36" spans="1:9" x14ac:dyDescent="0.2">
      <c r="A36" t="s">
        <v>44</v>
      </c>
      <c r="B36" t="s">
        <v>10</v>
      </c>
      <c r="C36">
        <v>4816</v>
      </c>
      <c r="D36">
        <v>4816</v>
      </c>
      <c r="E36" s="1">
        <v>0.85</v>
      </c>
      <c r="F36">
        <v>0</v>
      </c>
      <c r="G36">
        <v>100</v>
      </c>
      <c r="H36">
        <v>3182</v>
      </c>
      <c r="I36" t="str">
        <f>HYPERLINK("https://www.ncbi.nlm.nih.gov/nucleotide/NR_176245.1?report=genbank&amp;log$=nucltop&amp;blast_rank=35&amp;RID=U4CXC2G401N","NR_176245.1")</f>
        <v>NR_176245.1</v>
      </c>
    </row>
    <row r="37" spans="1:9" x14ac:dyDescent="0.2">
      <c r="A37" t="s">
        <v>45</v>
      </c>
      <c r="B37" t="s">
        <v>10</v>
      </c>
      <c r="C37">
        <v>4816</v>
      </c>
      <c r="D37">
        <v>4816</v>
      </c>
      <c r="E37" s="1">
        <v>0.85</v>
      </c>
      <c r="F37">
        <v>0</v>
      </c>
      <c r="G37">
        <v>100</v>
      </c>
      <c r="H37">
        <v>3249</v>
      </c>
      <c r="I37" t="str">
        <f>HYPERLINK("https://www.ncbi.nlm.nih.gov/nucleotide/NR_176234.1?report=genbank&amp;log$=nucltop&amp;blast_rank=36&amp;RID=U4CXC2G401N","NR_176234.1")</f>
        <v>NR_176234.1</v>
      </c>
    </row>
    <row r="38" spans="1:9" x14ac:dyDescent="0.2">
      <c r="A38" t="s">
        <v>46</v>
      </c>
      <c r="B38" t="s">
        <v>10</v>
      </c>
      <c r="C38">
        <v>4816</v>
      </c>
      <c r="D38">
        <v>4816</v>
      </c>
      <c r="E38" s="1">
        <v>0.85</v>
      </c>
      <c r="F38">
        <v>0</v>
      </c>
      <c r="G38">
        <v>100</v>
      </c>
      <c r="H38">
        <v>4678</v>
      </c>
      <c r="I38" t="str">
        <f>HYPERLINK("https://www.ncbi.nlm.nih.gov/nucleotide/NR_176236.1?report=genbank&amp;log$=nucltop&amp;blast_rank=37&amp;RID=U4CXC2G401N","NR_176236.1")</f>
        <v>NR_176236.1</v>
      </c>
    </row>
    <row r="39" spans="1:9" x14ac:dyDescent="0.2">
      <c r="A39" t="s">
        <v>47</v>
      </c>
      <c r="B39" t="s">
        <v>10</v>
      </c>
      <c r="C39">
        <v>4816</v>
      </c>
      <c r="D39">
        <v>4816</v>
      </c>
      <c r="E39" s="1">
        <v>0.85</v>
      </c>
      <c r="F39">
        <v>0</v>
      </c>
      <c r="G39">
        <v>100</v>
      </c>
      <c r="H39">
        <v>3721</v>
      </c>
      <c r="I39" t="str">
        <f>HYPERLINK("https://www.ncbi.nlm.nih.gov/nucleotide/NR_176232.1?report=genbank&amp;log$=nucltop&amp;blast_rank=38&amp;RID=U4CXC2G401N","NR_176232.1")</f>
        <v>NR_176232.1</v>
      </c>
    </row>
    <row r="40" spans="1:9" x14ac:dyDescent="0.2">
      <c r="A40" t="s">
        <v>48</v>
      </c>
      <c r="B40" t="s">
        <v>10</v>
      </c>
      <c r="C40">
        <v>4816</v>
      </c>
      <c r="D40">
        <v>4816</v>
      </c>
      <c r="E40" s="1">
        <v>0.85</v>
      </c>
      <c r="F40">
        <v>0</v>
      </c>
      <c r="G40">
        <v>100</v>
      </c>
      <c r="H40">
        <v>6248</v>
      </c>
      <c r="I40" t="str">
        <f>HYPERLINK("https://www.ncbi.nlm.nih.gov/nucleotide/NR_176230.1?report=genbank&amp;log$=nucltop&amp;blast_rank=39&amp;RID=U4CXC2G401N","NR_176230.1")</f>
        <v>NR_176230.1</v>
      </c>
    </row>
    <row r="41" spans="1:9" x14ac:dyDescent="0.2">
      <c r="A41" t="s">
        <v>49</v>
      </c>
      <c r="B41" t="s">
        <v>10</v>
      </c>
      <c r="C41">
        <v>4816</v>
      </c>
      <c r="D41">
        <v>4816</v>
      </c>
      <c r="E41" s="1">
        <v>0.85</v>
      </c>
      <c r="F41">
        <v>0</v>
      </c>
      <c r="G41">
        <v>100</v>
      </c>
      <c r="H41">
        <v>3408</v>
      </c>
      <c r="I41" t="str">
        <f>HYPERLINK("https://www.ncbi.nlm.nih.gov/nucleotide/NR_176248.1?report=genbank&amp;log$=nucltop&amp;blast_rank=40&amp;RID=U4CXC2G401N","NR_176248.1")</f>
        <v>NR_176248.1</v>
      </c>
    </row>
    <row r="42" spans="1:9" x14ac:dyDescent="0.2">
      <c r="A42" t="s">
        <v>50</v>
      </c>
      <c r="B42" t="s">
        <v>10</v>
      </c>
      <c r="C42">
        <v>4816</v>
      </c>
      <c r="D42">
        <v>4816</v>
      </c>
      <c r="E42" s="1">
        <v>0.85</v>
      </c>
      <c r="F42">
        <v>0</v>
      </c>
      <c r="G42">
        <v>100</v>
      </c>
      <c r="H42">
        <v>3726</v>
      </c>
      <c r="I42" t="str">
        <f>HYPERLINK("https://www.ncbi.nlm.nih.gov/nucleotide/NR_176244.1?report=genbank&amp;log$=nucltop&amp;blast_rank=41&amp;RID=U4CXC2G401N","NR_176244.1")</f>
        <v>NR_176244.1</v>
      </c>
    </row>
    <row r="43" spans="1:9" x14ac:dyDescent="0.2">
      <c r="A43" t="s">
        <v>51</v>
      </c>
      <c r="B43" t="s">
        <v>10</v>
      </c>
      <c r="C43">
        <v>4816</v>
      </c>
      <c r="D43">
        <v>4816</v>
      </c>
      <c r="E43" s="1">
        <v>0.85</v>
      </c>
      <c r="F43">
        <v>0</v>
      </c>
      <c r="G43">
        <v>100</v>
      </c>
      <c r="H43">
        <v>3626</v>
      </c>
      <c r="I43" t="str">
        <f>HYPERLINK("https://www.ncbi.nlm.nih.gov/nucleotide/NM_001406643.1?report=genbank&amp;log$=nucltop&amp;blast_rank=42&amp;RID=U4CXC2G401N","NM_001406643.1")</f>
        <v>NM_001406643.1</v>
      </c>
    </row>
    <row r="44" spans="1:9" x14ac:dyDescent="0.2">
      <c r="A44" t="s">
        <v>52</v>
      </c>
      <c r="B44" t="s">
        <v>10</v>
      </c>
      <c r="C44">
        <v>4816</v>
      </c>
      <c r="D44">
        <v>4816</v>
      </c>
      <c r="E44" s="1">
        <v>0.85</v>
      </c>
      <c r="F44">
        <v>0</v>
      </c>
      <c r="G44">
        <v>100</v>
      </c>
      <c r="H44">
        <v>4488</v>
      </c>
      <c r="I44" t="str">
        <f>HYPERLINK("https://www.ncbi.nlm.nih.gov/nucleotide/NM_001406646.1?report=genbank&amp;log$=nucltop&amp;blast_rank=43&amp;RID=U4CXC2G401N","NM_001406646.1")</f>
        <v>NM_001406646.1</v>
      </c>
    </row>
    <row r="45" spans="1:9" x14ac:dyDescent="0.2">
      <c r="A45" t="s">
        <v>53</v>
      </c>
      <c r="B45" t="s">
        <v>10</v>
      </c>
      <c r="C45">
        <v>4816</v>
      </c>
      <c r="D45">
        <v>4816</v>
      </c>
      <c r="E45" s="1">
        <v>0.85</v>
      </c>
      <c r="F45">
        <v>0</v>
      </c>
      <c r="G45">
        <v>100</v>
      </c>
      <c r="H45">
        <v>5693</v>
      </c>
      <c r="I45" t="str">
        <f>HYPERLINK("https://www.ncbi.nlm.nih.gov/nucleotide/NM_001406634.1?report=genbank&amp;log$=nucltop&amp;blast_rank=44&amp;RID=U4CXC2G401N","NM_001406634.1")</f>
        <v>NM_001406634.1</v>
      </c>
    </row>
    <row r="46" spans="1:9" x14ac:dyDescent="0.2">
      <c r="A46" t="s">
        <v>54</v>
      </c>
      <c r="B46" t="s">
        <v>10</v>
      </c>
      <c r="C46">
        <v>4816</v>
      </c>
      <c r="D46">
        <v>4816</v>
      </c>
      <c r="E46" s="1">
        <v>0.85</v>
      </c>
      <c r="F46">
        <v>0</v>
      </c>
      <c r="G46">
        <v>100</v>
      </c>
      <c r="H46">
        <v>3284</v>
      </c>
      <c r="I46" t="str">
        <f>HYPERLINK("https://www.ncbi.nlm.nih.gov/nucleotide/NM_001406632.1?report=genbank&amp;log$=nucltop&amp;blast_rank=45&amp;RID=U4CXC2G401N","NM_001406632.1")</f>
        <v>NM_001406632.1</v>
      </c>
    </row>
    <row r="47" spans="1:9" x14ac:dyDescent="0.2">
      <c r="A47" t="s">
        <v>55</v>
      </c>
      <c r="B47" t="s">
        <v>10</v>
      </c>
      <c r="C47">
        <v>4816</v>
      </c>
      <c r="D47">
        <v>4816</v>
      </c>
      <c r="E47" s="1">
        <v>0.85</v>
      </c>
      <c r="F47">
        <v>0</v>
      </c>
      <c r="G47">
        <v>100</v>
      </c>
      <c r="H47">
        <v>3210</v>
      </c>
      <c r="I47" t="str">
        <f>HYPERLINK("https://www.ncbi.nlm.nih.gov/nucleotide/NM_001406631.1?report=genbank&amp;log$=nucltop&amp;blast_rank=46&amp;RID=U4CXC2G401N","NM_001406631.1")</f>
        <v>NM_001406631.1</v>
      </c>
    </row>
    <row r="48" spans="1:9" x14ac:dyDescent="0.2">
      <c r="A48" t="s">
        <v>56</v>
      </c>
      <c r="B48" t="s">
        <v>10</v>
      </c>
      <c r="C48">
        <v>4816</v>
      </c>
      <c r="D48">
        <v>4816</v>
      </c>
      <c r="E48" s="1">
        <v>0.85</v>
      </c>
      <c r="F48">
        <v>0</v>
      </c>
      <c r="G48">
        <v>100</v>
      </c>
      <c r="H48">
        <v>3191</v>
      </c>
      <c r="I48" t="str">
        <f>HYPERLINK("https://www.ncbi.nlm.nih.gov/nucleotide/NM_001406639.1?report=genbank&amp;log$=nucltop&amp;blast_rank=47&amp;RID=U4CXC2G401N","NM_001406639.1")</f>
        <v>NM_001406639.1</v>
      </c>
    </row>
    <row r="49" spans="1:9" x14ac:dyDescent="0.2">
      <c r="A49" t="s">
        <v>57</v>
      </c>
      <c r="B49" t="s">
        <v>10</v>
      </c>
      <c r="C49">
        <v>4816</v>
      </c>
      <c r="D49">
        <v>4816</v>
      </c>
      <c r="E49" s="1">
        <v>0.85</v>
      </c>
      <c r="F49">
        <v>0</v>
      </c>
      <c r="G49">
        <v>100</v>
      </c>
      <c r="H49">
        <v>4436</v>
      </c>
      <c r="I49" t="str">
        <f>HYPERLINK("https://www.ncbi.nlm.nih.gov/nucleotide/NM_001406637.1?report=genbank&amp;log$=nucltop&amp;blast_rank=48&amp;RID=U4CXC2G401N","NM_001406637.1")</f>
        <v>NM_001406637.1</v>
      </c>
    </row>
    <row r="50" spans="1:9" x14ac:dyDescent="0.2">
      <c r="A50" t="s">
        <v>58</v>
      </c>
      <c r="B50" t="s">
        <v>10</v>
      </c>
      <c r="C50">
        <v>4816</v>
      </c>
      <c r="D50">
        <v>4816</v>
      </c>
      <c r="E50" s="1">
        <v>0.85</v>
      </c>
      <c r="F50">
        <v>0</v>
      </c>
      <c r="G50">
        <v>100</v>
      </c>
      <c r="H50">
        <v>2858</v>
      </c>
      <c r="I50" t="str">
        <f>HYPERLINK("https://www.ncbi.nlm.nih.gov/nucleotide/NM_001406648.1?report=genbank&amp;log$=nucltop&amp;blast_rank=49&amp;RID=U4CXC2G401N","NM_001406648.1")</f>
        <v>NM_001406648.1</v>
      </c>
    </row>
    <row r="51" spans="1:9" x14ac:dyDescent="0.2">
      <c r="A51" t="s">
        <v>59</v>
      </c>
      <c r="B51" t="s">
        <v>10</v>
      </c>
      <c r="C51">
        <v>4816</v>
      </c>
      <c r="D51">
        <v>4816</v>
      </c>
      <c r="E51" s="1">
        <v>0.85</v>
      </c>
      <c r="F51">
        <v>0</v>
      </c>
      <c r="G51">
        <v>100</v>
      </c>
      <c r="H51">
        <v>5585</v>
      </c>
      <c r="I51" t="str">
        <f>HYPERLINK("https://www.ncbi.nlm.nih.gov/nucleotide/NM_001406644.1?report=genbank&amp;log$=nucltop&amp;blast_rank=50&amp;RID=U4CXC2G401N","NM_001406644.1")</f>
        <v>NM_001406644.1</v>
      </c>
    </row>
    <row r="52" spans="1:9" x14ac:dyDescent="0.2">
      <c r="A52" t="s">
        <v>60</v>
      </c>
      <c r="B52" t="s">
        <v>10</v>
      </c>
      <c r="C52">
        <v>4816</v>
      </c>
      <c r="D52">
        <v>4816</v>
      </c>
      <c r="E52" s="1">
        <v>0.85</v>
      </c>
      <c r="F52">
        <v>0</v>
      </c>
      <c r="G52">
        <v>100</v>
      </c>
      <c r="H52">
        <v>5813</v>
      </c>
      <c r="I52" t="str">
        <f>HYPERLINK("https://www.ncbi.nlm.nih.gov/nucleotide/NM_001406674.1?report=genbank&amp;log$=nucltop&amp;blast_rank=51&amp;RID=U4CXC2G401N","NM_001406674.1")</f>
        <v>NM_001406674.1</v>
      </c>
    </row>
    <row r="53" spans="1:9" x14ac:dyDescent="0.2">
      <c r="A53" t="s">
        <v>61</v>
      </c>
      <c r="B53" t="s">
        <v>10</v>
      </c>
      <c r="C53">
        <v>4816</v>
      </c>
      <c r="D53">
        <v>4816</v>
      </c>
      <c r="E53" s="1">
        <v>0.85</v>
      </c>
      <c r="F53">
        <v>0</v>
      </c>
      <c r="G53">
        <v>100</v>
      </c>
      <c r="H53">
        <v>3189</v>
      </c>
      <c r="I53" t="str">
        <f>HYPERLINK("https://www.ncbi.nlm.nih.gov/nucleotide/XM_047444416.1?report=genbank&amp;log$=nucltop&amp;blast_rank=52&amp;RID=U4CXC2G401N","XM_047444416.1")</f>
        <v>XM_047444416.1</v>
      </c>
    </row>
    <row r="54" spans="1:9" x14ac:dyDescent="0.2">
      <c r="A54" t="s">
        <v>62</v>
      </c>
      <c r="B54" t="s">
        <v>10</v>
      </c>
      <c r="C54">
        <v>4811</v>
      </c>
      <c r="D54">
        <v>4811</v>
      </c>
      <c r="E54" s="1">
        <v>0.85</v>
      </c>
      <c r="F54">
        <v>0</v>
      </c>
      <c r="G54">
        <v>99.96</v>
      </c>
      <c r="H54">
        <v>3007</v>
      </c>
      <c r="I54" t="str">
        <f>HYPERLINK("https://www.ncbi.nlm.nih.gov/nucleotide/AK222860.1?report=genbank&amp;log$=nucltop&amp;blast_rank=53&amp;RID=U4CXC2G401N","AK222860.1")</f>
        <v>AK222860.1</v>
      </c>
    </row>
    <row r="55" spans="1:9" x14ac:dyDescent="0.2">
      <c r="A55" t="s">
        <v>63</v>
      </c>
      <c r="B55" t="s">
        <v>10</v>
      </c>
      <c r="C55">
        <v>4806</v>
      </c>
      <c r="D55">
        <v>4806</v>
      </c>
      <c r="E55" s="1">
        <v>0.85</v>
      </c>
      <c r="F55">
        <v>0</v>
      </c>
      <c r="G55">
        <v>99.96</v>
      </c>
      <c r="H55">
        <v>3339</v>
      </c>
      <c r="I55" t="str">
        <f>HYPERLINK("https://www.ncbi.nlm.nih.gov/nucleotide/AK223284.1?report=genbank&amp;log$=nucltop&amp;blast_rank=54&amp;RID=U4CXC2G401N","AK223284.1")</f>
        <v>AK223284.1</v>
      </c>
    </row>
    <row r="56" spans="1:9" x14ac:dyDescent="0.2">
      <c r="A56" t="s">
        <v>64</v>
      </c>
      <c r="B56" t="s">
        <v>10</v>
      </c>
      <c r="C56">
        <v>4754</v>
      </c>
      <c r="D56">
        <v>4754</v>
      </c>
      <c r="E56" s="1">
        <v>0.84</v>
      </c>
      <c r="F56">
        <v>0</v>
      </c>
      <c r="G56">
        <v>99.92</v>
      </c>
      <c r="H56">
        <v>2640</v>
      </c>
      <c r="I56" t="str">
        <f>HYPERLINK("https://www.ncbi.nlm.nih.gov/nucleotide/MZ032022.1?report=genbank&amp;log$=nucltop&amp;blast_rank=55&amp;RID=U4CXC2G401N","MZ032022.1")</f>
        <v>MZ032022.1</v>
      </c>
    </row>
    <row r="57" spans="1:9" x14ac:dyDescent="0.2">
      <c r="A57" t="s">
        <v>65</v>
      </c>
      <c r="B57" t="s">
        <v>10</v>
      </c>
      <c r="C57">
        <v>4749</v>
      </c>
      <c r="D57">
        <v>5236</v>
      </c>
      <c r="E57" s="1">
        <v>0.93</v>
      </c>
      <c r="F57">
        <v>0</v>
      </c>
      <c r="G57">
        <v>99.85</v>
      </c>
      <c r="H57">
        <v>2916</v>
      </c>
      <c r="I57" t="str">
        <f>HYPERLINK("https://www.ncbi.nlm.nih.gov/nucleotide/AK297763.1?report=genbank&amp;log$=nucltop&amp;blast_rank=56&amp;RID=U4CXC2G401N","AK297763.1")</f>
        <v>AK297763.1</v>
      </c>
    </row>
    <row r="58" spans="1:9" x14ac:dyDescent="0.2">
      <c r="A58" t="s">
        <v>66</v>
      </c>
      <c r="B58" t="s">
        <v>10</v>
      </c>
      <c r="C58">
        <v>4696</v>
      </c>
      <c r="D58">
        <v>4696</v>
      </c>
      <c r="E58" s="1">
        <v>0.85</v>
      </c>
      <c r="F58">
        <v>0</v>
      </c>
      <c r="G58">
        <v>98.8</v>
      </c>
      <c r="H58">
        <v>5553</v>
      </c>
      <c r="I58" t="str">
        <f>HYPERLINK("https://www.ncbi.nlm.nih.gov/nucleotide/NR_176231.1?report=genbank&amp;log$=nucltop&amp;blast_rank=57&amp;RID=U4CXC2G401N","NR_176231.1")</f>
        <v>NR_176231.1</v>
      </c>
    </row>
    <row r="59" spans="1:9" x14ac:dyDescent="0.2">
      <c r="A59" t="s">
        <v>67</v>
      </c>
      <c r="B59" t="s">
        <v>10</v>
      </c>
      <c r="C59">
        <v>4692</v>
      </c>
      <c r="D59">
        <v>4692</v>
      </c>
      <c r="E59" s="1">
        <v>0.85</v>
      </c>
      <c r="F59">
        <v>0</v>
      </c>
      <c r="G59">
        <v>98.76</v>
      </c>
      <c r="H59">
        <v>3018</v>
      </c>
      <c r="I59" t="str">
        <f>HYPERLINK("https://www.ncbi.nlm.nih.gov/nucleotide/NM_001406636.1?report=genbank&amp;log$=nucltop&amp;blast_rank=58&amp;RID=U4CXC2G401N","NM_001406636.1")</f>
        <v>NM_001406636.1</v>
      </c>
    </row>
    <row r="60" spans="1:9" x14ac:dyDescent="0.2">
      <c r="A60" t="s">
        <v>68</v>
      </c>
      <c r="B60" t="s">
        <v>10</v>
      </c>
      <c r="C60">
        <v>4266</v>
      </c>
      <c r="D60">
        <v>4712</v>
      </c>
      <c r="E60" s="1">
        <v>0.83</v>
      </c>
      <c r="F60">
        <v>0</v>
      </c>
      <c r="G60">
        <v>100</v>
      </c>
      <c r="H60">
        <v>4160</v>
      </c>
      <c r="I60" t="str">
        <f>HYPERLINK("https://www.ncbi.nlm.nih.gov/nucleotide/NM_001406653.1?report=genbank&amp;log$=nucltop&amp;blast_rank=59&amp;RID=U4CXC2G401N","NM_001406653.1")</f>
        <v>NM_001406653.1</v>
      </c>
    </row>
    <row r="61" spans="1:9" x14ac:dyDescent="0.2">
      <c r="A61" t="s">
        <v>69</v>
      </c>
      <c r="B61" t="s">
        <v>10</v>
      </c>
      <c r="C61">
        <v>4232</v>
      </c>
      <c r="D61">
        <v>4679</v>
      </c>
      <c r="E61" s="1">
        <v>0.83</v>
      </c>
      <c r="F61">
        <v>0</v>
      </c>
      <c r="G61">
        <v>99.96</v>
      </c>
      <c r="H61">
        <v>10324</v>
      </c>
      <c r="I61" t="str">
        <f>HYPERLINK("https://www.ncbi.nlm.nih.gov/nucleotide/NM_001406654.1?report=genbank&amp;log$=nucltop&amp;blast_rank=60&amp;RID=U4CXC2G401N","NM_001406654.1")</f>
        <v>NM_001406654.1</v>
      </c>
    </row>
    <row r="62" spans="1:9" x14ac:dyDescent="0.2">
      <c r="A62" t="s">
        <v>70</v>
      </c>
      <c r="B62" t="s">
        <v>10</v>
      </c>
      <c r="C62">
        <v>4231</v>
      </c>
      <c r="D62">
        <v>4839</v>
      </c>
      <c r="E62" s="1">
        <v>0.86</v>
      </c>
      <c r="F62">
        <v>0</v>
      </c>
      <c r="G62">
        <v>100</v>
      </c>
      <c r="H62">
        <v>2677</v>
      </c>
      <c r="I62" t="str">
        <f>HYPERLINK("https://www.ncbi.nlm.nih.gov/nucleotide/AK296831.1?report=genbank&amp;log$=nucltop&amp;blast_rank=61&amp;RID=U4CXC2G401N","AK296831.1")</f>
        <v>AK296831.1</v>
      </c>
    </row>
    <row r="63" spans="1:9" x14ac:dyDescent="0.2">
      <c r="A63" t="s">
        <v>71</v>
      </c>
      <c r="B63" t="s">
        <v>10</v>
      </c>
      <c r="C63">
        <v>3862</v>
      </c>
      <c r="D63">
        <v>5359</v>
      </c>
      <c r="E63" s="1">
        <v>0.95</v>
      </c>
      <c r="F63">
        <v>0</v>
      </c>
      <c r="G63">
        <v>100</v>
      </c>
      <c r="H63">
        <v>2965</v>
      </c>
      <c r="I63" t="str">
        <f>HYPERLINK("https://www.ncbi.nlm.nih.gov/nucleotide/NM_001406650.1?report=genbank&amp;log$=nucltop&amp;blast_rank=62&amp;RID=U4CXC2G401N","NM_001406650.1")</f>
        <v>NM_001406650.1</v>
      </c>
    </row>
    <row r="64" spans="1:9" x14ac:dyDescent="0.2">
      <c r="A64" t="s">
        <v>72</v>
      </c>
      <c r="B64" t="s">
        <v>10</v>
      </c>
      <c r="C64">
        <v>3849</v>
      </c>
      <c r="D64">
        <v>4590</v>
      </c>
      <c r="E64" s="1">
        <v>0.82</v>
      </c>
      <c r="F64">
        <v>0</v>
      </c>
      <c r="G64">
        <v>99.91</v>
      </c>
      <c r="H64">
        <v>2537</v>
      </c>
      <c r="I64" t="str">
        <f>HYPERLINK("https://www.ncbi.nlm.nih.gov/nucleotide/AK299667.1?report=genbank&amp;log$=nucltop&amp;blast_rank=63&amp;RID=U4CXC2G401N","AK299667.1")</f>
        <v>AK299667.1</v>
      </c>
    </row>
    <row r="65" spans="1:9" x14ac:dyDescent="0.2">
      <c r="A65" t="s">
        <v>73</v>
      </c>
      <c r="B65" t="s">
        <v>10</v>
      </c>
      <c r="C65">
        <v>3683</v>
      </c>
      <c r="D65">
        <v>4451</v>
      </c>
      <c r="E65" s="1">
        <v>0.79</v>
      </c>
      <c r="F65">
        <v>0</v>
      </c>
      <c r="G65">
        <v>100</v>
      </c>
      <c r="H65">
        <v>10199</v>
      </c>
      <c r="I65" t="str">
        <f>HYPERLINK("https://www.ncbi.nlm.nih.gov/nucleotide/NR_176240.1?report=genbank&amp;log$=nucltop&amp;blast_rank=64&amp;RID=U4CXC2G401N","NR_176240.1")</f>
        <v>NR_176240.1</v>
      </c>
    </row>
    <row r="66" spans="1:9" x14ac:dyDescent="0.2">
      <c r="A66" t="s">
        <v>74</v>
      </c>
      <c r="B66" t="s">
        <v>10</v>
      </c>
      <c r="C66">
        <v>3683</v>
      </c>
      <c r="D66">
        <v>3683</v>
      </c>
      <c r="E66" s="1">
        <v>0.65</v>
      </c>
      <c r="F66">
        <v>0</v>
      </c>
      <c r="G66">
        <v>100</v>
      </c>
      <c r="H66">
        <v>2660</v>
      </c>
      <c r="I66" t="str">
        <f>HYPERLINK("https://www.ncbi.nlm.nih.gov/nucleotide/NM_001406655.1?report=genbank&amp;log$=nucltop&amp;blast_rank=65&amp;RID=U4CXC2G401N","NM_001406655.1")</f>
        <v>NM_001406655.1</v>
      </c>
    </row>
    <row r="67" spans="1:9" x14ac:dyDescent="0.2">
      <c r="A67" t="s">
        <v>75</v>
      </c>
      <c r="B67" t="s">
        <v>10</v>
      </c>
      <c r="C67">
        <v>3617</v>
      </c>
      <c r="D67">
        <v>5625</v>
      </c>
      <c r="E67" s="1">
        <v>1</v>
      </c>
      <c r="F67">
        <v>0</v>
      </c>
      <c r="G67">
        <v>100</v>
      </c>
      <c r="H67">
        <v>3227</v>
      </c>
      <c r="I67" t="str">
        <f>HYPERLINK("https://www.ncbi.nlm.nih.gov/nucleotide/NM_001406659.1?report=genbank&amp;log$=nucltop&amp;blast_rank=66&amp;RID=U4CXC2G401N","NM_001406659.1")</f>
        <v>NM_001406659.1</v>
      </c>
    </row>
    <row r="68" spans="1:9" x14ac:dyDescent="0.2">
      <c r="A68" t="s">
        <v>76</v>
      </c>
      <c r="B68" t="s">
        <v>10</v>
      </c>
      <c r="C68">
        <v>3617</v>
      </c>
      <c r="D68">
        <v>5625</v>
      </c>
      <c r="E68" s="1">
        <v>1</v>
      </c>
      <c r="F68">
        <v>0</v>
      </c>
      <c r="G68">
        <v>100</v>
      </c>
      <c r="H68">
        <v>3424</v>
      </c>
      <c r="I68" t="str">
        <f>HYPERLINK("https://www.ncbi.nlm.nih.gov/nucleotide/NM_001406660.1?report=genbank&amp;log$=nucltop&amp;blast_rank=67&amp;RID=U4CXC2G401N","NM_001406660.1")</f>
        <v>NM_001406660.1</v>
      </c>
    </row>
    <row r="69" spans="1:9" x14ac:dyDescent="0.2">
      <c r="A69" t="s">
        <v>77</v>
      </c>
      <c r="B69" t="s">
        <v>10</v>
      </c>
      <c r="C69">
        <v>3617</v>
      </c>
      <c r="D69">
        <v>5623</v>
      </c>
      <c r="E69" s="1">
        <v>1</v>
      </c>
      <c r="F69">
        <v>0</v>
      </c>
      <c r="G69">
        <v>100</v>
      </c>
      <c r="H69">
        <v>3296</v>
      </c>
      <c r="I69" t="str">
        <f>HYPERLINK("https://www.ncbi.nlm.nih.gov/nucleotide/NM_001406662.1?report=genbank&amp;log$=nucltop&amp;blast_rank=68&amp;RID=U4CXC2G401N","NM_001406662.1")</f>
        <v>NM_001406662.1</v>
      </c>
    </row>
    <row r="70" spans="1:9" x14ac:dyDescent="0.2">
      <c r="A70" t="s">
        <v>78</v>
      </c>
      <c r="B70" t="s">
        <v>10</v>
      </c>
      <c r="C70">
        <v>3617</v>
      </c>
      <c r="D70">
        <v>5366</v>
      </c>
      <c r="E70" s="1">
        <v>0.95</v>
      </c>
      <c r="F70">
        <v>0</v>
      </c>
      <c r="G70">
        <v>100</v>
      </c>
      <c r="H70">
        <v>3077</v>
      </c>
      <c r="I70" t="str">
        <f>HYPERLINK("https://www.ncbi.nlm.nih.gov/nucleotide/NM_001406658.1?report=genbank&amp;log$=nucltop&amp;blast_rank=69&amp;RID=U4CXC2G401N","NM_001406658.1")</f>
        <v>NM_001406658.1</v>
      </c>
    </row>
    <row r="71" spans="1:9" x14ac:dyDescent="0.2">
      <c r="A71" t="s">
        <v>79</v>
      </c>
      <c r="B71" t="s">
        <v>10</v>
      </c>
      <c r="C71">
        <v>3617</v>
      </c>
      <c r="D71">
        <v>5625</v>
      </c>
      <c r="E71" s="1">
        <v>1</v>
      </c>
      <c r="F71">
        <v>0</v>
      </c>
      <c r="G71">
        <v>100</v>
      </c>
      <c r="H71">
        <v>3379</v>
      </c>
      <c r="I71" t="str">
        <f>HYPERLINK("https://www.ncbi.nlm.nih.gov/nucleotide/NM_001406661.1?report=genbank&amp;log$=nucltop&amp;blast_rank=70&amp;RID=U4CXC2G401N","NM_001406661.1")</f>
        <v>NM_001406661.1</v>
      </c>
    </row>
    <row r="72" spans="1:9" x14ac:dyDescent="0.2">
      <c r="A72" t="s">
        <v>80</v>
      </c>
      <c r="B72" t="s">
        <v>10</v>
      </c>
      <c r="C72">
        <v>3409</v>
      </c>
      <c r="D72">
        <v>4906</v>
      </c>
      <c r="E72" s="1">
        <v>0.87</v>
      </c>
      <c r="F72">
        <v>0</v>
      </c>
      <c r="G72">
        <v>100</v>
      </c>
      <c r="H72">
        <v>10448</v>
      </c>
      <c r="I72" t="str">
        <f>HYPERLINK("https://www.ncbi.nlm.nih.gov/nucleotide/NM_001406649.1?report=genbank&amp;log$=nucltop&amp;blast_rank=71&amp;RID=U4CXC2G401N","NM_001406649.1")</f>
        <v>NM_001406649.1</v>
      </c>
    </row>
    <row r="73" spans="1:9" x14ac:dyDescent="0.2">
      <c r="A73" t="s">
        <v>81</v>
      </c>
      <c r="B73" t="s">
        <v>10</v>
      </c>
      <c r="C73">
        <v>3328</v>
      </c>
      <c r="D73">
        <v>4828</v>
      </c>
      <c r="E73" s="1">
        <v>0.85</v>
      </c>
      <c r="F73">
        <v>0</v>
      </c>
      <c r="G73">
        <v>100</v>
      </c>
      <c r="H73">
        <v>10502</v>
      </c>
      <c r="I73" t="str">
        <f>HYPERLINK("https://www.ncbi.nlm.nih.gov/nucleotide/NM_001406656.1?report=genbank&amp;log$=nucltop&amp;blast_rank=72&amp;RID=U4CXC2G401N","NM_001406656.1")</f>
        <v>NM_001406656.1</v>
      </c>
    </row>
    <row r="74" spans="1:9" x14ac:dyDescent="0.2">
      <c r="A74" t="s">
        <v>82</v>
      </c>
      <c r="B74" t="s">
        <v>10</v>
      </c>
      <c r="C74">
        <v>3061</v>
      </c>
      <c r="D74">
        <v>3513</v>
      </c>
      <c r="E74" s="1">
        <v>0.62</v>
      </c>
      <c r="F74">
        <v>0</v>
      </c>
      <c r="G74">
        <v>100</v>
      </c>
      <c r="H74">
        <v>2562</v>
      </c>
      <c r="I74" t="str">
        <f>HYPERLINK("https://www.ncbi.nlm.nih.gov/nucleotide/NM_001406657.1?report=genbank&amp;log$=nucltop&amp;blast_rank=73&amp;RID=U4CXC2G401N","NM_001406657.1")</f>
        <v>NM_001406657.1</v>
      </c>
    </row>
    <row r="75" spans="1:9" x14ac:dyDescent="0.2">
      <c r="A75" t="s">
        <v>83</v>
      </c>
      <c r="B75" t="s">
        <v>10</v>
      </c>
      <c r="C75">
        <v>3059</v>
      </c>
      <c r="D75">
        <v>4556</v>
      </c>
      <c r="E75" s="1">
        <v>0.81</v>
      </c>
      <c r="F75">
        <v>0</v>
      </c>
      <c r="G75">
        <v>100</v>
      </c>
      <c r="H75">
        <v>10254</v>
      </c>
      <c r="I75" t="str">
        <f>HYPERLINK("https://www.ncbi.nlm.nih.gov/nucleotide/NM_001406652.1?report=genbank&amp;log$=nucltop&amp;blast_rank=74&amp;RID=U4CXC2G401N","NM_001406652.1")</f>
        <v>NM_001406652.1</v>
      </c>
    </row>
    <row r="76" spans="1:9" x14ac:dyDescent="0.2">
      <c r="A76" t="s">
        <v>84</v>
      </c>
      <c r="B76" t="s">
        <v>10</v>
      </c>
      <c r="C76">
        <v>3059</v>
      </c>
      <c r="D76">
        <v>4556</v>
      </c>
      <c r="E76" s="1">
        <v>0.81</v>
      </c>
      <c r="F76">
        <v>0</v>
      </c>
      <c r="G76">
        <v>100</v>
      </c>
      <c r="H76">
        <v>3096</v>
      </c>
      <c r="I76" t="str">
        <f>HYPERLINK("https://www.ncbi.nlm.nih.gov/nucleotide/NR_176243.1?report=genbank&amp;log$=nucltop&amp;blast_rank=75&amp;RID=U4CXC2G401N","NR_176243.1")</f>
        <v>NR_176243.1</v>
      </c>
    </row>
    <row r="77" spans="1:9" x14ac:dyDescent="0.2">
      <c r="A77" t="s">
        <v>85</v>
      </c>
      <c r="B77" t="s">
        <v>10</v>
      </c>
      <c r="C77">
        <v>3059</v>
      </c>
      <c r="D77">
        <v>4523</v>
      </c>
      <c r="E77" s="1">
        <v>0.81</v>
      </c>
      <c r="F77">
        <v>0</v>
      </c>
      <c r="G77">
        <v>100</v>
      </c>
      <c r="H77">
        <v>3563</v>
      </c>
      <c r="I77" t="str">
        <f>HYPERLINK("https://www.ncbi.nlm.nih.gov/nucleotide/NR_176233.1?report=genbank&amp;log$=nucltop&amp;blast_rank=76&amp;RID=U4CXC2G401N","NR_176233.1")</f>
        <v>NR_176233.1</v>
      </c>
    </row>
    <row r="78" spans="1:9" x14ac:dyDescent="0.2">
      <c r="A78" t="s">
        <v>86</v>
      </c>
      <c r="B78" t="s">
        <v>10</v>
      </c>
      <c r="C78">
        <v>3059</v>
      </c>
      <c r="D78">
        <v>4556</v>
      </c>
      <c r="E78" s="1">
        <v>0.81</v>
      </c>
      <c r="F78">
        <v>0</v>
      </c>
      <c r="G78">
        <v>100</v>
      </c>
      <c r="H78">
        <v>5435</v>
      </c>
      <c r="I78" t="str">
        <f>HYPERLINK("https://www.ncbi.nlm.nih.gov/nucleotide/NM_001406651.1?report=genbank&amp;log$=nucltop&amp;blast_rank=77&amp;RID=U4CXC2G401N","NM_001406651.1")</f>
        <v>NM_001406651.1</v>
      </c>
    </row>
    <row r="79" spans="1:9" x14ac:dyDescent="0.2">
      <c r="A79" t="s">
        <v>87</v>
      </c>
      <c r="B79" t="s">
        <v>10</v>
      </c>
      <c r="C79">
        <v>3059</v>
      </c>
      <c r="D79">
        <v>4556</v>
      </c>
      <c r="E79" s="1">
        <v>0.81</v>
      </c>
      <c r="F79">
        <v>0</v>
      </c>
      <c r="G79">
        <v>100</v>
      </c>
      <c r="H79">
        <v>3065</v>
      </c>
      <c r="I79" t="str">
        <f>HYPERLINK("https://www.ncbi.nlm.nih.gov/nucleotide/NM_001406647.1?report=genbank&amp;log$=nucltop&amp;blast_rank=78&amp;RID=U4CXC2G401N","NM_001406647.1")</f>
        <v>NM_001406647.1</v>
      </c>
    </row>
    <row r="80" spans="1:9" x14ac:dyDescent="0.2">
      <c r="A80" t="s">
        <v>88</v>
      </c>
      <c r="B80" t="s">
        <v>10</v>
      </c>
      <c r="C80">
        <v>3057</v>
      </c>
      <c r="D80">
        <v>5167</v>
      </c>
      <c r="E80" s="1">
        <v>0.92</v>
      </c>
      <c r="F80">
        <v>0</v>
      </c>
      <c r="G80">
        <v>100</v>
      </c>
      <c r="H80">
        <v>2855</v>
      </c>
      <c r="I80" t="str">
        <f>HYPERLINK("https://www.ncbi.nlm.nih.gov/nucleotide/NR_176250.1?report=genbank&amp;log$=nucltop&amp;blast_rank=79&amp;RID=U4CXC2G401N","NR_176250.1")</f>
        <v>NR_176250.1</v>
      </c>
    </row>
    <row r="81" spans="1:9" x14ac:dyDescent="0.2">
      <c r="A81" t="s">
        <v>89</v>
      </c>
      <c r="B81" t="s">
        <v>10</v>
      </c>
      <c r="C81">
        <v>2814</v>
      </c>
      <c r="D81">
        <v>4822</v>
      </c>
      <c r="E81" s="1">
        <v>0.85</v>
      </c>
      <c r="F81">
        <v>0</v>
      </c>
      <c r="G81">
        <v>100</v>
      </c>
      <c r="H81">
        <v>10516</v>
      </c>
      <c r="I81" t="str">
        <f>HYPERLINK("https://www.ncbi.nlm.nih.gov/nucleotide/NM_001406669.1?report=genbank&amp;log$=nucltop&amp;blast_rank=80&amp;RID=U4CXC2G401N","NM_001406669.1")</f>
        <v>NM_001406669.1</v>
      </c>
    </row>
    <row r="82" spans="1:9" x14ac:dyDescent="0.2">
      <c r="A82" t="s">
        <v>90</v>
      </c>
      <c r="B82" t="s">
        <v>10</v>
      </c>
      <c r="C82">
        <v>2791</v>
      </c>
      <c r="D82">
        <v>4821</v>
      </c>
      <c r="E82" s="1">
        <v>0.85</v>
      </c>
      <c r="F82">
        <v>0</v>
      </c>
      <c r="G82">
        <v>100</v>
      </c>
      <c r="H82">
        <v>4811</v>
      </c>
      <c r="I82" t="str">
        <f>HYPERLINK("https://www.ncbi.nlm.nih.gov/nucleotide/NR_176238.1?report=genbank&amp;log$=nucltop&amp;blast_rank=81&amp;RID=U4CXC2G401N","NR_176238.1")</f>
        <v>NR_176238.1</v>
      </c>
    </row>
    <row r="83" spans="1:9" x14ac:dyDescent="0.2">
      <c r="A83" t="s">
        <v>91</v>
      </c>
      <c r="B83" t="s">
        <v>10</v>
      </c>
      <c r="C83">
        <v>2565</v>
      </c>
      <c r="D83">
        <v>2565</v>
      </c>
      <c r="E83" s="1">
        <v>0.45</v>
      </c>
      <c r="F83">
        <v>0</v>
      </c>
      <c r="G83">
        <v>100</v>
      </c>
      <c r="H83">
        <v>1589</v>
      </c>
      <c r="I83" t="str">
        <f>HYPERLINK("https://www.ncbi.nlm.nih.gov/nucleotide/NM_001406666.1?report=genbank&amp;log$=nucltop&amp;blast_rank=82&amp;RID=U4CXC2G401N","NM_001406666.1")</f>
        <v>NM_001406666.1</v>
      </c>
    </row>
    <row r="84" spans="1:9" x14ac:dyDescent="0.2">
      <c r="A84" t="s">
        <v>92</v>
      </c>
      <c r="B84" t="s">
        <v>10</v>
      </c>
      <c r="C84">
        <v>2453</v>
      </c>
      <c r="D84">
        <v>4821</v>
      </c>
      <c r="E84" s="1">
        <v>0.85</v>
      </c>
      <c r="F84">
        <v>0</v>
      </c>
      <c r="G84">
        <v>100</v>
      </c>
      <c r="H84">
        <v>4450</v>
      </c>
      <c r="I84" t="str">
        <f>HYPERLINK("https://www.ncbi.nlm.nih.gov/nucleotide/NR_176249.1?report=genbank&amp;log$=nucltop&amp;blast_rank=83&amp;RID=U4CXC2G401N","NR_176249.1")</f>
        <v>NR_176249.1</v>
      </c>
    </row>
    <row r="85" spans="1:9" x14ac:dyDescent="0.2">
      <c r="A85" t="s">
        <v>93</v>
      </c>
      <c r="B85" t="s">
        <v>10</v>
      </c>
      <c r="C85">
        <v>2170</v>
      </c>
      <c r="D85">
        <v>2170</v>
      </c>
      <c r="E85" s="1">
        <v>0.38</v>
      </c>
      <c r="F85">
        <v>0</v>
      </c>
      <c r="G85">
        <v>100</v>
      </c>
      <c r="H85">
        <v>1222</v>
      </c>
      <c r="I85" t="str">
        <f>HYPERLINK("https://www.ncbi.nlm.nih.gov/nucleotide/BC001122.1?report=genbank&amp;log$=nucltop&amp;blast_rank=84&amp;RID=U4CXC2G401N","BC001122.1")</f>
        <v>BC001122.1</v>
      </c>
    </row>
    <row r="86" spans="1:9" x14ac:dyDescent="0.2">
      <c r="A86" t="s">
        <v>94</v>
      </c>
      <c r="B86" t="s">
        <v>10</v>
      </c>
      <c r="C86">
        <v>1497</v>
      </c>
      <c r="D86">
        <v>2306</v>
      </c>
      <c r="E86" s="1">
        <v>0.41</v>
      </c>
      <c r="F86">
        <v>0</v>
      </c>
      <c r="G86">
        <v>99.64</v>
      </c>
      <c r="H86">
        <v>1439</v>
      </c>
      <c r="I86" t="str">
        <f>HYPERLINK("https://www.ncbi.nlm.nih.gov/nucleotide/NM_001406672.1?report=genbank&amp;log$=nucltop&amp;blast_rank=85&amp;RID=U4CXC2G401N","NM_001406672.1")</f>
        <v>NM_001406672.1</v>
      </c>
    </row>
    <row r="87" spans="1:9" x14ac:dyDescent="0.2">
      <c r="A87" t="s">
        <v>95</v>
      </c>
      <c r="B87" t="s">
        <v>10</v>
      </c>
      <c r="C87">
        <v>1296</v>
      </c>
      <c r="D87">
        <v>1296</v>
      </c>
      <c r="E87" s="1">
        <v>0.23</v>
      </c>
      <c r="F87">
        <v>0</v>
      </c>
      <c r="G87">
        <v>99.72</v>
      </c>
      <c r="H87">
        <v>778</v>
      </c>
      <c r="I87" t="str">
        <f>HYPERLINK("https://www.ncbi.nlm.nih.gov/nucleotide/BC012599.1?report=genbank&amp;log$=nucltop&amp;blast_rank=86&amp;RID=U4CXC2G401N","BC012599.1")</f>
        <v>BC012599.1</v>
      </c>
    </row>
    <row r="88" spans="1:9" x14ac:dyDescent="0.2">
      <c r="A88" t="s">
        <v>96</v>
      </c>
      <c r="B88" t="s">
        <v>10</v>
      </c>
      <c r="C88">
        <v>1169</v>
      </c>
      <c r="D88">
        <v>2110</v>
      </c>
      <c r="E88" s="1">
        <v>0.37</v>
      </c>
      <c r="F88">
        <v>0</v>
      </c>
      <c r="G88">
        <v>100</v>
      </c>
      <c r="H88">
        <v>1166</v>
      </c>
      <c r="I88" t="str">
        <f>HYPERLINK("https://www.ncbi.nlm.nih.gov/nucleotide/AK311330.1?report=genbank&amp;log$=nucltop&amp;blast_rank=87&amp;RID=U4CXC2G401N","AK311330.1")</f>
        <v>AK311330.1</v>
      </c>
    </row>
    <row r="89" spans="1:9" x14ac:dyDescent="0.2">
      <c r="A89" t="s">
        <v>97</v>
      </c>
      <c r="B89" t="s">
        <v>10</v>
      </c>
      <c r="C89">
        <v>807</v>
      </c>
      <c r="D89">
        <v>5730</v>
      </c>
      <c r="E89" s="1">
        <v>1</v>
      </c>
      <c r="F89">
        <v>0</v>
      </c>
      <c r="G89">
        <v>100</v>
      </c>
      <c r="H89">
        <v>166188</v>
      </c>
      <c r="I89" t="str">
        <f>HYPERLINK("https://www.ncbi.nlm.nih.gov/nucleotide/NG_007110.2?report=genbank&amp;log$=nucltop&amp;blast_rank=88&amp;RID=U4CXC2G401N","NG_007110.2")</f>
        <v>NG_007110.2</v>
      </c>
    </row>
    <row r="90" spans="1:9" x14ac:dyDescent="0.2">
      <c r="A90" t="s">
        <v>98</v>
      </c>
      <c r="B90" t="s">
        <v>10</v>
      </c>
      <c r="C90">
        <v>807</v>
      </c>
      <c r="D90">
        <v>5730</v>
      </c>
      <c r="E90" s="1">
        <v>1</v>
      </c>
      <c r="F90">
        <v>0</v>
      </c>
      <c r="G90">
        <v>100</v>
      </c>
      <c r="H90">
        <v>83678</v>
      </c>
      <c r="I90" t="str">
        <f>HYPERLINK("https://www.ncbi.nlm.nih.gov/nucleotide/AY601851.1?report=genbank&amp;log$=nucltop&amp;blast_rank=89&amp;RID=U4CXC2G401N","AY601851.1")</f>
        <v>AY601851.1</v>
      </c>
    </row>
    <row r="91" spans="1:9" x14ac:dyDescent="0.2">
      <c r="A91" t="s">
        <v>99</v>
      </c>
      <c r="B91" t="s">
        <v>10</v>
      </c>
      <c r="C91">
        <v>807</v>
      </c>
      <c r="D91">
        <v>5730</v>
      </c>
      <c r="E91" s="1">
        <v>1</v>
      </c>
      <c r="F91">
        <v>0</v>
      </c>
      <c r="G91">
        <v>100</v>
      </c>
      <c r="H91">
        <v>217304</v>
      </c>
      <c r="I91" t="str">
        <f>HYPERLINK("https://www.ncbi.nlm.nih.gov/nucleotide/AC009600.20?report=genbank&amp;log$=nucltop&amp;blast_rank=90&amp;RID=U4CXC2G401N","AC009600.20")</f>
        <v>AC009600.20</v>
      </c>
    </row>
    <row r="92" spans="1:9" x14ac:dyDescent="0.2">
      <c r="A92" t="s">
        <v>100</v>
      </c>
      <c r="B92" t="s">
        <v>10</v>
      </c>
      <c r="C92">
        <v>807</v>
      </c>
      <c r="D92">
        <v>2420</v>
      </c>
      <c r="E92" s="1">
        <v>0.42</v>
      </c>
      <c r="F92">
        <v>0</v>
      </c>
      <c r="G92">
        <v>100</v>
      </c>
      <c r="H92">
        <v>139150</v>
      </c>
      <c r="I92" t="str">
        <f>HYPERLINK("https://www.ncbi.nlm.nih.gov/nucleotide/AC138655.1?report=genbank&amp;log$=nucltop&amp;blast_rank=91&amp;RID=U4CXC2G401N","AC138655.1")</f>
        <v>AC138655.1</v>
      </c>
    </row>
    <row r="93" spans="1:9" x14ac:dyDescent="0.2">
      <c r="A93" t="s">
        <v>101</v>
      </c>
      <c r="B93" t="s">
        <v>10</v>
      </c>
      <c r="C93">
        <v>803</v>
      </c>
      <c r="D93">
        <v>5722</v>
      </c>
      <c r="E93" s="1">
        <v>0.99</v>
      </c>
      <c r="F93">
        <v>0</v>
      </c>
      <c r="G93">
        <v>100</v>
      </c>
      <c r="H93">
        <v>10443</v>
      </c>
      <c r="I93" t="str">
        <f>HYPERLINK("https://www.ncbi.nlm.nih.gov/nucleotide/AH003235.2?report=genbank&amp;log$=nucltop&amp;blast_rank=92&amp;RID=U4CXC2G401N","AH003235.2")</f>
        <v>AH003235.2</v>
      </c>
    </row>
    <row r="97" spans="1:1" x14ac:dyDescent="0.2">
      <c r="A97" t="s"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2024-01-13T06:56:47Z</dcterms:created>
  <dcterms:modified xsi:type="dcterms:W3CDTF">2024-01-13T06:56:50Z</dcterms:modified>
</cp:coreProperties>
</file>