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c/All/ict/UTDTT/"/>
    </mc:Choice>
  </mc:AlternateContent>
  <xr:revisionPtr revIDLastSave="0" documentId="13_ncr:40009_{A0B7DB43-13CF-D946-AA03-217D07B1B878}" xr6:coauthVersionLast="47" xr6:coauthVersionMax="47" xr10:uidLastSave="{00000000-0000-0000-0000-000000000000}"/>
  <bookViews>
    <workbookView xWindow="380" yWindow="0" windowWidth="28040" windowHeight="17440"/>
  </bookViews>
  <sheets>
    <sheet name="MSH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</calcChain>
</file>

<file path=xl/sharedStrings.xml><?xml version="1.0" encoding="utf-8"?>
<sst xmlns="http://schemas.openxmlformats.org/spreadsheetml/2006/main" count="144" uniqueCount="78">
  <si>
    <t>Description</t>
  </si>
  <si>
    <t>Scientific Name</t>
  </si>
  <si>
    <t>Max Score</t>
  </si>
  <si>
    <t>Total Score</t>
  </si>
  <si>
    <t>Query Cover</t>
  </si>
  <si>
    <t>E value</t>
  </si>
  <si>
    <t>Per. ident</t>
  </si>
  <si>
    <t>Acc. Len</t>
  </si>
  <si>
    <t xml:space="preserve">Accession  </t>
  </si>
  <si>
    <t>Homo sapiens mutS homolog 6 (MSH6), transcript variant 1, mRNA</t>
  </si>
  <si>
    <t>Homo sapiens</t>
  </si>
  <si>
    <t>Human G/T mismatch binding protein (GTBP) mRNA, complete cds</t>
  </si>
  <si>
    <t>Homo sapiens mutS homolog 6 (MSH6), transcript variant 6, mRNA</t>
  </si>
  <si>
    <t>Homo sapiens mutS homolog 6 (MSH6), transcript variant 10, mRNA</t>
  </si>
  <si>
    <t>Homo sapiens hMSH6 protein (MSH6) mRNA, complete cds</t>
  </si>
  <si>
    <t>Homo sapiens mutS homolog 6 (MSH6), transcript variant 12, mRNA</t>
  </si>
  <si>
    <t>Homo sapiens mutS homolog 6 (E. coli), mRNA (cDNA clone MGC:10498 IMAGE:3629489), complete cds</t>
  </si>
  <si>
    <t>Homo sapiens mutS homolog 6 (MSH6), transcript variant 11, mRNA</t>
  </si>
  <si>
    <t>Homo sapiens mutS homolog 6 (MSH6), transcript variant 8, mRNA</t>
  </si>
  <si>
    <t>Homo sapiens mutS homolog 6 (MSH6), transcript variant 46, non-coding RNA</t>
  </si>
  <si>
    <t>Homo sapiens mutS homolog 6 (MSH6), transcript variant 9, mRNA</t>
  </si>
  <si>
    <t>Homo sapiens mutS homolog 6 (MSH6), transcript variant 26, mRNA</t>
  </si>
  <si>
    <t>Homo sapiens mutS homolog 6 (MSH6), transcript variant 21, mRNA</t>
  </si>
  <si>
    <t>Homo sapiens mutS homolog 6 (MSH6), transcript variant 22, mRNA</t>
  </si>
  <si>
    <t>Homo sapiens mutS homolog 6 (MSH6), transcript variant 23, mRNA</t>
  </si>
  <si>
    <t>Homo sapiens mutS homolog 6 (MSH6), transcript variant 13, mRNA</t>
  </si>
  <si>
    <t>Homo sapiens mutS homolog 6 (MSH6), transcript variant 5, mRNA</t>
  </si>
  <si>
    <t>Homo sapiens mutS homolog 6 (MSH6), transcript variant 24, mRNA</t>
  </si>
  <si>
    <t>Homo sapiens mutS homolog 6 (MSH6), transcript variant 20, mRNA</t>
  </si>
  <si>
    <t>Homo sapiens mutS homolog 6 (MSH6), transcript variant 25, mRNA</t>
  </si>
  <si>
    <t>Homo sapiens mutS homolog 6 (MSH6), transcript variant 17, mRNA</t>
  </si>
  <si>
    <t>Homo sapiens mutS homolog 6 (MSH6), transcript variant 4, mRNA</t>
  </si>
  <si>
    <t>Homo sapiens mutS homolog 6 (MSH6), transcript variant 27, mRNA</t>
  </si>
  <si>
    <t>Homo sapiens mutS homolog 6 (MSH6), transcript variant 28, mRNA</t>
  </si>
  <si>
    <t>Homo sapiens cDNA FLJ53432 complete cds, highly similar to DNA mismatch repair protein MSH6</t>
  </si>
  <si>
    <t>Homo sapiens mutS homolog 6 (MSH6), transcript variant 18, mRNA</t>
  </si>
  <si>
    <t>Homo sapiens mutS homolog 6 (MSH6), transcript variant 19, mRNA</t>
  </si>
  <si>
    <t>Homo sapiens mutS homolog 6 (MSH6), transcript variant 43, mRNA</t>
  </si>
  <si>
    <t>Homo sapiens mutS homolog 6 (MSH6), transcript variant 30, mRNA</t>
  </si>
  <si>
    <t>Homo sapiens mutS homolog 6 (MSH6), transcript variant 29, mRNA</t>
  </si>
  <si>
    <t>Homo sapiens mutS homolog 6 (MSH6), transcript variant 31, mRNA</t>
  </si>
  <si>
    <t>Homo sapiens isolate OV-0069-0-1 truncated MSH6 (MSH6) mRNA, complete cds</t>
  </si>
  <si>
    <t>Homo sapiens mutS homolog 6 (MSH6), transcript variant 34, mRNA</t>
  </si>
  <si>
    <t>Homo sapiens mutS homolog 6 (MSH6), transcript variant 38, mRNA</t>
  </si>
  <si>
    <t>Homo sapiens mutS homolog 6 (MSH6), transcript variant 37, mRNA</t>
  </si>
  <si>
    <t>Homo sapiens mutS homolog 6 (MSH6), transcript variant 36, mRNA</t>
  </si>
  <si>
    <t>Homo sapiens mutS homolog 6 (MSH6), transcript variant 33, mRNA</t>
  </si>
  <si>
    <t>Homo sapiens mutS homolog 6 (MSH6), transcript variant 3, mRNA</t>
  </si>
  <si>
    <t>Homo sapiens mutS homolog 6 (MSH6), transcript variant 39, mRNA</t>
  </si>
  <si>
    <t>Homo sapiens mutS homolog 6 (MSH6), transcript variant 2, mRNA</t>
  </si>
  <si>
    <t>Homo sapiens mutS homolog 6 (MSH6), transcript variant 14, mRNA</t>
  </si>
  <si>
    <t>Homo sapiens mutS homolog 6 (E. coli), mRNA (cDNA clone IMAGE:4374146)</t>
  </si>
  <si>
    <t>Homo sapiens cDNA FLJ55677 complete cds, highly similar to DNA mismatch repair protein MSH6</t>
  </si>
  <si>
    <t>Homo sapiens mutS homolog 6 (MSH6), transcript variant 42, non-coding RNA</t>
  </si>
  <si>
    <t>Homo sapiens mutS homolog 6 (MSH6), transcript variant 7, mRNA</t>
  </si>
  <si>
    <t>Homo sapiens isolate TWH-0663-0-1 truncated MSH6 (MSH6) mRNA, complete cds</t>
  </si>
  <si>
    <t>Homo sapiens mutS homolog 6 (MSH6), transcript variant 45, non-coding RNA</t>
  </si>
  <si>
    <t>Homo sapiens mutS homolog 6 (MSH6), transcript variant 47, non-coding RNA</t>
  </si>
  <si>
    <t>Homo sapiens mutS homolog 6 (MSH6), transcript variant 15, mRNA</t>
  </si>
  <si>
    <t>Homo sapiens GTBP mRNA for GTBP-ALT, complete cds</t>
  </si>
  <si>
    <t>Homo sapiens cDNA FLJ27173 fis, clone SYN01861, highly similar to DNA mismatch repair protein MSH6</t>
  </si>
  <si>
    <t>Homo sapiens isolate TWH-3412-0-1 truncated mutS-like protein 6 (MSH6) mRNA, complete cds</t>
  </si>
  <si>
    <t>Homo sapiens clone P1 bacterial MutS homolog (hMSH6) gene, complete cds</t>
  </si>
  <si>
    <t>Homo sapiens mutS-like protein 6 (MSH6) gene, complete cds</t>
  </si>
  <si>
    <t>Homo sapiens mutS homolog 6 (MSH6), RefSeqGene (LRG_219) on chromosome 2</t>
  </si>
  <si>
    <t>Homo sapiens mutS homolog 6 (E. coli) (MSH6) gene, complete cds</t>
  </si>
  <si>
    <t>Homo sapiens 2p16 PAC RPCI5-960D23 (Roswell Park Cancer Institute Human PAC Library) complete sequence</t>
  </si>
  <si>
    <t>Homo sapiens GTBP gene for GTBP-N, GTBP-ALT, complete cds</t>
  </si>
  <si>
    <t>Homo sapiens mutS homolog 6 (MSH6), transcript variant 32, mRNA</t>
  </si>
  <si>
    <t>Homo sapiens cDNA, FLJ98340</t>
  </si>
  <si>
    <t>Homo sapiens mutS homolog 6 (MSH6), transcript variant 40, mRNA</t>
  </si>
  <si>
    <t>Homo sapiens mutS homolog 6 (MSH6), transcript variant 41, mRNA</t>
  </si>
  <si>
    <t>Homo sapiens mutS homolog 6 (MSH6), transcript variant 44, non-coding RNA</t>
  </si>
  <si>
    <t>Homo sapiens mRNA for sperm surface protein</t>
  </si>
  <si>
    <t>Homo sapiens mutS homolog 6 (MSH6), transcript variant 48, mRNA</t>
  </si>
  <si>
    <t>Homo sapiens mutS homolog 6 (MSH6), transcript variant 35, mRNA</t>
  </si>
  <si>
    <t>Homo sapiens mutS homolog 6 (E. coli), mRNA (cDNA clone IMAGE:6498529), partial cds</t>
  </si>
  <si>
    <t xml:space="preserve">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</si>
</sst>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7692</v>
      </c>
      <c r="D2">
        <v>7692</v>
      </c>
      <c r="E2" s="1">
        <v>1</v>
      </c>
      <c r="F2">
        <v>0</v>
      </c>
      <c r="G2">
        <v>100</v>
      </c>
      <c r="H2">
        <v>4265</v>
      </c>
      <c r="I2" t="str">
        <f>HYPERLINK("https://www.ncbi.nlm.nih.gov/nucleotide/NM_000179.3?report=genbank&amp;log$=nucltop&amp;blast_rank=1&amp;RID=U4D3D0YX016","NM_000179.3")</f>
        <v>NM_000179.3</v>
      </c>
    </row>
    <row r="3" spans="1:9" x14ac:dyDescent="0.2">
      <c r="A3" t="s">
        <v>11</v>
      </c>
      <c r="B3" t="s">
        <v>10</v>
      </c>
      <c r="C3">
        <v>7678</v>
      </c>
      <c r="D3">
        <v>7678</v>
      </c>
      <c r="E3" s="1">
        <v>0.99</v>
      </c>
      <c r="F3">
        <v>0</v>
      </c>
      <c r="G3">
        <v>99.95</v>
      </c>
      <c r="H3">
        <v>4264</v>
      </c>
      <c r="I3" t="str">
        <f>HYPERLINK("https://www.ncbi.nlm.nih.gov/nucleotide/U28946.1?report=genbank&amp;log$=nucltop&amp;blast_rank=2&amp;RID=U4D3D0YX016","U28946.1")</f>
        <v>U28946.1</v>
      </c>
    </row>
    <row r="4" spans="1:9" x14ac:dyDescent="0.2">
      <c r="A4" t="s">
        <v>12</v>
      </c>
      <c r="B4" t="s">
        <v>10</v>
      </c>
      <c r="C4">
        <v>7677</v>
      </c>
      <c r="D4">
        <v>7677</v>
      </c>
      <c r="E4" s="1">
        <v>1</v>
      </c>
      <c r="F4">
        <v>0</v>
      </c>
      <c r="G4">
        <v>99.86</v>
      </c>
      <c r="H4">
        <v>4271</v>
      </c>
      <c r="I4" t="str">
        <f>HYPERLINK("https://www.ncbi.nlm.nih.gov/nucleotide/NM_001406813.1?report=genbank&amp;log$=nucltop&amp;blast_rank=3&amp;RID=U4D3D0YX016","NM_001406813.1")</f>
        <v>NM_001406813.1</v>
      </c>
    </row>
    <row r="5" spans="1:9" x14ac:dyDescent="0.2">
      <c r="A5" t="s">
        <v>13</v>
      </c>
      <c r="B5" t="s">
        <v>10</v>
      </c>
      <c r="C5">
        <v>7670</v>
      </c>
      <c r="D5">
        <v>7670</v>
      </c>
      <c r="E5" s="1">
        <v>1</v>
      </c>
      <c r="F5">
        <v>0</v>
      </c>
      <c r="G5">
        <v>99.88</v>
      </c>
      <c r="H5">
        <v>4260</v>
      </c>
      <c r="I5" t="str">
        <f>HYPERLINK("https://www.ncbi.nlm.nih.gov/nucleotide/NM_001406808.1?report=genbank&amp;log$=nucltop&amp;blast_rank=4&amp;RID=U4D3D0YX016","NM_001406808.1")</f>
        <v>NM_001406808.1</v>
      </c>
    </row>
    <row r="6" spans="1:9" x14ac:dyDescent="0.2">
      <c r="A6" t="s">
        <v>14</v>
      </c>
      <c r="B6" t="s">
        <v>10</v>
      </c>
      <c r="C6">
        <v>7654</v>
      </c>
      <c r="D6">
        <v>7654</v>
      </c>
      <c r="E6" s="1">
        <v>0.99</v>
      </c>
      <c r="F6">
        <v>0</v>
      </c>
      <c r="G6">
        <v>100</v>
      </c>
      <c r="H6">
        <v>4244</v>
      </c>
      <c r="I6" t="str">
        <f>HYPERLINK("https://www.ncbi.nlm.nih.gov/nucleotide/U54777.2?report=genbank&amp;log$=nucltop&amp;blast_rank=5&amp;RID=U4D3D0YX016","U54777.2")</f>
        <v>U54777.2</v>
      </c>
    </row>
    <row r="7" spans="1:9" x14ac:dyDescent="0.2">
      <c r="A7" t="s">
        <v>15</v>
      </c>
      <c r="B7" t="s">
        <v>10</v>
      </c>
      <c r="C7">
        <v>7641</v>
      </c>
      <c r="D7">
        <v>7641</v>
      </c>
      <c r="E7" s="1">
        <v>1</v>
      </c>
      <c r="F7">
        <v>0</v>
      </c>
      <c r="G7">
        <v>99.7</v>
      </c>
      <c r="H7">
        <v>4252</v>
      </c>
      <c r="I7" t="str">
        <f>HYPERLINK("https://www.ncbi.nlm.nih.gov/nucleotide/NM_001406800.1?report=genbank&amp;log$=nucltop&amp;blast_rank=6&amp;RID=U4D3D0YX016","NM_001406800.1")</f>
        <v>NM_001406800.1</v>
      </c>
    </row>
    <row r="8" spans="1:9" x14ac:dyDescent="0.2">
      <c r="A8" t="s">
        <v>16</v>
      </c>
      <c r="B8" t="s">
        <v>10</v>
      </c>
      <c r="C8">
        <v>7607</v>
      </c>
      <c r="D8">
        <v>7607</v>
      </c>
      <c r="E8" s="1">
        <v>0.99</v>
      </c>
      <c r="F8">
        <v>0</v>
      </c>
      <c r="G8">
        <v>99.91</v>
      </c>
      <c r="H8">
        <v>4249</v>
      </c>
      <c r="I8" t="str">
        <f>HYPERLINK("https://www.ncbi.nlm.nih.gov/nucleotide/BC004246.1?report=genbank&amp;log$=nucltop&amp;blast_rank=7&amp;RID=U4D3D0YX016","BC004246.1")</f>
        <v>BC004246.1</v>
      </c>
    </row>
    <row r="9" spans="1:9" x14ac:dyDescent="0.2">
      <c r="A9" t="s">
        <v>17</v>
      </c>
      <c r="B9" t="s">
        <v>10</v>
      </c>
      <c r="C9">
        <v>7605</v>
      </c>
      <c r="D9">
        <v>7605</v>
      </c>
      <c r="E9" s="1">
        <v>1</v>
      </c>
      <c r="F9">
        <v>0</v>
      </c>
      <c r="G9">
        <v>99.46</v>
      </c>
      <c r="H9">
        <v>4242</v>
      </c>
      <c r="I9" t="str">
        <f>HYPERLINK("https://www.ncbi.nlm.nih.gov/nucleotide/NM_001406804.1?report=genbank&amp;log$=nucltop&amp;blast_rank=8&amp;RID=U4D3D0YX016","NM_001406804.1")</f>
        <v>NM_001406804.1</v>
      </c>
    </row>
    <row r="10" spans="1:9" x14ac:dyDescent="0.2">
      <c r="A10" t="s">
        <v>18</v>
      </c>
      <c r="B10" t="s">
        <v>10</v>
      </c>
      <c r="C10">
        <v>7602</v>
      </c>
      <c r="D10">
        <v>7602</v>
      </c>
      <c r="E10" s="1">
        <v>0.98</v>
      </c>
      <c r="F10">
        <v>0</v>
      </c>
      <c r="G10">
        <v>100</v>
      </c>
      <c r="H10">
        <v>4318</v>
      </c>
      <c r="I10" t="str">
        <f>HYPERLINK("https://www.ncbi.nlm.nih.gov/nucleotide/NM_001406809.1?report=genbank&amp;log$=nucltop&amp;blast_rank=9&amp;RID=U4D3D0YX016","NM_001406809.1")</f>
        <v>NM_001406809.1</v>
      </c>
    </row>
    <row r="11" spans="1:9" x14ac:dyDescent="0.2">
      <c r="A11" t="s">
        <v>19</v>
      </c>
      <c r="B11" t="s">
        <v>10</v>
      </c>
      <c r="C11">
        <v>7597</v>
      </c>
      <c r="D11">
        <v>7597</v>
      </c>
      <c r="E11" s="1">
        <v>0.98</v>
      </c>
      <c r="F11">
        <v>0</v>
      </c>
      <c r="G11">
        <v>100</v>
      </c>
      <c r="H11">
        <v>4379</v>
      </c>
      <c r="I11" t="str">
        <f>HYPERLINK("https://www.ncbi.nlm.nih.gov/nucleotide/NR_176259.1?report=genbank&amp;log$=nucltop&amp;blast_rank=10&amp;RID=U4D3D0YX016","NR_176259.1")</f>
        <v>NR_176259.1</v>
      </c>
    </row>
    <row r="12" spans="1:9" x14ac:dyDescent="0.2">
      <c r="A12" t="s">
        <v>20</v>
      </c>
      <c r="B12" t="s">
        <v>10</v>
      </c>
      <c r="C12">
        <v>7597</v>
      </c>
      <c r="D12">
        <v>7597</v>
      </c>
      <c r="E12" s="1">
        <v>0.98</v>
      </c>
      <c r="F12">
        <v>0</v>
      </c>
      <c r="G12">
        <v>100</v>
      </c>
      <c r="H12">
        <v>4315</v>
      </c>
      <c r="I12" t="str">
        <f>HYPERLINK("https://www.ncbi.nlm.nih.gov/nucleotide/NM_001406796.1?report=genbank&amp;log$=nucltop&amp;blast_rank=11&amp;RID=U4D3D0YX016","NM_001406796.1")</f>
        <v>NM_001406796.1</v>
      </c>
    </row>
    <row r="13" spans="1:9" x14ac:dyDescent="0.2">
      <c r="A13" t="s">
        <v>21</v>
      </c>
      <c r="B13" t="s">
        <v>10</v>
      </c>
      <c r="C13">
        <v>7073</v>
      </c>
      <c r="D13">
        <v>7073</v>
      </c>
      <c r="E13" s="1">
        <v>0.92</v>
      </c>
      <c r="F13">
        <v>0</v>
      </c>
      <c r="G13">
        <v>99.97</v>
      </c>
      <c r="H13">
        <v>4093</v>
      </c>
      <c r="I13" t="str">
        <f>HYPERLINK("https://www.ncbi.nlm.nih.gov/nucleotide/NM_001406818.1?report=genbank&amp;log$=nucltop&amp;blast_rank=12&amp;RID=U4D3D0YX016","NM_001406818.1")</f>
        <v>NM_001406818.1</v>
      </c>
    </row>
    <row r="14" spans="1:9" x14ac:dyDescent="0.2">
      <c r="A14" t="s">
        <v>22</v>
      </c>
      <c r="B14" t="s">
        <v>10</v>
      </c>
      <c r="C14">
        <v>7069</v>
      </c>
      <c r="D14">
        <v>7069</v>
      </c>
      <c r="E14" s="1">
        <v>0.91</v>
      </c>
      <c r="F14">
        <v>0</v>
      </c>
      <c r="G14">
        <v>99.97</v>
      </c>
      <c r="H14">
        <v>4841</v>
      </c>
      <c r="I14" t="str">
        <f>HYPERLINK("https://www.ncbi.nlm.nih.gov/nucleotide/NM_001406830.1?report=genbank&amp;log$=nucltop&amp;blast_rank=13&amp;RID=U4D3D0YX016","NM_001406830.1")</f>
        <v>NM_001406830.1</v>
      </c>
    </row>
    <row r="15" spans="1:9" x14ac:dyDescent="0.2">
      <c r="A15" t="s">
        <v>23</v>
      </c>
      <c r="B15" t="s">
        <v>10</v>
      </c>
      <c r="C15">
        <v>7068</v>
      </c>
      <c r="D15">
        <v>7068</v>
      </c>
      <c r="E15" s="1">
        <v>0.91</v>
      </c>
      <c r="F15">
        <v>0</v>
      </c>
      <c r="G15">
        <v>100</v>
      </c>
      <c r="H15">
        <v>4165</v>
      </c>
      <c r="I15" t="str">
        <f>HYPERLINK("https://www.ncbi.nlm.nih.gov/nucleotide/NM_001406825.1?report=genbank&amp;log$=nucltop&amp;blast_rank=14&amp;RID=U4D3D0YX016","NM_001406825.1")</f>
        <v>NM_001406825.1</v>
      </c>
    </row>
    <row r="16" spans="1:9" x14ac:dyDescent="0.2">
      <c r="A16" t="s">
        <v>24</v>
      </c>
      <c r="B16" t="s">
        <v>10</v>
      </c>
      <c r="C16">
        <v>7068</v>
      </c>
      <c r="D16">
        <v>7068</v>
      </c>
      <c r="E16" s="1">
        <v>0.91</v>
      </c>
      <c r="F16">
        <v>0</v>
      </c>
      <c r="G16">
        <v>100</v>
      </c>
      <c r="H16">
        <v>4066</v>
      </c>
      <c r="I16" t="str">
        <f>HYPERLINK("https://www.ncbi.nlm.nih.gov/nucleotide/NM_001406824.1?report=genbank&amp;log$=nucltop&amp;blast_rank=15&amp;RID=U4D3D0YX016","NM_001406824.1")</f>
        <v>NM_001406824.1</v>
      </c>
    </row>
    <row r="17" spans="1:9" x14ac:dyDescent="0.2">
      <c r="A17" t="s">
        <v>25</v>
      </c>
      <c r="B17" t="s">
        <v>10</v>
      </c>
      <c r="C17">
        <v>7068</v>
      </c>
      <c r="D17">
        <v>7068</v>
      </c>
      <c r="E17" s="1">
        <v>0.91</v>
      </c>
      <c r="F17">
        <v>0</v>
      </c>
      <c r="G17">
        <v>100</v>
      </c>
      <c r="H17">
        <v>4388</v>
      </c>
      <c r="I17" t="str">
        <f>HYPERLINK("https://www.ncbi.nlm.nih.gov/nucleotide/NM_001406826.1?report=genbank&amp;log$=nucltop&amp;blast_rank=16&amp;RID=U4D3D0YX016","NM_001406826.1")</f>
        <v>NM_001406826.1</v>
      </c>
    </row>
    <row r="18" spans="1:9" x14ac:dyDescent="0.2">
      <c r="A18" t="s">
        <v>26</v>
      </c>
      <c r="B18" t="s">
        <v>10</v>
      </c>
      <c r="C18">
        <v>7068</v>
      </c>
      <c r="D18">
        <v>7699</v>
      </c>
      <c r="E18" s="1">
        <v>1</v>
      </c>
      <c r="F18">
        <v>0</v>
      </c>
      <c r="G18">
        <v>100</v>
      </c>
      <c r="H18">
        <v>4361</v>
      </c>
      <c r="I18" t="str">
        <f>HYPERLINK("https://www.ncbi.nlm.nih.gov/nucleotide/NM_001406795.1?report=genbank&amp;log$=nucltop&amp;blast_rank=17&amp;RID=U4D3D0YX016","NM_001406795.1")</f>
        <v>NM_001406795.1</v>
      </c>
    </row>
    <row r="19" spans="1:9" x14ac:dyDescent="0.2">
      <c r="A19" t="s">
        <v>27</v>
      </c>
      <c r="B19" t="s">
        <v>10</v>
      </c>
      <c r="C19">
        <v>7066</v>
      </c>
      <c r="D19">
        <v>7066</v>
      </c>
      <c r="E19" s="1">
        <v>0.91</v>
      </c>
      <c r="F19">
        <v>0</v>
      </c>
      <c r="G19">
        <v>100</v>
      </c>
      <c r="H19">
        <v>4069</v>
      </c>
      <c r="I19" t="str">
        <f>HYPERLINK("https://www.ncbi.nlm.nih.gov/nucleotide/NM_001406819.1?report=genbank&amp;log$=nucltop&amp;blast_rank=18&amp;RID=U4D3D0YX016","NM_001406819.1")</f>
        <v>NM_001406819.1</v>
      </c>
    </row>
    <row r="20" spans="1:9" x14ac:dyDescent="0.2">
      <c r="A20" t="s">
        <v>28</v>
      </c>
      <c r="B20" t="s">
        <v>10</v>
      </c>
      <c r="C20">
        <v>7066</v>
      </c>
      <c r="D20">
        <v>7066</v>
      </c>
      <c r="E20" s="1">
        <v>0.91</v>
      </c>
      <c r="F20">
        <v>0</v>
      </c>
      <c r="G20">
        <v>100</v>
      </c>
      <c r="H20">
        <v>3999</v>
      </c>
      <c r="I20" t="str">
        <f>HYPERLINK("https://www.ncbi.nlm.nih.gov/nucleotide/NM_001406827.1?report=genbank&amp;log$=nucltop&amp;blast_rank=19&amp;RID=U4D3D0YX016","NM_001406827.1")</f>
        <v>NM_001406827.1</v>
      </c>
    </row>
    <row r="21" spans="1:9" x14ac:dyDescent="0.2">
      <c r="A21" t="s">
        <v>29</v>
      </c>
      <c r="B21" t="s">
        <v>10</v>
      </c>
      <c r="C21">
        <v>7065</v>
      </c>
      <c r="D21">
        <v>7223</v>
      </c>
      <c r="E21" s="1">
        <v>0.93</v>
      </c>
      <c r="F21">
        <v>0</v>
      </c>
      <c r="G21">
        <v>100</v>
      </c>
      <c r="H21">
        <v>4003</v>
      </c>
      <c r="I21" t="str">
        <f>HYPERLINK("https://www.ncbi.nlm.nih.gov/nucleotide/NM_001406797.1?report=genbank&amp;log$=nucltop&amp;blast_rank=20&amp;RID=U4D3D0YX016","NM_001406797.1")</f>
        <v>NM_001406797.1</v>
      </c>
    </row>
    <row r="22" spans="1:9" x14ac:dyDescent="0.2">
      <c r="A22" t="s">
        <v>30</v>
      </c>
      <c r="B22" t="s">
        <v>10</v>
      </c>
      <c r="C22">
        <v>7063</v>
      </c>
      <c r="D22">
        <v>7063</v>
      </c>
      <c r="E22" s="1">
        <v>0.91</v>
      </c>
      <c r="F22">
        <v>0</v>
      </c>
      <c r="G22">
        <v>100</v>
      </c>
      <c r="H22">
        <v>3970</v>
      </c>
      <c r="I22" t="str">
        <f>HYPERLINK("https://www.ncbi.nlm.nih.gov/nucleotide/NM_001406820.1?report=genbank&amp;log$=nucltop&amp;blast_rank=21&amp;RID=U4D3D0YX016","NM_001406820.1")</f>
        <v>NM_001406820.1</v>
      </c>
    </row>
    <row r="23" spans="1:9" x14ac:dyDescent="0.2">
      <c r="A23" t="s">
        <v>31</v>
      </c>
      <c r="B23" t="s">
        <v>10</v>
      </c>
      <c r="C23">
        <v>7047</v>
      </c>
      <c r="D23">
        <v>7047</v>
      </c>
      <c r="E23" s="1">
        <v>0.91</v>
      </c>
      <c r="F23">
        <v>0</v>
      </c>
      <c r="G23">
        <v>99.9</v>
      </c>
      <c r="H23">
        <v>4063</v>
      </c>
      <c r="I23" t="str">
        <f>HYPERLINK("https://www.ncbi.nlm.nih.gov/nucleotide/NM_001281494.2?report=genbank&amp;log$=nucltop&amp;blast_rank=22&amp;RID=U4D3D0YX016","NM_001281494.2")</f>
        <v>NM_001281494.2</v>
      </c>
    </row>
    <row r="24" spans="1:9" x14ac:dyDescent="0.2">
      <c r="A24" t="s">
        <v>32</v>
      </c>
      <c r="B24" t="s">
        <v>10</v>
      </c>
      <c r="C24">
        <v>7044</v>
      </c>
      <c r="D24">
        <v>7044</v>
      </c>
      <c r="E24" s="1">
        <v>0.91</v>
      </c>
      <c r="F24">
        <v>0</v>
      </c>
      <c r="G24">
        <v>99.87</v>
      </c>
      <c r="H24">
        <v>4064</v>
      </c>
      <c r="I24" t="str">
        <f>HYPERLINK("https://www.ncbi.nlm.nih.gov/nucleotide/NM_001406822.1?report=genbank&amp;log$=nucltop&amp;blast_rank=23&amp;RID=U4D3D0YX016","NM_001406822.1")</f>
        <v>NM_001406822.1</v>
      </c>
    </row>
    <row r="25" spans="1:9" x14ac:dyDescent="0.2">
      <c r="A25" t="s">
        <v>33</v>
      </c>
      <c r="B25" t="s">
        <v>10</v>
      </c>
      <c r="C25">
        <v>7042</v>
      </c>
      <c r="D25">
        <v>7200</v>
      </c>
      <c r="E25" s="1">
        <v>0.93</v>
      </c>
      <c r="F25">
        <v>0</v>
      </c>
      <c r="G25">
        <v>99.87</v>
      </c>
      <c r="H25">
        <v>3998</v>
      </c>
      <c r="I25" t="str">
        <f>HYPERLINK("https://www.ncbi.nlm.nih.gov/nucleotide/NM_001406801.1?report=genbank&amp;log$=nucltop&amp;blast_rank=24&amp;RID=U4D3D0YX016","NM_001406801.1")</f>
        <v>NM_001406801.1</v>
      </c>
    </row>
    <row r="26" spans="1:9" x14ac:dyDescent="0.2">
      <c r="A26" t="s">
        <v>34</v>
      </c>
      <c r="B26" t="s">
        <v>10</v>
      </c>
      <c r="C26">
        <v>7019</v>
      </c>
      <c r="D26">
        <v>7019</v>
      </c>
      <c r="E26" s="1">
        <v>0.91</v>
      </c>
      <c r="F26">
        <v>0</v>
      </c>
      <c r="G26">
        <v>99.82</v>
      </c>
      <c r="H26">
        <v>4055</v>
      </c>
      <c r="I26" t="str">
        <f>HYPERLINK("https://www.ncbi.nlm.nih.gov/nucleotide/AK304735.1?report=genbank&amp;log$=nucltop&amp;blast_rank=25&amp;RID=U4D3D0YX016","AK304735.1")</f>
        <v>AK304735.1</v>
      </c>
    </row>
    <row r="27" spans="1:9" x14ac:dyDescent="0.2">
      <c r="A27" t="s">
        <v>35</v>
      </c>
      <c r="B27" t="s">
        <v>10</v>
      </c>
      <c r="C27">
        <v>6971</v>
      </c>
      <c r="D27">
        <v>6971</v>
      </c>
      <c r="E27" s="1">
        <v>0.9</v>
      </c>
      <c r="F27">
        <v>0</v>
      </c>
      <c r="G27">
        <v>100</v>
      </c>
      <c r="H27">
        <v>4119</v>
      </c>
      <c r="I27" t="str">
        <f>HYPERLINK("https://www.ncbi.nlm.nih.gov/nucleotide/NM_001406821.1?report=genbank&amp;log$=nucltop&amp;blast_rank=26&amp;RID=U4D3D0YX016","NM_001406821.1")</f>
        <v>NM_001406821.1</v>
      </c>
    </row>
    <row r="28" spans="1:9" x14ac:dyDescent="0.2">
      <c r="A28" t="s">
        <v>36</v>
      </c>
      <c r="B28" t="s">
        <v>10</v>
      </c>
      <c r="C28">
        <v>6969</v>
      </c>
      <c r="D28">
        <v>7127</v>
      </c>
      <c r="E28" s="1">
        <v>0.92</v>
      </c>
      <c r="F28">
        <v>0</v>
      </c>
      <c r="G28">
        <v>100</v>
      </c>
      <c r="H28">
        <v>4053</v>
      </c>
      <c r="I28" t="str">
        <f>HYPERLINK("https://www.ncbi.nlm.nih.gov/nucleotide/NM_001406805.1?report=genbank&amp;log$=nucltop&amp;blast_rank=27&amp;RID=U4D3D0YX016","NM_001406805.1")</f>
        <v>NM_001406805.1</v>
      </c>
    </row>
    <row r="29" spans="1:9" x14ac:dyDescent="0.2">
      <c r="A29" t="s">
        <v>37</v>
      </c>
      <c r="B29" t="s">
        <v>10</v>
      </c>
      <c r="C29">
        <v>6967</v>
      </c>
      <c r="D29">
        <v>6967</v>
      </c>
      <c r="E29" s="1">
        <v>0.9</v>
      </c>
      <c r="F29">
        <v>0</v>
      </c>
      <c r="G29">
        <v>100</v>
      </c>
      <c r="H29">
        <v>4020</v>
      </c>
      <c r="I29" t="str">
        <f>HYPERLINK("https://www.ncbi.nlm.nih.gov/nucleotide/NM_001406828.1?report=genbank&amp;log$=nucltop&amp;blast_rank=28&amp;RID=U4D3D0YX016","NM_001406828.1")</f>
        <v>NM_001406828.1</v>
      </c>
    </row>
    <row r="30" spans="1:9" x14ac:dyDescent="0.2">
      <c r="A30" t="s">
        <v>38</v>
      </c>
      <c r="B30" t="s">
        <v>10</v>
      </c>
      <c r="C30">
        <v>6713</v>
      </c>
      <c r="D30">
        <v>7344</v>
      </c>
      <c r="E30" s="1">
        <v>0.95</v>
      </c>
      <c r="F30">
        <v>0</v>
      </c>
      <c r="G30">
        <v>100</v>
      </c>
      <c r="H30">
        <v>4068</v>
      </c>
      <c r="I30" t="str">
        <f>HYPERLINK("https://www.ncbi.nlm.nih.gov/nucleotide/NM_001406799.1?report=genbank&amp;log$=nucltop&amp;blast_rank=29&amp;RID=U4D3D0YX016","NM_001406799.1")</f>
        <v>NM_001406799.1</v>
      </c>
    </row>
    <row r="31" spans="1:9" x14ac:dyDescent="0.2">
      <c r="A31" t="s">
        <v>39</v>
      </c>
      <c r="B31" t="s">
        <v>10</v>
      </c>
      <c r="C31">
        <v>6711</v>
      </c>
      <c r="D31">
        <v>7700</v>
      </c>
      <c r="E31" s="1">
        <v>1</v>
      </c>
      <c r="F31">
        <v>0</v>
      </c>
      <c r="G31">
        <v>100</v>
      </c>
      <c r="H31">
        <v>4668</v>
      </c>
      <c r="I31" t="str">
        <f>HYPERLINK("https://www.ncbi.nlm.nih.gov/nucleotide/NM_001406807.1?report=genbank&amp;log$=nucltop&amp;blast_rank=30&amp;RID=U4D3D0YX016","NM_001406807.1")</f>
        <v>NM_001406807.1</v>
      </c>
    </row>
    <row r="32" spans="1:9" x14ac:dyDescent="0.2">
      <c r="A32" t="s">
        <v>40</v>
      </c>
      <c r="B32" t="s">
        <v>10</v>
      </c>
      <c r="C32">
        <v>6709</v>
      </c>
      <c r="D32">
        <v>6871</v>
      </c>
      <c r="E32" s="1">
        <v>0.89</v>
      </c>
      <c r="F32">
        <v>0</v>
      </c>
      <c r="G32">
        <v>100</v>
      </c>
      <c r="H32">
        <v>3806</v>
      </c>
      <c r="I32" t="str">
        <f>HYPERLINK("https://www.ncbi.nlm.nih.gov/nucleotide/NM_001406806.1?report=genbank&amp;log$=nucltop&amp;blast_rank=31&amp;RID=U4D3D0YX016","NM_001406806.1")</f>
        <v>NM_001406806.1</v>
      </c>
    </row>
    <row r="33" spans="1:9" x14ac:dyDescent="0.2">
      <c r="A33" t="s">
        <v>41</v>
      </c>
      <c r="B33" t="s">
        <v>10</v>
      </c>
      <c r="C33">
        <v>6447</v>
      </c>
      <c r="D33">
        <v>6447</v>
      </c>
      <c r="E33" s="1">
        <v>0.83</v>
      </c>
      <c r="F33">
        <v>0</v>
      </c>
      <c r="G33">
        <v>99.97</v>
      </c>
      <c r="H33">
        <v>3579</v>
      </c>
      <c r="I33" t="str">
        <f>HYPERLINK("https://www.ncbi.nlm.nih.gov/nucleotide/MZ032025.1?report=genbank&amp;log$=nucltop&amp;blast_rank=32&amp;RID=U4D3D0YX016","MZ032025.1")</f>
        <v>MZ032025.1</v>
      </c>
    </row>
    <row r="34" spans="1:9" x14ac:dyDescent="0.2">
      <c r="A34" t="s">
        <v>42</v>
      </c>
      <c r="B34" t="s">
        <v>10</v>
      </c>
      <c r="C34">
        <v>6409</v>
      </c>
      <c r="D34">
        <v>7123</v>
      </c>
      <c r="E34" s="1">
        <v>0.92</v>
      </c>
      <c r="F34">
        <v>0</v>
      </c>
      <c r="G34">
        <v>99.97</v>
      </c>
      <c r="H34">
        <v>3942</v>
      </c>
      <c r="I34" t="str">
        <f>HYPERLINK("https://www.ncbi.nlm.nih.gov/nucleotide/NM_001406812.1?report=genbank&amp;log$=nucltop&amp;blast_rank=33&amp;RID=U4D3D0YX016","NM_001406812.1")</f>
        <v>NM_001406812.1</v>
      </c>
    </row>
    <row r="35" spans="1:9" x14ac:dyDescent="0.2">
      <c r="A35" t="s">
        <v>43</v>
      </c>
      <c r="B35" t="s">
        <v>10</v>
      </c>
      <c r="C35">
        <v>6406</v>
      </c>
      <c r="D35">
        <v>7701</v>
      </c>
      <c r="E35" s="1">
        <v>1</v>
      </c>
      <c r="F35">
        <v>0</v>
      </c>
      <c r="G35">
        <v>100</v>
      </c>
      <c r="H35">
        <v>4353</v>
      </c>
      <c r="I35" t="str">
        <f>HYPERLINK("https://www.ncbi.nlm.nih.gov/nucleotide/NM_001406814.1?report=genbank&amp;log$=nucltop&amp;blast_rank=34&amp;RID=U4D3D0YX016","NM_001406814.1")</f>
        <v>NM_001406814.1</v>
      </c>
    </row>
    <row r="36" spans="1:9" x14ac:dyDescent="0.2">
      <c r="A36" t="s">
        <v>44</v>
      </c>
      <c r="B36" t="s">
        <v>10</v>
      </c>
      <c r="C36">
        <v>6405</v>
      </c>
      <c r="D36">
        <v>6768</v>
      </c>
      <c r="E36" s="1">
        <v>0.87</v>
      </c>
      <c r="F36">
        <v>0</v>
      </c>
      <c r="G36">
        <v>100</v>
      </c>
      <c r="H36">
        <v>3899</v>
      </c>
      <c r="I36" t="str">
        <f>HYPERLINK("https://www.ncbi.nlm.nih.gov/nucleotide/NM_001406829.1?report=genbank&amp;log$=nucltop&amp;blast_rank=35&amp;RID=U4D3D0YX016","NM_001406829.1")</f>
        <v>NM_001406829.1</v>
      </c>
    </row>
    <row r="37" spans="1:9" x14ac:dyDescent="0.2">
      <c r="A37" t="s">
        <v>45</v>
      </c>
      <c r="B37" t="s">
        <v>10</v>
      </c>
      <c r="C37">
        <v>6405</v>
      </c>
      <c r="D37">
        <v>6765</v>
      </c>
      <c r="E37" s="1">
        <v>0.87</v>
      </c>
      <c r="F37">
        <v>0</v>
      </c>
      <c r="G37">
        <v>100</v>
      </c>
      <c r="H37">
        <v>3800</v>
      </c>
      <c r="I37" t="str">
        <f>HYPERLINK("https://www.ncbi.nlm.nih.gov/nucleotide/NM_001406823.1?report=genbank&amp;log$=nucltop&amp;blast_rank=36&amp;RID=U4D3D0YX016","NM_001406823.1")</f>
        <v>NM_001406823.1</v>
      </c>
    </row>
    <row r="38" spans="1:9" x14ac:dyDescent="0.2">
      <c r="A38" t="s">
        <v>46</v>
      </c>
      <c r="B38" t="s">
        <v>10</v>
      </c>
      <c r="C38">
        <v>6405</v>
      </c>
      <c r="D38">
        <v>7035</v>
      </c>
      <c r="E38" s="1">
        <v>0.91</v>
      </c>
      <c r="F38">
        <v>0</v>
      </c>
      <c r="G38">
        <v>100</v>
      </c>
      <c r="H38">
        <v>3898</v>
      </c>
      <c r="I38" t="str">
        <f>HYPERLINK("https://www.ncbi.nlm.nih.gov/nucleotide/NM_001406816.1?report=genbank&amp;log$=nucltop&amp;blast_rank=37&amp;RID=U4D3D0YX016","NM_001406816.1")</f>
        <v>NM_001406816.1</v>
      </c>
    </row>
    <row r="39" spans="1:9" x14ac:dyDescent="0.2">
      <c r="A39" t="s">
        <v>47</v>
      </c>
      <c r="B39" t="s">
        <v>10</v>
      </c>
      <c r="C39">
        <v>6405</v>
      </c>
      <c r="D39">
        <v>7394</v>
      </c>
      <c r="E39" s="1">
        <v>0.96</v>
      </c>
      <c r="F39">
        <v>0</v>
      </c>
      <c r="G39">
        <v>100</v>
      </c>
      <c r="H39">
        <v>4095</v>
      </c>
      <c r="I39" t="str">
        <f>HYPERLINK("https://www.ncbi.nlm.nih.gov/nucleotide/NM_001281493.2?report=genbank&amp;log$=nucltop&amp;blast_rank=38&amp;RID=U4D3D0YX016","NM_001281493.2")</f>
        <v>NM_001281493.2</v>
      </c>
    </row>
    <row r="40" spans="1:9" x14ac:dyDescent="0.2">
      <c r="A40" t="s">
        <v>48</v>
      </c>
      <c r="B40" t="s">
        <v>10</v>
      </c>
      <c r="C40">
        <v>6403</v>
      </c>
      <c r="D40">
        <v>6566</v>
      </c>
      <c r="E40" s="1">
        <v>0.85</v>
      </c>
      <c r="F40">
        <v>0</v>
      </c>
      <c r="G40">
        <v>100</v>
      </c>
      <c r="H40">
        <v>3636</v>
      </c>
      <c r="I40" t="str">
        <f>HYPERLINK("https://www.ncbi.nlm.nih.gov/nucleotide/NM_001406815.1?report=genbank&amp;log$=nucltop&amp;blast_rank=39&amp;RID=U4D3D0YX016","NM_001406815.1")</f>
        <v>NM_001406815.1</v>
      </c>
    </row>
    <row r="41" spans="1:9" x14ac:dyDescent="0.2">
      <c r="A41" t="s">
        <v>49</v>
      </c>
      <c r="B41" t="s">
        <v>10</v>
      </c>
      <c r="C41">
        <v>6403</v>
      </c>
      <c r="D41">
        <v>6999</v>
      </c>
      <c r="E41" s="1">
        <v>0.9</v>
      </c>
      <c r="F41">
        <v>0</v>
      </c>
      <c r="G41">
        <v>100</v>
      </c>
      <c r="H41">
        <v>3875</v>
      </c>
      <c r="I41" t="str">
        <f>HYPERLINK("https://www.ncbi.nlm.nih.gov/nucleotide/NM_001281492.2?report=genbank&amp;log$=nucltop&amp;blast_rank=40&amp;RID=U4D3D0YX016","NM_001281492.2")</f>
        <v>NM_001281492.2</v>
      </c>
    </row>
    <row r="42" spans="1:9" x14ac:dyDescent="0.2">
      <c r="A42" t="s">
        <v>50</v>
      </c>
      <c r="B42" t="s">
        <v>10</v>
      </c>
      <c r="C42">
        <v>6394</v>
      </c>
      <c r="D42">
        <v>7343</v>
      </c>
      <c r="E42" s="1">
        <v>0.95</v>
      </c>
      <c r="F42">
        <v>0</v>
      </c>
      <c r="G42">
        <v>100</v>
      </c>
      <c r="H42">
        <v>4161</v>
      </c>
      <c r="I42" t="str">
        <f>HYPERLINK("https://www.ncbi.nlm.nih.gov/nucleotide/NM_001406802.1?report=genbank&amp;log$=nucltop&amp;blast_rank=41&amp;RID=U4D3D0YX016","NM_001406802.1")</f>
        <v>NM_001406802.1</v>
      </c>
    </row>
    <row r="43" spans="1:9" x14ac:dyDescent="0.2">
      <c r="A43" t="s">
        <v>51</v>
      </c>
      <c r="B43" t="s">
        <v>10</v>
      </c>
      <c r="C43">
        <v>6391</v>
      </c>
      <c r="D43">
        <v>7376</v>
      </c>
      <c r="E43" s="1">
        <v>0.96</v>
      </c>
      <c r="F43">
        <v>0</v>
      </c>
      <c r="G43">
        <v>99.92</v>
      </c>
      <c r="H43">
        <v>4268</v>
      </c>
      <c r="I43" t="str">
        <f>HYPERLINK("https://www.ncbi.nlm.nih.gov/nucleotide/BC071594.1?report=genbank&amp;log$=nucltop&amp;blast_rank=42&amp;RID=U4D3D0YX016","BC071594.1")</f>
        <v>BC071594.1</v>
      </c>
    </row>
    <row r="44" spans="1:9" x14ac:dyDescent="0.2">
      <c r="A44" t="s">
        <v>52</v>
      </c>
      <c r="B44" t="s">
        <v>10</v>
      </c>
      <c r="C44">
        <v>6379</v>
      </c>
      <c r="D44">
        <v>6907</v>
      </c>
      <c r="E44" s="1">
        <v>0.89</v>
      </c>
      <c r="F44">
        <v>0</v>
      </c>
      <c r="G44">
        <v>99.94</v>
      </c>
      <c r="H44">
        <v>3829</v>
      </c>
      <c r="I44" t="str">
        <f>HYPERLINK("https://www.ncbi.nlm.nih.gov/nucleotide/AK293921.1?report=genbank&amp;log$=nucltop&amp;blast_rank=43&amp;RID=U4D3D0YX016","AK293921.1")</f>
        <v>AK293921.1</v>
      </c>
    </row>
    <row r="45" spans="1:9" x14ac:dyDescent="0.2">
      <c r="A45" t="s">
        <v>53</v>
      </c>
      <c r="B45" t="s">
        <v>10</v>
      </c>
      <c r="C45">
        <v>6363</v>
      </c>
      <c r="D45">
        <v>7488</v>
      </c>
      <c r="E45" s="1">
        <v>0.97</v>
      </c>
      <c r="F45">
        <v>0</v>
      </c>
      <c r="G45">
        <v>100</v>
      </c>
      <c r="H45">
        <v>4147</v>
      </c>
      <c r="I45" t="str">
        <f>HYPERLINK("https://www.ncbi.nlm.nih.gov/nucleotide/NR_176261.1?report=genbank&amp;log$=nucltop&amp;blast_rank=44&amp;RID=U4D3D0YX016","NR_176261.1")</f>
        <v>NR_176261.1</v>
      </c>
    </row>
    <row r="46" spans="1:9" x14ac:dyDescent="0.2">
      <c r="A46" t="s">
        <v>54</v>
      </c>
      <c r="B46" t="s">
        <v>10</v>
      </c>
      <c r="C46">
        <v>6309</v>
      </c>
      <c r="D46">
        <v>7299</v>
      </c>
      <c r="E46" s="1">
        <v>0.94</v>
      </c>
      <c r="F46">
        <v>0</v>
      </c>
      <c r="G46">
        <v>100</v>
      </c>
      <c r="H46">
        <v>4145</v>
      </c>
      <c r="I46" t="str">
        <f>HYPERLINK("https://www.ncbi.nlm.nih.gov/nucleotide/NM_001406811.1?report=genbank&amp;log$=nucltop&amp;blast_rank=45&amp;RID=U4D3D0YX016","NM_001406811.1")</f>
        <v>NM_001406811.1</v>
      </c>
    </row>
    <row r="47" spans="1:9" x14ac:dyDescent="0.2">
      <c r="A47" t="s">
        <v>55</v>
      </c>
      <c r="B47" t="s">
        <v>10</v>
      </c>
      <c r="C47">
        <v>5901</v>
      </c>
      <c r="D47">
        <v>5901</v>
      </c>
      <c r="E47" s="1">
        <v>0.76</v>
      </c>
      <c r="F47">
        <v>0</v>
      </c>
      <c r="G47">
        <v>99.97</v>
      </c>
      <c r="H47">
        <v>3276</v>
      </c>
      <c r="I47" t="str">
        <f>HYPERLINK("https://www.ncbi.nlm.nih.gov/nucleotide/MZ032024.1?report=genbank&amp;log$=nucltop&amp;blast_rank=46&amp;RID=U4D3D0YX016","MZ032024.1")</f>
        <v>MZ032024.1</v>
      </c>
    </row>
    <row r="48" spans="1:9" x14ac:dyDescent="0.2">
      <c r="A48" t="s">
        <v>56</v>
      </c>
      <c r="B48" t="s">
        <v>10</v>
      </c>
      <c r="C48">
        <v>5882</v>
      </c>
      <c r="D48">
        <v>7697</v>
      </c>
      <c r="E48" s="1">
        <v>1</v>
      </c>
      <c r="F48">
        <v>0</v>
      </c>
      <c r="G48">
        <v>100</v>
      </c>
      <c r="H48">
        <v>4437</v>
      </c>
      <c r="I48" t="str">
        <f>HYPERLINK("https://www.ncbi.nlm.nih.gov/nucleotide/NR_176257.1?report=genbank&amp;log$=nucltop&amp;blast_rank=47&amp;RID=U4D3D0YX016","NR_176257.1")</f>
        <v>NR_176257.1</v>
      </c>
    </row>
    <row r="49" spans="1:9" x14ac:dyDescent="0.2">
      <c r="A49" t="s">
        <v>57</v>
      </c>
      <c r="B49" t="s">
        <v>10</v>
      </c>
      <c r="C49">
        <v>5882</v>
      </c>
      <c r="D49">
        <v>7697</v>
      </c>
      <c r="E49" s="1">
        <v>1</v>
      </c>
      <c r="F49">
        <v>0</v>
      </c>
      <c r="G49">
        <v>100</v>
      </c>
      <c r="H49">
        <v>4366</v>
      </c>
      <c r="I49" t="str">
        <f>HYPERLINK("https://www.ncbi.nlm.nih.gov/nucleotide/NR_176258.1?report=genbank&amp;log$=nucltop&amp;blast_rank=48&amp;RID=U4D3D0YX016","NR_176258.1")</f>
        <v>NR_176258.1</v>
      </c>
    </row>
    <row r="50" spans="1:9" x14ac:dyDescent="0.2">
      <c r="A50" t="s">
        <v>58</v>
      </c>
      <c r="B50" t="s">
        <v>10</v>
      </c>
      <c r="C50">
        <v>5882</v>
      </c>
      <c r="D50">
        <v>7381</v>
      </c>
      <c r="E50" s="1">
        <v>0.95</v>
      </c>
      <c r="F50">
        <v>0</v>
      </c>
      <c r="G50">
        <v>100</v>
      </c>
      <c r="H50">
        <v>4091</v>
      </c>
      <c r="I50" t="str">
        <f>HYPERLINK("https://www.ncbi.nlm.nih.gov/nucleotide/NM_001406798.1?report=genbank&amp;log$=nucltop&amp;blast_rank=49&amp;RID=U4D3D0YX016","NM_001406798.1")</f>
        <v>NM_001406798.1</v>
      </c>
    </row>
    <row r="51" spans="1:9" x14ac:dyDescent="0.2">
      <c r="A51" t="s">
        <v>59</v>
      </c>
      <c r="B51" t="s">
        <v>10</v>
      </c>
      <c r="C51">
        <v>5834</v>
      </c>
      <c r="D51">
        <v>5834</v>
      </c>
      <c r="E51" s="1">
        <v>0.76</v>
      </c>
      <c r="F51">
        <v>0</v>
      </c>
      <c r="G51">
        <v>99.79</v>
      </c>
      <c r="H51">
        <v>3432</v>
      </c>
      <c r="I51" t="str">
        <f>HYPERLINK("https://www.ncbi.nlm.nih.gov/nucleotide/D89646.1?report=genbank&amp;log$=nucltop&amp;blast_rank=50&amp;RID=U4D3D0YX016","D89646.1")</f>
        <v>D89646.1</v>
      </c>
    </row>
    <row r="52" spans="1:9" x14ac:dyDescent="0.2">
      <c r="A52" t="s">
        <v>60</v>
      </c>
      <c r="B52" t="s">
        <v>10</v>
      </c>
      <c r="C52">
        <v>5160</v>
      </c>
      <c r="D52">
        <v>5160</v>
      </c>
      <c r="E52" s="1">
        <v>0.67</v>
      </c>
      <c r="F52">
        <v>0</v>
      </c>
      <c r="G52">
        <v>99.93</v>
      </c>
      <c r="H52">
        <v>2866</v>
      </c>
      <c r="I52" t="str">
        <f>HYPERLINK("https://www.ncbi.nlm.nih.gov/nucleotide/AK130683.1?report=genbank&amp;log$=nucltop&amp;blast_rank=51&amp;RID=U4D3D0YX016","AK130683.1")</f>
        <v>AK130683.1</v>
      </c>
    </row>
    <row r="53" spans="1:9" x14ac:dyDescent="0.2">
      <c r="A53" t="s">
        <v>61</v>
      </c>
      <c r="B53" t="s">
        <v>10</v>
      </c>
      <c r="C53">
        <v>4984</v>
      </c>
      <c r="D53">
        <v>4984</v>
      </c>
      <c r="E53" s="1">
        <v>0.64</v>
      </c>
      <c r="F53">
        <v>0</v>
      </c>
      <c r="G53">
        <v>99.96</v>
      </c>
      <c r="H53">
        <v>2766</v>
      </c>
      <c r="I53" t="str">
        <f>HYPERLINK("https://www.ncbi.nlm.nih.gov/nucleotide/OR267205.1?report=genbank&amp;log$=nucltop&amp;blast_rank=52&amp;RID=U4D3D0YX016","OR267205.1")</f>
        <v>OR267205.1</v>
      </c>
    </row>
    <row r="54" spans="1:9" x14ac:dyDescent="0.2">
      <c r="A54" t="s">
        <v>62</v>
      </c>
      <c r="B54" t="s">
        <v>10</v>
      </c>
      <c r="C54">
        <v>4594</v>
      </c>
      <c r="D54">
        <v>7761</v>
      </c>
      <c r="E54" s="1">
        <v>1</v>
      </c>
      <c r="F54">
        <v>0</v>
      </c>
      <c r="G54">
        <v>100</v>
      </c>
      <c r="H54">
        <v>9931</v>
      </c>
      <c r="I54" t="str">
        <f>HYPERLINK("https://www.ncbi.nlm.nih.gov/nucleotide/AH005068.2?report=genbank&amp;log$=nucltop&amp;blast_rank=53&amp;RID=U4D3D0YX016","AH005068.2")</f>
        <v>AH005068.2</v>
      </c>
    </row>
    <row r="55" spans="1:9" x14ac:dyDescent="0.2">
      <c r="A55" t="s">
        <v>63</v>
      </c>
      <c r="B55" t="s">
        <v>10</v>
      </c>
      <c r="C55">
        <v>4594</v>
      </c>
      <c r="D55">
        <v>7765</v>
      </c>
      <c r="E55" s="1">
        <v>1</v>
      </c>
      <c r="F55">
        <v>0</v>
      </c>
      <c r="G55">
        <v>100</v>
      </c>
      <c r="H55">
        <v>23809</v>
      </c>
      <c r="I55" t="str">
        <f>HYPERLINK("https://www.ncbi.nlm.nih.gov/nucleotide/ON249122.1?report=genbank&amp;log$=nucltop&amp;blast_rank=54&amp;RID=U4D3D0YX016","ON249122.1")</f>
        <v>ON249122.1</v>
      </c>
    </row>
    <row r="56" spans="1:9" x14ac:dyDescent="0.2">
      <c r="A56" t="s">
        <v>64</v>
      </c>
      <c r="B56" t="s">
        <v>10</v>
      </c>
      <c r="C56">
        <v>4594</v>
      </c>
      <c r="D56">
        <v>7765</v>
      </c>
      <c r="E56" s="1">
        <v>1</v>
      </c>
      <c r="F56">
        <v>0</v>
      </c>
      <c r="G56">
        <v>100</v>
      </c>
      <c r="H56">
        <v>30807</v>
      </c>
      <c r="I56" t="str">
        <f>HYPERLINK("https://www.ncbi.nlm.nih.gov/nucleotide/NG_007111.1?report=genbank&amp;log$=nucltop&amp;blast_rank=55&amp;RID=U4D3D0YX016","NG_007111.1")</f>
        <v>NG_007111.1</v>
      </c>
    </row>
    <row r="57" spans="1:9" x14ac:dyDescent="0.2">
      <c r="A57" t="s">
        <v>65</v>
      </c>
      <c r="B57" t="s">
        <v>10</v>
      </c>
      <c r="C57">
        <v>4594</v>
      </c>
      <c r="D57">
        <v>7753</v>
      </c>
      <c r="E57" s="1">
        <v>1</v>
      </c>
      <c r="F57">
        <v>0</v>
      </c>
      <c r="G57">
        <v>100</v>
      </c>
      <c r="H57">
        <v>26757</v>
      </c>
      <c r="I57" t="str">
        <f>HYPERLINK("https://www.ncbi.nlm.nih.gov/nucleotide/AY082894.1?report=genbank&amp;log$=nucltop&amp;blast_rank=56&amp;RID=U4D3D0YX016","AY082894.1")</f>
        <v>AY082894.1</v>
      </c>
    </row>
    <row r="58" spans="1:9" x14ac:dyDescent="0.2">
      <c r="A58" t="s">
        <v>66</v>
      </c>
      <c r="B58" t="s">
        <v>10</v>
      </c>
      <c r="C58">
        <v>4594</v>
      </c>
      <c r="D58">
        <v>7765</v>
      </c>
      <c r="E58" s="1">
        <v>1</v>
      </c>
      <c r="F58">
        <v>0</v>
      </c>
      <c r="G58">
        <v>100</v>
      </c>
      <c r="H58">
        <v>124015</v>
      </c>
      <c r="I58" t="str">
        <f>HYPERLINK("https://www.ncbi.nlm.nih.gov/nucleotide/AC006509.15?report=genbank&amp;log$=nucltop&amp;blast_rank=57&amp;RID=U4D3D0YX016","AC006509.15")</f>
        <v>AC006509.15</v>
      </c>
    </row>
    <row r="59" spans="1:9" x14ac:dyDescent="0.2">
      <c r="A59" t="s">
        <v>67</v>
      </c>
      <c r="B59" t="s">
        <v>10</v>
      </c>
      <c r="C59">
        <v>4571</v>
      </c>
      <c r="D59">
        <v>12291</v>
      </c>
      <c r="E59" s="1">
        <v>1</v>
      </c>
      <c r="F59">
        <v>0</v>
      </c>
      <c r="G59">
        <v>99.8</v>
      </c>
      <c r="H59">
        <v>10167</v>
      </c>
      <c r="I59" t="str">
        <f>HYPERLINK("https://www.ncbi.nlm.nih.gov/nucleotide/D89645.2?report=genbank&amp;log$=nucltop&amp;blast_rank=58&amp;RID=U4D3D0YX016","D89645.2")</f>
        <v>D89645.2</v>
      </c>
    </row>
    <row r="60" spans="1:9" x14ac:dyDescent="0.2">
      <c r="A60" t="s">
        <v>68</v>
      </c>
      <c r="B60" t="s">
        <v>10</v>
      </c>
      <c r="C60">
        <v>4323</v>
      </c>
      <c r="D60">
        <v>6138</v>
      </c>
      <c r="E60" s="1">
        <v>0.79</v>
      </c>
      <c r="F60">
        <v>0</v>
      </c>
      <c r="G60">
        <v>100</v>
      </c>
      <c r="H60">
        <v>3401</v>
      </c>
      <c r="I60" t="str">
        <f>HYPERLINK("https://www.ncbi.nlm.nih.gov/nucleotide/NM_001406803.1?report=genbank&amp;log$=nucltop&amp;blast_rank=59&amp;RID=U4D3D0YX016","NM_001406803.1")</f>
        <v>NM_001406803.1</v>
      </c>
    </row>
    <row r="61" spans="1:9" x14ac:dyDescent="0.2">
      <c r="A61" t="s">
        <v>69</v>
      </c>
      <c r="B61" t="s">
        <v>10</v>
      </c>
      <c r="C61">
        <v>3219</v>
      </c>
      <c r="D61">
        <v>3219</v>
      </c>
      <c r="E61" s="1">
        <v>0.42</v>
      </c>
      <c r="F61">
        <v>0</v>
      </c>
      <c r="G61">
        <v>99.83</v>
      </c>
      <c r="H61">
        <v>1793</v>
      </c>
      <c r="I61" t="str">
        <f>HYPERLINK("https://www.ncbi.nlm.nih.gov/nucleotide/AK308392.1?report=genbank&amp;log$=nucltop&amp;blast_rank=60&amp;RID=U4D3D0YX016","AK308392.1")</f>
        <v>AK308392.1</v>
      </c>
    </row>
    <row r="62" spans="1:9" x14ac:dyDescent="0.2">
      <c r="A62" t="s">
        <v>70</v>
      </c>
      <c r="B62" t="s">
        <v>10</v>
      </c>
      <c r="C62">
        <v>3057</v>
      </c>
      <c r="D62">
        <v>4869</v>
      </c>
      <c r="E62" s="1">
        <v>0.63</v>
      </c>
      <c r="F62">
        <v>0</v>
      </c>
      <c r="G62">
        <v>100</v>
      </c>
      <c r="H62">
        <v>2699</v>
      </c>
      <c r="I62" t="str">
        <f>HYPERLINK("https://www.ncbi.nlm.nih.gov/nucleotide/NM_001406817.1?report=genbank&amp;log$=nucltop&amp;blast_rank=61&amp;RID=U4D3D0YX016","NM_001406817.1")</f>
        <v>NM_001406817.1</v>
      </c>
    </row>
    <row r="63" spans="1:9" x14ac:dyDescent="0.2">
      <c r="A63" t="s">
        <v>71</v>
      </c>
      <c r="B63" t="s">
        <v>10</v>
      </c>
      <c r="C63">
        <v>2700</v>
      </c>
      <c r="D63">
        <v>3992</v>
      </c>
      <c r="E63" s="1">
        <v>0.51</v>
      </c>
      <c r="F63">
        <v>0</v>
      </c>
      <c r="G63">
        <v>99.93</v>
      </c>
      <c r="H63">
        <v>2210</v>
      </c>
      <c r="I63" t="str">
        <f>HYPERLINK("https://www.ncbi.nlm.nih.gov/nucleotide/NM_001407362.1?report=genbank&amp;log$=nucltop&amp;blast_rank=62&amp;RID=U4D3D0YX016","NM_001407362.1")</f>
        <v>NM_001407362.1</v>
      </c>
    </row>
    <row r="64" spans="1:9" x14ac:dyDescent="0.2">
      <c r="A64" t="s">
        <v>72</v>
      </c>
      <c r="B64" t="s">
        <v>10</v>
      </c>
      <c r="C64">
        <v>2383</v>
      </c>
      <c r="D64">
        <v>5494</v>
      </c>
      <c r="E64" s="1">
        <v>0.71</v>
      </c>
      <c r="F64">
        <v>0</v>
      </c>
      <c r="G64">
        <v>100</v>
      </c>
      <c r="H64">
        <v>3106</v>
      </c>
      <c r="I64" t="str">
        <f>HYPERLINK("https://www.ncbi.nlm.nih.gov/nucleotide/NR_176256.1?report=genbank&amp;log$=nucltop&amp;blast_rank=63&amp;RID=U4D3D0YX016","NR_176256.1")</f>
        <v>NR_176256.1</v>
      </c>
    </row>
    <row r="65" spans="1:9" x14ac:dyDescent="0.2">
      <c r="A65" t="s">
        <v>73</v>
      </c>
      <c r="B65" t="s">
        <v>10</v>
      </c>
      <c r="C65">
        <v>2018</v>
      </c>
      <c r="D65">
        <v>2018</v>
      </c>
      <c r="E65" s="1">
        <v>0.27</v>
      </c>
      <c r="F65">
        <v>0</v>
      </c>
      <c r="G65">
        <v>98.88</v>
      </c>
      <c r="H65">
        <v>1158</v>
      </c>
      <c r="I65" t="str">
        <f>HYPERLINK("https://www.ncbi.nlm.nih.gov/nucleotide/Y16676.1?report=genbank&amp;log$=nucltop&amp;blast_rank=64&amp;RID=U4D3D0YX016","Y16676.1")</f>
        <v>Y16676.1</v>
      </c>
    </row>
    <row r="66" spans="1:9" x14ac:dyDescent="0.2">
      <c r="A66" t="s">
        <v>74</v>
      </c>
      <c r="B66" t="s">
        <v>10</v>
      </c>
      <c r="C66">
        <v>1815</v>
      </c>
      <c r="D66">
        <v>1815</v>
      </c>
      <c r="E66" s="1">
        <v>0.23</v>
      </c>
      <c r="F66">
        <v>0</v>
      </c>
      <c r="G66">
        <v>100</v>
      </c>
      <c r="H66">
        <v>2888</v>
      </c>
      <c r="I66" t="str">
        <f>HYPERLINK("https://www.ncbi.nlm.nih.gov/nucleotide/NM_001406832.1?report=genbank&amp;log$=nucltop&amp;blast_rank=65&amp;RID=U4D3D0YX016","NM_001406832.1")</f>
        <v>NM_001406832.1</v>
      </c>
    </row>
    <row r="67" spans="1:9" x14ac:dyDescent="0.2">
      <c r="A67" t="s">
        <v>75</v>
      </c>
      <c r="B67" t="s">
        <v>10</v>
      </c>
      <c r="C67">
        <v>1813</v>
      </c>
      <c r="D67">
        <v>1813</v>
      </c>
      <c r="E67" s="1">
        <v>0.23</v>
      </c>
      <c r="F67">
        <v>0</v>
      </c>
      <c r="G67">
        <v>100</v>
      </c>
      <c r="H67">
        <v>1398</v>
      </c>
      <c r="I67" t="str">
        <f>HYPERLINK("https://www.ncbi.nlm.nih.gov/nucleotide/NM_001406831.1?report=genbank&amp;log$=nucltop&amp;blast_rank=66&amp;RID=U4D3D0YX016","NM_001406831.1")</f>
        <v>NM_001406831.1</v>
      </c>
    </row>
    <row r="68" spans="1:9" x14ac:dyDescent="0.2">
      <c r="A68" t="s">
        <v>76</v>
      </c>
      <c r="B68" t="s">
        <v>10</v>
      </c>
      <c r="C68">
        <v>1460</v>
      </c>
      <c r="D68">
        <v>1460</v>
      </c>
      <c r="E68" s="1">
        <v>0.19</v>
      </c>
      <c r="F68">
        <v>0</v>
      </c>
      <c r="G68">
        <v>99.75</v>
      </c>
      <c r="H68">
        <v>830</v>
      </c>
      <c r="I68" t="str">
        <f>HYPERLINK("https://www.ncbi.nlm.nih.gov/nucleotide/BC104665.1?report=genbank&amp;log$=nucltop&amp;blast_rank=67&amp;RID=U4D3D0YX016","BC104665.1")</f>
        <v>BC104665.1</v>
      </c>
    </row>
    <row r="72" spans="1:9" x14ac:dyDescent="0.2">
      <c r="A72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MSH6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2024-01-13T07:07:10Z</dcterms:created>
  <dcterms:modified xsi:type="dcterms:W3CDTF">2024-01-13T07:07:11Z</dcterms:modified>
</cp:coreProperties>
</file>