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/All/ict/UTDTT/"/>
    </mc:Choice>
  </mc:AlternateContent>
  <xr:revisionPtr revIDLastSave="0" documentId="8_{D9EFBE47-5E89-604C-A5BC-0DBE2C339332}" xr6:coauthVersionLast="47" xr6:coauthVersionMax="47" xr10:uidLastSave="{00000000-0000-0000-0000-000000000000}"/>
  <bookViews>
    <workbookView xWindow="380" yWindow="0" windowWidth="28040" windowHeight="17440"/>
  </bookViews>
  <sheets>
    <sheet name="PM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</calcChain>
</file>

<file path=xl/sharedStrings.xml><?xml version="1.0" encoding="utf-8"?>
<sst xmlns="http://schemas.openxmlformats.org/spreadsheetml/2006/main" count="180" uniqueCount="96">
  <si>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</si>
  <si>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</si>
  <si>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</si>
  <si>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</si>
  <si>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</si>
  <si>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</si>
  <si>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</si>
  <si>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</si>
  <si>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 xml:space="preserve">Accession  </t>
  </si>
  <si>
    <t>Homo sapiens PMS1 homolog 2, mismatch repair system component (PMS2), transcript variant 1, mRNA</t>
  </si>
  <si>
    <t>Homo sapiens</t>
  </si>
  <si>
    <t>Homo sapiens PMS1 homolog 2, mismatch repair system component (PMS2), transcript variant 2, mRNA</t>
  </si>
  <si>
    <t>Homo sapiens PMS1 homolog 2, mismatch repair system component (PMS2), transcript variant 39, mRNA</t>
  </si>
  <si>
    <t>Homo sapiens PMS1 homolog 2, mismatch repair system component (PMS2), transcript variant 17, mRNA</t>
  </si>
  <si>
    <t>Homo sapiens PMS1 homolog 2, mismatch repair system component (PMS2), transcript variant 13, mRNA</t>
  </si>
  <si>
    <t>Homo sapiens PMS1 homolog 2, mismatch repair system component (PMS2), transcript variant 36, mRNA</t>
  </si>
  <si>
    <t>Homo sapiens PMS1 homolog 2, mismatch repair system component (PMS2), transcript variant 4, mRNA</t>
  </si>
  <si>
    <t>Homo sapiens PMS1 homolog 2, mismatch repair system component (PMS2), transcript variant 16, mRNA</t>
  </si>
  <si>
    <t>Homo sapiens PMS1 homolog 2, mismatch repair system component (PMS2), transcript variant 40, mRNA</t>
  </si>
  <si>
    <t>Homo sapiens PMS1 homolog 2, mismatch repair system component (PMS2), transcript variant 47, mRNA</t>
  </si>
  <si>
    <t>Homo sapiens PMS1 homolog 2, mismatch repair system component (PMS2), transcript variant 42, mRNA</t>
  </si>
  <si>
    <t>Homo sapiens PMS1 homolog 2, mismatch repair system component (PMS2), transcript variant 46, mRNA</t>
  </si>
  <si>
    <t>Homo sapiens PMS1 homolog 2, mismatch repair system component (PMS2), transcript variant 15, non-coding RNA</t>
  </si>
  <si>
    <t>Homo sapiens PMS1 homolog 2, mismatch repair system component (PMS2), transcript variant 8, mRNA</t>
  </si>
  <si>
    <t>Homo sapiens PMS1 homolog 2, mismatch repair system component (PMS2), transcript variant 10, mRNA</t>
  </si>
  <si>
    <t>Homo sapiens PMS1 homolog 2, mismatch repair system component (PMS2), transcript variant 11, mRNA</t>
  </si>
  <si>
    <t>Homo sapiens PMS1 homolog 2, mismatch repair system component (PMS2), transcript variant 3, mRNA</t>
  </si>
  <si>
    <t>Homo sapiens PMS1 homolog 2, mismatch repair system component (PMS2), transcript variant 41, mRNA</t>
  </si>
  <si>
    <t>Homo sapiens PMS1 homolog 2, mismatch repair system component (PMS2), transcript variant 44, mRNA</t>
  </si>
  <si>
    <t>Homo sapiens PMS1 homolog 2, mismatch repair system component (PMS2), transcript variant 48, mRNA</t>
  </si>
  <si>
    <t>Homo sapiens PMS1 homolog 2, mismatch repair system component (PMS2), transcript variant 38, mRNA</t>
  </si>
  <si>
    <t>Homo sapiens PMS1 homolog 2, mismatch repair system component (PMS2), transcript variant 43, mRNA</t>
  </si>
  <si>
    <t>Homo sapiens PMS1 homolog 2, mismatch repair system component (PMS2), transcript variant 14, mRNA</t>
  </si>
  <si>
    <t>Homo sapiens PMS1 homolog 2, mismatch repair system component (PMS2), transcript variant 26, mRNA</t>
  </si>
  <si>
    <t>Homo sapiens PMS1 homolog 2, mismatch repair system component (PMS2), transcript variant 27, mRNA</t>
  </si>
  <si>
    <t>Homo sapiens PMS1 homolog 2, mismatch repair system component (PMS2), transcript variant 28, mRNA</t>
  </si>
  <si>
    <t>Homo sapiens PMS1 homolog 2, mismatch repair system component (PMS2), transcript variant 29, mRNA</t>
  </si>
  <si>
    <t>Homo sapiens PMS1 homolog 2, mismatch repair system component (PMS2), transcript variant 30, mRNA</t>
  </si>
  <si>
    <t>Homo sapiens PMS1 homolog 2, mismatch repair system component (PMS2), transcript variant 31, mRNA</t>
  </si>
  <si>
    <t>Homo sapiens PMS1 homolog 2, mismatch repair system component (PMS2), transcript variant 45, mRNA</t>
  </si>
  <si>
    <t>Homo sapiens PMS1 homolog 2, mismatch repair system component (PMS2), transcript variant 7, mRNA</t>
  </si>
  <si>
    <t>Homo sapiens PMS1 homolog 2, mismatch repair system component (PMS2), transcript variant 32, mRNA</t>
  </si>
  <si>
    <t>Homo sapiens PMS1 homolog 2, mismatch repair system component (PMS2), transcript variant 6, mRNA</t>
  </si>
  <si>
    <t>Homo sapiens PMS1 homolog 2, mismatch repair system component (PMS2), transcript variant 37, mRNA</t>
  </si>
  <si>
    <t>Homo sapiens PMS1 homolog 2, mismatch repair system component (PMS2), transcript variant 24, mRNA</t>
  </si>
  <si>
    <t>Homo sapiens PMS1 homolog 2, mismatch repair system component (PMS2), transcript variant 25, mRNA</t>
  </si>
  <si>
    <t>Homo sapiens PMS1 homolog 2, mismatch repair system component (PMS2), transcript variant 34, mRNA</t>
  </si>
  <si>
    <t>Homo sapiens PMS1 homolog 2, mismatch repair system component (PMS2), transcript variant 12, mRNA</t>
  </si>
  <si>
    <t>Homo sapiens PMS1 homolog 2, mismatch repair system component (PMS2), transcript variant 22, mRNA</t>
  </si>
  <si>
    <t>Homo sapiens PMS1 homolog 2, mismatch repair system component (PMS2), transcript variant 58, mRNA</t>
  </si>
  <si>
    <t>Homo sapiens PMS1 homolog 2, mismatch repair system component (PMS2), transcript variant 18, mRNA</t>
  </si>
  <si>
    <t>Homo sapiens PMS1 homolog 2, mismatch repair system component (PMS2), transcript variant 54, mRNA</t>
  </si>
  <si>
    <t>Homo sapiens PMS1 homolog 2, mismatch repair system component (PMS2), transcript variant 53, mRNA</t>
  </si>
  <si>
    <t>Human homolog of yeast mutL (hPMS2) gene, complete cds</t>
  </si>
  <si>
    <t>Homo sapiens PMS2 postmeiotic segregation increased 2 (S. cerevisiae), mRNA (cDNA clone IMAGE:4419131)</t>
  </si>
  <si>
    <t>Human DNA mismatch repair gene homologue (hPMS2) mRNA, complete cds</t>
  </si>
  <si>
    <t>Homo sapiens PMS2 postmeiotic segregation increased 2 (S. cerevisiae), mRNA (cDNA clone MGC:120956 IMAGE:7939766), complete cds</t>
  </si>
  <si>
    <t>Homo sapiens cDNA, FLJ92721, highly similar to Homo sapiens PMS2 postmeiotic segregation increased 2 (S.cerevisiae) (PMS2), mRNA</t>
  </si>
  <si>
    <t>Homo sapiens PMS1 homolog 2, mismatch repair system component (PMS2), transcript variant 60, mRNA</t>
  </si>
  <si>
    <t>Homo sapiens PMS1 homolog 2, mismatch repair system component (PMS2), transcript variant 35, mRNA</t>
  </si>
  <si>
    <t>Homo sapiens PMS1 homolog 2, mismatch repair system component (PMS2), transcript variant 23, mRNA</t>
  </si>
  <si>
    <t>Homo sapiens cDNA FLJ60089 complete cds, highly similar to PMS1 protein homolog 2</t>
  </si>
  <si>
    <t>Homo sapiens cDNA clone IMAGE:9051904, with apparent retained intron</t>
  </si>
  <si>
    <t>Homo sapiens PMS1 homolog 2, mismatch repair system component (PMS2), transcript variant 9, mRNA</t>
  </si>
  <si>
    <t>Homo sapiens PMS1 homolog 2, mismatch repair system component (PMS2), transcript variant 5, mRNA</t>
  </si>
  <si>
    <t>Homo sapiens PMS1 homolog 2, mismatch repair system component (PMS2), transcript variant 33, mRNA</t>
  </si>
  <si>
    <t>Homo sapiens PMS1 homolog 2, mismatch repair system component (PMS2), transcript variant 49, mRNA</t>
  </si>
  <si>
    <t>Homo sapiens PMS1 homolog 2, mismatch repair system component (PMS2), transcript variant 51, mRNA</t>
  </si>
  <si>
    <t>Homo sapiens PMS1 homolog 2, mismatch repair system component (PMS2), transcript variant 50, mRNA</t>
  </si>
  <si>
    <t>Homo sapiens PMS1 homolog 2, mismatch repair system component (PMS2), transcript variant 55, mRNA</t>
  </si>
  <si>
    <t>Homo sapiens PMS1 homolog 2, mismatch repair system component (PMS2), transcript variant 56, mRNA</t>
  </si>
  <si>
    <t>Homo sapiens PMS1 homolog 2, mismatch repair system component (PMS2), transcript variant 19, mRNA</t>
  </si>
  <si>
    <t>Homo sapiens PMS2 mRNA for postmeiotic segregation increased 2 nirs variant 5, complete cds</t>
  </si>
  <si>
    <t>Homo sapiens PMS1 homolog 2, mismatch repair system component (PMS2), transcript variant 20, mRNA</t>
  </si>
  <si>
    <t>Homo sapiens PMS1 homolog 2, mismatch repair system component (PMS2), transcript variant 21, mRNA</t>
  </si>
  <si>
    <t>Homo sapiens PMS1 homolog 2, mismatch repair system component (PMS2), transcript variant 59, mRNA</t>
  </si>
  <si>
    <t>Homo sapiens PMS1 homolog 2, mismatch repair system component (PMS2), transcript variant 57, mRNA</t>
  </si>
  <si>
    <t>Homo sapiens PMS2 postmeiotic segregation increased 2 (S. cerevisiae), mRNA (cDNA clone IMAGE:4273792)</t>
  </si>
  <si>
    <t>Homo sapiens PMS2 mRNA for postmeiotic segregation increased 2 nirs variant 1, complete cds</t>
  </si>
  <si>
    <t>Homo sapiens PMS1 homolog 2, mismatch repair system component (PMS2), transcript variant 52, mRNA</t>
  </si>
  <si>
    <t>Homo sapiens PMS2 C-terminal like (pseudogene) (PMS2CL), non-coding RNA</t>
  </si>
  <si>
    <t>Homo sapiens PMS2 C-terminal like pseudogene, mRNA (cDNA clone IMAGE:5273238)</t>
  </si>
  <si>
    <t>Homo sapiens mRNA; cDNA DKFZp686F17199 (from clone DKFZp686F17199)</t>
  </si>
  <si>
    <t>Homo sapiens PMS1 homolog 2, mismatch repair system component (PMS2), transcript variant 61, mRNA</t>
  </si>
  <si>
    <t>Homo sapiens PMS1 homolog 2, mismatch repair system component (PMS2), RefSeqGene (LRG_161) on chromosome 7</t>
  </si>
  <si>
    <t>Homo sapiens PAC clone RP1-42M2 from 7, complete sequence</t>
  </si>
  <si>
    <t>Homo sapiens BAC clone RP11-611L7 from 7, complete sequence</t>
  </si>
  <si>
    <t>Homo sapiens PMS2 mRNA for postmeiotic segregation increased 2 nirs variant 2, complete cds</t>
  </si>
  <si>
    <t>Homo sapiens cDNA FLJ43619 fis, clone SPLEN2021560</t>
  </si>
  <si>
    <t>Homo sapiens cDNA FLJ60281 complete cds, highly similar to PMS1 protein homolog 2</t>
  </si>
  <si>
    <t>Homo sapiens PMS2 mRNA for postmeiotic segregation increased 2 nirs variant 4, complete cds</t>
  </si>
  <si>
    <t>Homo sapiens postmeiotic segregation increased 2-like 1, mRNA (cDNA clone IMAGE:6049115), partial cds</t>
  </si>
  <si>
    <t>Homo sapiens PMS1 homolog 2, mismatch repair system component pseudogene 5 (PMS2P5), transcript variant 1, non-coding RNA</t>
  </si>
  <si>
    <t>Homo sapiens postmeiotic segregation increased 2-like 1 pseudogene, mRNA (cDNA clone IMAGE:5284726)</t>
  </si>
  <si>
    <t>Homo sapiens PMS1 homolog 2, mismatch repair system component pseudogene 1 (PMS2P1), non-coding RNA</t>
  </si>
  <si>
    <t xml:space="preserve">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</si>
</sst>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6313</v>
      </c>
      <c r="D2">
        <v>6587</v>
      </c>
      <c r="E2" s="1">
        <v>1</v>
      </c>
      <c r="F2">
        <v>0</v>
      </c>
      <c r="G2">
        <v>100</v>
      </c>
      <c r="H2">
        <v>5093</v>
      </c>
      <c r="I2" t="str">
        <f>HYPERLINK("https://www.ncbi.nlm.nih.gov/nucleotide/NM_000535.7?report=genbank&amp;log$=nucltop&amp;blast_rank=1&amp;RID=U4F75DU4013","NM_000535.7")</f>
        <v>NM_000535.7</v>
      </c>
    </row>
    <row r="3" spans="1:9" x14ac:dyDescent="0.2">
      <c r="A3" t="s">
        <v>11</v>
      </c>
      <c r="B3" t="s">
        <v>10</v>
      </c>
      <c r="C3">
        <v>6290</v>
      </c>
      <c r="D3">
        <v>6565</v>
      </c>
      <c r="E3" s="1">
        <v>1</v>
      </c>
      <c r="F3">
        <v>0</v>
      </c>
      <c r="G3">
        <v>99.86</v>
      </c>
      <c r="H3">
        <v>5088</v>
      </c>
      <c r="I3" t="str">
        <f>HYPERLINK("https://www.ncbi.nlm.nih.gov/nucleotide/NM_001322003.2?report=genbank&amp;log$=nucltop&amp;blast_rank=2&amp;RID=U4F75DU4013","NM_001322003.2")</f>
        <v>NM_001322003.2</v>
      </c>
    </row>
    <row r="4" spans="1:9" x14ac:dyDescent="0.2">
      <c r="A4" t="s">
        <v>12</v>
      </c>
      <c r="B4" t="s">
        <v>10</v>
      </c>
      <c r="C4">
        <v>6272</v>
      </c>
      <c r="D4">
        <v>6546</v>
      </c>
      <c r="E4" s="1">
        <v>1</v>
      </c>
      <c r="F4">
        <v>0</v>
      </c>
      <c r="G4">
        <v>99.71</v>
      </c>
      <c r="H4">
        <v>5083</v>
      </c>
      <c r="I4" t="str">
        <f>HYPERLINK("https://www.ncbi.nlm.nih.gov/nucleotide/NM_001406890.1?report=genbank&amp;log$=nucltop&amp;blast_rank=3&amp;RID=U4F75DU4013","NM_001406890.1")</f>
        <v>NM_001406890.1</v>
      </c>
    </row>
    <row r="5" spans="1:9" x14ac:dyDescent="0.2">
      <c r="A5" t="s">
        <v>13</v>
      </c>
      <c r="B5" t="s">
        <v>10</v>
      </c>
      <c r="C5">
        <v>6265</v>
      </c>
      <c r="D5">
        <v>6539</v>
      </c>
      <c r="E5" s="1">
        <v>1</v>
      </c>
      <c r="F5">
        <v>0</v>
      </c>
      <c r="G5">
        <v>99.32</v>
      </c>
      <c r="H5">
        <v>5117</v>
      </c>
      <c r="I5" t="str">
        <f>HYPERLINK("https://www.ncbi.nlm.nih.gov/nucleotide/NM_001406868.1?report=genbank&amp;log$=nucltop&amp;blast_rank=4&amp;RID=U4F75DU4013","NM_001406868.1")</f>
        <v>NM_001406868.1</v>
      </c>
    </row>
    <row r="6" spans="1:9" x14ac:dyDescent="0.2">
      <c r="A6" t="s">
        <v>14</v>
      </c>
      <c r="B6" t="s">
        <v>10</v>
      </c>
      <c r="C6">
        <v>6249</v>
      </c>
      <c r="D6">
        <v>6523</v>
      </c>
      <c r="E6" s="1">
        <v>1</v>
      </c>
      <c r="F6">
        <v>0</v>
      </c>
      <c r="G6">
        <v>99.07</v>
      </c>
      <c r="H6">
        <v>5126</v>
      </c>
      <c r="I6" t="str">
        <f>HYPERLINK("https://www.ncbi.nlm.nih.gov/nucleotide/NM_001322014.2?report=genbank&amp;log$=nucltop&amp;blast_rank=5&amp;RID=U4F75DU4013","NM_001322014.2")</f>
        <v>NM_001322014.2</v>
      </c>
    </row>
    <row r="7" spans="1:9" x14ac:dyDescent="0.2">
      <c r="A7" t="s">
        <v>15</v>
      </c>
      <c r="B7" t="s">
        <v>10</v>
      </c>
      <c r="C7">
        <v>6226</v>
      </c>
      <c r="D7">
        <v>6501</v>
      </c>
      <c r="E7" s="1">
        <v>1</v>
      </c>
      <c r="F7">
        <v>0</v>
      </c>
      <c r="G7">
        <v>98.92</v>
      </c>
      <c r="H7">
        <v>5121</v>
      </c>
      <c r="I7" t="str">
        <f>HYPERLINK("https://www.ncbi.nlm.nih.gov/nucleotide/NM_001406887.1?report=genbank&amp;log$=nucltop&amp;blast_rank=6&amp;RID=U4F75DU4013","NM_001406887.1")</f>
        <v>NM_001406887.1</v>
      </c>
    </row>
    <row r="8" spans="1:9" x14ac:dyDescent="0.2">
      <c r="A8" t="s">
        <v>16</v>
      </c>
      <c r="B8" t="s">
        <v>10</v>
      </c>
      <c r="C8">
        <v>6224</v>
      </c>
      <c r="D8">
        <v>6596</v>
      </c>
      <c r="E8" s="1">
        <v>1</v>
      </c>
      <c r="F8">
        <v>0</v>
      </c>
      <c r="G8">
        <v>100</v>
      </c>
      <c r="H8">
        <v>5283</v>
      </c>
      <c r="I8" t="str">
        <f>HYPERLINK("https://www.ncbi.nlm.nih.gov/nucleotide/NM_001322005.2?report=genbank&amp;log$=nucltop&amp;blast_rank=7&amp;RID=U4F75DU4013","NM_001322005.2")</f>
        <v>NM_001322005.2</v>
      </c>
    </row>
    <row r="9" spans="1:9" x14ac:dyDescent="0.2">
      <c r="A9" t="s">
        <v>17</v>
      </c>
      <c r="B9" t="s">
        <v>10</v>
      </c>
      <c r="C9">
        <v>6219</v>
      </c>
      <c r="D9">
        <v>6715</v>
      </c>
      <c r="E9" s="1">
        <v>1</v>
      </c>
      <c r="F9">
        <v>0</v>
      </c>
      <c r="G9">
        <v>99.88</v>
      </c>
      <c r="H9">
        <v>5279</v>
      </c>
      <c r="I9" t="str">
        <f>HYPERLINK("https://www.ncbi.nlm.nih.gov/nucleotide/NM_001406866.1?report=genbank&amp;log$=nucltop&amp;blast_rank=8&amp;RID=U4F75DU4013","NM_001406866.1")</f>
        <v>NM_001406866.1</v>
      </c>
    </row>
    <row r="10" spans="1:9" x14ac:dyDescent="0.2">
      <c r="A10" t="s">
        <v>18</v>
      </c>
      <c r="B10" t="s">
        <v>10</v>
      </c>
      <c r="C10">
        <v>6219</v>
      </c>
      <c r="D10">
        <v>6715</v>
      </c>
      <c r="E10" s="1">
        <v>1</v>
      </c>
      <c r="F10">
        <v>0</v>
      </c>
      <c r="G10">
        <v>100</v>
      </c>
      <c r="H10">
        <v>5260</v>
      </c>
      <c r="I10" t="str">
        <f>HYPERLINK("https://www.ncbi.nlm.nih.gov/nucleotide/NM_001406891.1?report=genbank&amp;log$=nucltop&amp;blast_rank=9&amp;RID=U4F75DU4013","NM_001406891.1")</f>
        <v>NM_001406891.1</v>
      </c>
    </row>
    <row r="11" spans="1:9" x14ac:dyDescent="0.2">
      <c r="A11" t="s">
        <v>19</v>
      </c>
      <c r="B11" t="s">
        <v>10</v>
      </c>
      <c r="C11">
        <v>6219</v>
      </c>
      <c r="D11">
        <v>6590</v>
      </c>
      <c r="E11" s="1">
        <v>1</v>
      </c>
      <c r="F11">
        <v>0</v>
      </c>
      <c r="G11">
        <v>100</v>
      </c>
      <c r="H11">
        <v>5265</v>
      </c>
      <c r="I11" t="str">
        <f>HYPERLINK("https://www.ncbi.nlm.nih.gov/nucleotide/NM_001406898.1?report=genbank&amp;log$=nucltop&amp;blast_rank=10&amp;RID=U4F75DU4013","NM_001406898.1")</f>
        <v>NM_001406898.1</v>
      </c>
    </row>
    <row r="12" spans="1:9" x14ac:dyDescent="0.2">
      <c r="A12" t="s">
        <v>20</v>
      </c>
      <c r="B12" t="s">
        <v>10</v>
      </c>
      <c r="C12">
        <v>6219</v>
      </c>
      <c r="D12">
        <v>6590</v>
      </c>
      <c r="E12" s="1">
        <v>1</v>
      </c>
      <c r="F12">
        <v>0</v>
      </c>
      <c r="G12">
        <v>100</v>
      </c>
      <c r="H12">
        <v>5333</v>
      </c>
      <c r="I12" t="str">
        <f>HYPERLINK("https://www.ncbi.nlm.nih.gov/nucleotide/NM_001406893.1?report=genbank&amp;log$=nucltop&amp;blast_rank=11&amp;RID=U4F75DU4013","NM_001406893.1")</f>
        <v>NM_001406893.1</v>
      </c>
    </row>
    <row r="13" spans="1:9" x14ac:dyDescent="0.2">
      <c r="A13" t="s">
        <v>21</v>
      </c>
      <c r="B13" t="s">
        <v>10</v>
      </c>
      <c r="C13">
        <v>6212</v>
      </c>
      <c r="D13">
        <v>6583</v>
      </c>
      <c r="E13" s="1">
        <v>0.99</v>
      </c>
      <c r="F13">
        <v>0</v>
      </c>
      <c r="G13">
        <v>100</v>
      </c>
      <c r="H13">
        <v>5278</v>
      </c>
      <c r="I13" t="str">
        <f>HYPERLINK("https://www.ncbi.nlm.nih.gov/nucleotide/NM_001406897.1?report=genbank&amp;log$=nucltop&amp;blast_rank=12&amp;RID=U4F75DU4013","NM_001406897.1")</f>
        <v>NM_001406897.1</v>
      </c>
    </row>
    <row r="14" spans="1:9" x14ac:dyDescent="0.2">
      <c r="A14" t="s">
        <v>22</v>
      </c>
      <c r="B14" t="s">
        <v>10</v>
      </c>
      <c r="C14">
        <v>6153</v>
      </c>
      <c r="D14">
        <v>6427</v>
      </c>
      <c r="E14" s="1">
        <v>1</v>
      </c>
      <c r="F14">
        <v>0</v>
      </c>
      <c r="G14">
        <v>98.77</v>
      </c>
      <c r="H14">
        <v>5113</v>
      </c>
      <c r="I14" t="str">
        <f>HYPERLINK("https://www.ncbi.nlm.nih.gov/nucleotide/NR_136154.1?report=genbank&amp;log$=nucltop&amp;blast_rank=13&amp;RID=U4F75DU4013","NR_136154.1")</f>
        <v>NR_136154.1</v>
      </c>
    </row>
    <row r="15" spans="1:9" x14ac:dyDescent="0.2">
      <c r="A15" t="s">
        <v>23</v>
      </c>
      <c r="B15" t="s">
        <v>10</v>
      </c>
      <c r="C15">
        <v>6148</v>
      </c>
      <c r="D15">
        <v>6519</v>
      </c>
      <c r="E15" s="1">
        <v>0.99</v>
      </c>
      <c r="F15">
        <v>0</v>
      </c>
      <c r="G15">
        <v>99.05</v>
      </c>
      <c r="H15">
        <v>5311</v>
      </c>
      <c r="I15" t="str">
        <f>HYPERLINK("https://www.ncbi.nlm.nih.gov/nucleotide/NM_001322009.2?report=genbank&amp;log$=nucltop&amp;blast_rank=14&amp;RID=U4F75DU4013","NM_001322009.2")</f>
        <v>NM_001322009.2</v>
      </c>
    </row>
    <row r="16" spans="1:9" x14ac:dyDescent="0.2">
      <c r="A16" t="s">
        <v>24</v>
      </c>
      <c r="B16" t="s">
        <v>10</v>
      </c>
      <c r="C16">
        <v>6131</v>
      </c>
      <c r="D16">
        <v>6406</v>
      </c>
      <c r="E16" s="1">
        <v>1</v>
      </c>
      <c r="F16">
        <v>0</v>
      </c>
      <c r="G16">
        <v>98.6</v>
      </c>
      <c r="H16">
        <v>5044</v>
      </c>
      <c r="I16" t="str">
        <f>HYPERLINK("https://www.ncbi.nlm.nih.gov/nucleotide/NM_001322011.2?report=genbank&amp;log$=nucltop&amp;blast_rank=15&amp;RID=U4F75DU4013","NM_001322011.2")</f>
        <v>NM_001322011.2</v>
      </c>
    </row>
    <row r="17" spans="1:9" x14ac:dyDescent="0.2">
      <c r="A17" t="s">
        <v>25</v>
      </c>
      <c r="B17" t="s">
        <v>10</v>
      </c>
      <c r="C17">
        <v>6109</v>
      </c>
      <c r="D17">
        <v>6383</v>
      </c>
      <c r="E17" s="1">
        <v>1</v>
      </c>
      <c r="F17">
        <v>0</v>
      </c>
      <c r="G17">
        <v>98.46</v>
      </c>
      <c r="H17">
        <v>5039</v>
      </c>
      <c r="I17" t="str">
        <f>HYPERLINK("https://www.ncbi.nlm.nih.gov/nucleotide/NM_001322012.2?report=genbank&amp;log$=nucltop&amp;blast_rank=16&amp;RID=U4F75DU4013","NM_001322012.2")</f>
        <v>NM_001322012.2</v>
      </c>
    </row>
    <row r="18" spans="1:9" x14ac:dyDescent="0.2">
      <c r="A18" t="s">
        <v>26</v>
      </c>
      <c r="B18" t="s">
        <v>10</v>
      </c>
      <c r="C18">
        <v>5966</v>
      </c>
      <c r="D18">
        <v>6338</v>
      </c>
      <c r="E18" s="1">
        <v>0.96</v>
      </c>
      <c r="F18">
        <v>0</v>
      </c>
      <c r="G18">
        <v>100</v>
      </c>
      <c r="H18">
        <v>4953</v>
      </c>
      <c r="I18" t="str">
        <f>HYPERLINK("https://www.ncbi.nlm.nih.gov/nucleotide/NM_001322004.2?report=genbank&amp;log$=nucltop&amp;blast_rank=17&amp;RID=U4F75DU4013","NM_001322004.2")</f>
        <v>NM_001322004.2</v>
      </c>
    </row>
    <row r="19" spans="1:9" x14ac:dyDescent="0.2">
      <c r="A19" t="s">
        <v>27</v>
      </c>
      <c r="B19" t="s">
        <v>10</v>
      </c>
      <c r="C19">
        <v>5628</v>
      </c>
      <c r="D19">
        <v>6499</v>
      </c>
      <c r="E19" s="1">
        <v>0.98</v>
      </c>
      <c r="F19">
        <v>0</v>
      </c>
      <c r="G19">
        <v>99.97</v>
      </c>
      <c r="H19">
        <v>5040</v>
      </c>
      <c r="I19" t="str">
        <f>HYPERLINK("https://www.ncbi.nlm.nih.gov/nucleotide/NM_001406892.1?report=genbank&amp;log$=nucltop&amp;blast_rank=18&amp;RID=U4F75DU4013","NM_001406892.1")</f>
        <v>NM_001406892.1</v>
      </c>
    </row>
    <row r="20" spans="1:9" x14ac:dyDescent="0.2">
      <c r="A20" t="s">
        <v>28</v>
      </c>
      <c r="B20" t="s">
        <v>10</v>
      </c>
      <c r="C20">
        <v>5628</v>
      </c>
      <c r="D20">
        <v>6250</v>
      </c>
      <c r="E20" s="1">
        <v>0.94</v>
      </c>
      <c r="F20">
        <v>0</v>
      </c>
      <c r="G20">
        <v>99.97</v>
      </c>
      <c r="H20">
        <v>4900</v>
      </c>
      <c r="I20" t="str">
        <f>HYPERLINK("https://www.ncbi.nlm.nih.gov/nucleotide/NM_001406895.1?report=genbank&amp;log$=nucltop&amp;blast_rank=19&amp;RID=U4F75DU4013","NM_001406895.1")</f>
        <v>NM_001406895.1</v>
      </c>
    </row>
    <row r="21" spans="1:9" x14ac:dyDescent="0.2">
      <c r="A21" t="s">
        <v>29</v>
      </c>
      <c r="B21" t="s">
        <v>10</v>
      </c>
      <c r="C21">
        <v>5628</v>
      </c>
      <c r="D21">
        <v>6627</v>
      </c>
      <c r="E21" s="1">
        <v>0.98</v>
      </c>
      <c r="F21">
        <v>0</v>
      </c>
      <c r="G21">
        <v>99.97</v>
      </c>
      <c r="H21">
        <v>5226</v>
      </c>
      <c r="I21" t="str">
        <f>HYPERLINK("https://www.ncbi.nlm.nih.gov/nucleotide/NM_001406899.1?report=genbank&amp;log$=nucltop&amp;blast_rank=20&amp;RID=U4F75DU4013","NM_001406899.1")</f>
        <v>NM_001406899.1</v>
      </c>
    </row>
    <row r="22" spans="1:9" x14ac:dyDescent="0.2">
      <c r="A22" t="s">
        <v>30</v>
      </c>
      <c r="B22" t="s">
        <v>10</v>
      </c>
      <c r="C22">
        <v>5628</v>
      </c>
      <c r="D22">
        <v>6477</v>
      </c>
      <c r="E22" s="1">
        <v>0.98</v>
      </c>
      <c r="F22">
        <v>0</v>
      </c>
      <c r="G22">
        <v>99.97</v>
      </c>
      <c r="H22">
        <v>5035</v>
      </c>
      <c r="I22" t="str">
        <f>HYPERLINK("https://www.ncbi.nlm.nih.gov/nucleotide/NM_001406889.1?report=genbank&amp;log$=nucltop&amp;blast_rank=21&amp;RID=U4F75DU4013","NM_001406889.1")</f>
        <v>NM_001406889.1</v>
      </c>
    </row>
    <row r="23" spans="1:9" x14ac:dyDescent="0.2">
      <c r="A23" t="s">
        <v>31</v>
      </c>
      <c r="B23" t="s">
        <v>10</v>
      </c>
      <c r="C23">
        <v>5628</v>
      </c>
      <c r="D23">
        <v>6508</v>
      </c>
      <c r="E23" s="1">
        <v>0.98</v>
      </c>
      <c r="F23">
        <v>0</v>
      </c>
      <c r="G23">
        <v>99.97</v>
      </c>
      <c r="H23">
        <v>5230</v>
      </c>
      <c r="I23" t="str">
        <f>HYPERLINK("https://www.ncbi.nlm.nih.gov/nucleotide/NM_001406894.1?report=genbank&amp;log$=nucltop&amp;blast_rank=22&amp;RID=U4F75DU4013","NM_001406894.1")</f>
        <v>NM_001406894.1</v>
      </c>
    </row>
    <row r="24" spans="1:9" x14ac:dyDescent="0.2">
      <c r="A24" t="s">
        <v>32</v>
      </c>
      <c r="B24" t="s">
        <v>10</v>
      </c>
      <c r="C24">
        <v>5625</v>
      </c>
      <c r="D24">
        <v>6569</v>
      </c>
      <c r="E24" s="1">
        <v>1</v>
      </c>
      <c r="F24">
        <v>0</v>
      </c>
      <c r="G24">
        <v>100</v>
      </c>
      <c r="H24">
        <v>5263</v>
      </c>
      <c r="I24" t="str">
        <f>HYPERLINK("https://www.ncbi.nlm.nih.gov/nucleotide/NM_001322015.2?report=genbank&amp;log$=nucltop&amp;blast_rank=23&amp;RID=U4F75DU4013","NM_001322015.2")</f>
        <v>NM_001322015.2</v>
      </c>
    </row>
    <row r="25" spans="1:9" x14ac:dyDescent="0.2">
      <c r="A25" t="s">
        <v>33</v>
      </c>
      <c r="B25" t="s">
        <v>10</v>
      </c>
      <c r="C25">
        <v>5625</v>
      </c>
      <c r="D25">
        <v>6714</v>
      </c>
      <c r="E25" s="1">
        <v>1</v>
      </c>
      <c r="F25">
        <v>0</v>
      </c>
      <c r="G25">
        <v>100</v>
      </c>
      <c r="H25">
        <v>5625</v>
      </c>
      <c r="I25" t="str">
        <f>HYPERLINK("https://www.ncbi.nlm.nih.gov/nucleotide/NM_001406877.1?report=genbank&amp;log$=nucltop&amp;blast_rank=24&amp;RID=U4F75DU4013","NM_001406877.1")</f>
        <v>NM_001406877.1</v>
      </c>
    </row>
    <row r="26" spans="1:9" x14ac:dyDescent="0.2">
      <c r="A26" t="s">
        <v>34</v>
      </c>
      <c r="B26" t="s">
        <v>10</v>
      </c>
      <c r="C26">
        <v>5625</v>
      </c>
      <c r="D26">
        <v>6592</v>
      </c>
      <c r="E26" s="1">
        <v>1</v>
      </c>
      <c r="F26">
        <v>0</v>
      </c>
      <c r="G26">
        <v>100</v>
      </c>
      <c r="H26">
        <v>5268</v>
      </c>
      <c r="I26" t="str">
        <f>HYPERLINK("https://www.ncbi.nlm.nih.gov/nucleotide/NM_001406878.1?report=genbank&amp;log$=nucltop&amp;blast_rank=25&amp;RID=U4F75DU4013","NM_001406878.1")</f>
        <v>NM_001406878.1</v>
      </c>
    </row>
    <row r="27" spans="1:9" x14ac:dyDescent="0.2">
      <c r="A27" t="s">
        <v>35</v>
      </c>
      <c r="B27" t="s">
        <v>10</v>
      </c>
      <c r="C27">
        <v>5625</v>
      </c>
      <c r="D27">
        <v>6343</v>
      </c>
      <c r="E27" s="1">
        <v>0.96</v>
      </c>
      <c r="F27">
        <v>0</v>
      </c>
      <c r="G27">
        <v>100</v>
      </c>
      <c r="H27">
        <v>5128</v>
      </c>
      <c r="I27" t="str">
        <f>HYPERLINK("https://www.ncbi.nlm.nih.gov/nucleotide/NM_001406879.1?report=genbank&amp;log$=nucltop&amp;blast_rank=26&amp;RID=U4F75DU4013","NM_001406879.1")</f>
        <v>NM_001406879.1</v>
      </c>
    </row>
    <row r="28" spans="1:9" x14ac:dyDescent="0.2">
      <c r="A28" t="s">
        <v>36</v>
      </c>
      <c r="B28" t="s">
        <v>10</v>
      </c>
      <c r="C28">
        <v>5625</v>
      </c>
      <c r="D28">
        <v>6496</v>
      </c>
      <c r="E28" s="1">
        <v>0.98</v>
      </c>
      <c r="F28">
        <v>0</v>
      </c>
      <c r="G28">
        <v>100</v>
      </c>
      <c r="H28">
        <v>5215</v>
      </c>
      <c r="I28" t="str">
        <f>HYPERLINK("https://www.ncbi.nlm.nih.gov/nucleotide/NM_001406880.1?report=genbank&amp;log$=nucltop&amp;blast_rank=27&amp;RID=U4F75DU4013","NM_001406880.1")</f>
        <v>NM_001406880.1</v>
      </c>
    </row>
    <row r="29" spans="1:9" x14ac:dyDescent="0.2">
      <c r="A29" t="s">
        <v>37</v>
      </c>
      <c r="B29" t="s">
        <v>10</v>
      </c>
      <c r="C29">
        <v>5625</v>
      </c>
      <c r="D29">
        <v>6157</v>
      </c>
      <c r="E29" s="1">
        <v>0.93</v>
      </c>
      <c r="F29">
        <v>0</v>
      </c>
      <c r="G29">
        <v>100</v>
      </c>
      <c r="H29">
        <v>5025</v>
      </c>
      <c r="I29" t="str">
        <f>HYPERLINK("https://www.ncbi.nlm.nih.gov/nucleotide/NM_001406881.1?report=genbank&amp;log$=nucltop&amp;blast_rank=28&amp;RID=U4F75DU4013","NM_001406881.1")</f>
        <v>NM_001406881.1</v>
      </c>
    </row>
    <row r="30" spans="1:9" x14ac:dyDescent="0.2">
      <c r="A30" t="s">
        <v>38</v>
      </c>
      <c r="B30" t="s">
        <v>10</v>
      </c>
      <c r="C30">
        <v>5625</v>
      </c>
      <c r="D30">
        <v>6600</v>
      </c>
      <c r="E30" s="1">
        <v>1</v>
      </c>
      <c r="F30">
        <v>0</v>
      </c>
      <c r="G30">
        <v>100</v>
      </c>
      <c r="H30">
        <v>5458</v>
      </c>
      <c r="I30" t="str">
        <f>HYPERLINK("https://www.ncbi.nlm.nih.gov/nucleotide/NM_001406882.1?report=genbank&amp;log$=nucltop&amp;blast_rank=29&amp;RID=U4F75DU4013","NM_001406882.1")</f>
        <v>NM_001406882.1</v>
      </c>
    </row>
    <row r="31" spans="1:9" x14ac:dyDescent="0.2">
      <c r="A31" t="s">
        <v>39</v>
      </c>
      <c r="B31" t="s">
        <v>10</v>
      </c>
      <c r="C31">
        <v>5624</v>
      </c>
      <c r="D31">
        <v>6248</v>
      </c>
      <c r="E31" s="1">
        <v>0.94</v>
      </c>
      <c r="F31">
        <v>0</v>
      </c>
      <c r="G31">
        <v>100</v>
      </c>
      <c r="H31">
        <v>4903</v>
      </c>
      <c r="I31" t="str">
        <f>HYPERLINK("https://www.ncbi.nlm.nih.gov/nucleotide/NM_001406896.1?report=genbank&amp;log$=nucltop&amp;blast_rank=30&amp;RID=U4F75DU4013","NM_001406896.1")</f>
        <v>NM_001406896.1</v>
      </c>
    </row>
    <row r="32" spans="1:9" x14ac:dyDescent="0.2">
      <c r="A32" t="s">
        <v>40</v>
      </c>
      <c r="B32" t="s">
        <v>10</v>
      </c>
      <c r="C32">
        <v>5622</v>
      </c>
      <c r="D32">
        <v>6155</v>
      </c>
      <c r="E32" s="1">
        <v>0.93</v>
      </c>
      <c r="F32">
        <v>0</v>
      </c>
      <c r="G32">
        <v>100</v>
      </c>
      <c r="H32">
        <v>4850</v>
      </c>
      <c r="I32" t="str">
        <f>HYPERLINK("https://www.ncbi.nlm.nih.gov/nucleotide/NM_001322008.2?report=genbank&amp;log$=nucltop&amp;blast_rank=31&amp;RID=U4F75DU4013","NM_001322008.2")</f>
        <v>NM_001322008.2</v>
      </c>
    </row>
    <row r="33" spans="1:9" x14ac:dyDescent="0.2">
      <c r="A33" t="s">
        <v>41</v>
      </c>
      <c r="B33" t="s">
        <v>10</v>
      </c>
      <c r="C33">
        <v>5622</v>
      </c>
      <c r="D33">
        <v>6382</v>
      </c>
      <c r="E33" s="1">
        <v>0.97</v>
      </c>
      <c r="F33">
        <v>0</v>
      </c>
      <c r="G33">
        <v>100</v>
      </c>
      <c r="H33">
        <v>4985</v>
      </c>
      <c r="I33" t="str">
        <f>HYPERLINK("https://www.ncbi.nlm.nih.gov/nucleotide/NM_001406883.1?report=genbank&amp;log$=nucltop&amp;blast_rank=32&amp;RID=U4F75DU4013","NM_001406883.1")</f>
        <v>NM_001406883.1</v>
      </c>
    </row>
    <row r="34" spans="1:9" x14ac:dyDescent="0.2">
      <c r="A34" t="s">
        <v>42</v>
      </c>
      <c r="B34" t="s">
        <v>10</v>
      </c>
      <c r="C34">
        <v>5622</v>
      </c>
      <c r="D34">
        <v>6404</v>
      </c>
      <c r="E34" s="1">
        <v>0.97</v>
      </c>
      <c r="F34">
        <v>0</v>
      </c>
      <c r="G34">
        <v>100</v>
      </c>
      <c r="H34">
        <v>4990</v>
      </c>
      <c r="I34" t="str">
        <f>HYPERLINK("https://www.ncbi.nlm.nih.gov/nucleotide/NM_001322007.2?report=genbank&amp;log$=nucltop&amp;blast_rank=33&amp;RID=U4F75DU4013","NM_001322007.2")</f>
        <v>NM_001322007.2</v>
      </c>
    </row>
    <row r="35" spans="1:9" x14ac:dyDescent="0.2">
      <c r="A35" t="s">
        <v>43</v>
      </c>
      <c r="B35" t="s">
        <v>10</v>
      </c>
      <c r="C35">
        <v>5564</v>
      </c>
      <c r="D35">
        <v>6435</v>
      </c>
      <c r="E35" s="1">
        <v>0.98</v>
      </c>
      <c r="F35">
        <v>0</v>
      </c>
      <c r="G35">
        <v>98.92</v>
      </c>
      <c r="H35">
        <v>5073</v>
      </c>
      <c r="I35" t="str">
        <f>HYPERLINK("https://www.ncbi.nlm.nih.gov/nucleotide/NM_001406888.1?report=genbank&amp;log$=nucltop&amp;blast_rank=34&amp;RID=U4F75DU4013","NM_001406888.1")</f>
        <v>NM_001406888.1</v>
      </c>
    </row>
    <row r="36" spans="1:9" x14ac:dyDescent="0.2">
      <c r="A36" t="s">
        <v>44</v>
      </c>
      <c r="B36" t="s">
        <v>10</v>
      </c>
      <c r="C36">
        <v>5561</v>
      </c>
      <c r="D36">
        <v>6536</v>
      </c>
      <c r="E36" s="1">
        <v>1</v>
      </c>
      <c r="F36">
        <v>0</v>
      </c>
      <c r="G36">
        <v>98.95</v>
      </c>
      <c r="H36">
        <v>5491</v>
      </c>
      <c r="I36" t="str">
        <f>HYPERLINK("https://www.ncbi.nlm.nih.gov/nucleotide/NM_001406875.1?report=genbank&amp;log$=nucltop&amp;blast_rank=35&amp;RID=U4F75DU4013","NM_001406875.1")</f>
        <v>NM_001406875.1</v>
      </c>
    </row>
    <row r="37" spans="1:9" x14ac:dyDescent="0.2">
      <c r="A37" t="s">
        <v>45</v>
      </c>
      <c r="B37" t="s">
        <v>10</v>
      </c>
      <c r="C37">
        <v>5558</v>
      </c>
      <c r="D37">
        <v>6340</v>
      </c>
      <c r="E37" s="1">
        <v>0.97</v>
      </c>
      <c r="F37">
        <v>0</v>
      </c>
      <c r="G37">
        <v>98.95</v>
      </c>
      <c r="H37">
        <v>5023</v>
      </c>
      <c r="I37" t="str">
        <f>HYPERLINK("https://www.ncbi.nlm.nih.gov/nucleotide/NM_001406876.1?report=genbank&amp;log$=nucltop&amp;blast_rank=36&amp;RID=U4F75DU4013","NM_001406876.1")</f>
        <v>NM_001406876.1</v>
      </c>
    </row>
    <row r="38" spans="1:9" x14ac:dyDescent="0.2">
      <c r="A38" t="s">
        <v>46</v>
      </c>
      <c r="B38" t="s">
        <v>10</v>
      </c>
      <c r="C38">
        <v>5202</v>
      </c>
      <c r="D38">
        <v>5984</v>
      </c>
      <c r="E38" s="1">
        <v>0.9</v>
      </c>
      <c r="F38">
        <v>0</v>
      </c>
      <c r="G38">
        <v>100</v>
      </c>
      <c r="H38">
        <v>4757</v>
      </c>
      <c r="I38" t="str">
        <f>HYPERLINK("https://www.ncbi.nlm.nih.gov/nucleotide/NM_001406885.1?report=genbank&amp;log$=nucltop&amp;blast_rank=37&amp;RID=U4F75DU4013","NM_001406885.1")</f>
        <v>NM_001406885.1</v>
      </c>
    </row>
    <row r="39" spans="1:9" x14ac:dyDescent="0.2">
      <c r="A39" t="s">
        <v>47</v>
      </c>
      <c r="B39" t="s">
        <v>10</v>
      </c>
      <c r="C39">
        <v>4993</v>
      </c>
      <c r="D39">
        <v>6269</v>
      </c>
      <c r="E39" s="1">
        <v>0.95</v>
      </c>
      <c r="F39">
        <v>0</v>
      </c>
      <c r="G39">
        <v>99.96</v>
      </c>
      <c r="H39">
        <v>4920</v>
      </c>
      <c r="I39" t="str">
        <f>HYPERLINK("https://www.ncbi.nlm.nih.gov/nucleotide/NM_001322013.2?report=genbank&amp;log$=nucltop&amp;blast_rank=38&amp;RID=U4F75DU4013","NM_001322013.2")</f>
        <v>NM_001322013.2</v>
      </c>
    </row>
    <row r="40" spans="1:9" x14ac:dyDescent="0.2">
      <c r="A40" t="s">
        <v>48</v>
      </c>
      <c r="B40" t="s">
        <v>10</v>
      </c>
      <c r="C40">
        <v>4993</v>
      </c>
      <c r="D40">
        <v>6292</v>
      </c>
      <c r="E40" s="1">
        <v>0.95</v>
      </c>
      <c r="F40">
        <v>0</v>
      </c>
      <c r="G40">
        <v>99.96</v>
      </c>
      <c r="H40">
        <v>4925</v>
      </c>
      <c r="I40" t="str">
        <f>HYPERLINK("https://www.ncbi.nlm.nih.gov/nucleotide/NM_001406874.1?report=genbank&amp;log$=nucltop&amp;blast_rank=39&amp;RID=U4F75DU4013","NM_001406874.1")</f>
        <v>NM_001406874.1</v>
      </c>
    </row>
    <row r="41" spans="1:9" x14ac:dyDescent="0.2">
      <c r="A41" t="s">
        <v>49</v>
      </c>
      <c r="B41" t="s">
        <v>10</v>
      </c>
      <c r="C41">
        <v>4993</v>
      </c>
      <c r="D41">
        <v>6204</v>
      </c>
      <c r="E41" s="1">
        <v>0.94</v>
      </c>
      <c r="F41">
        <v>0</v>
      </c>
      <c r="G41">
        <v>99.96</v>
      </c>
      <c r="H41">
        <v>4872</v>
      </c>
      <c r="I41" t="str">
        <f>HYPERLINK("https://www.ncbi.nlm.nih.gov/nucleotide/NM_001406909.1?report=genbank&amp;log$=nucltop&amp;blast_rank=40&amp;RID=U4F75DU4013","NM_001406909.1")</f>
        <v>NM_001406909.1</v>
      </c>
    </row>
    <row r="42" spans="1:9" x14ac:dyDescent="0.2">
      <c r="A42" t="s">
        <v>50</v>
      </c>
      <c r="B42" t="s">
        <v>10</v>
      </c>
      <c r="C42">
        <v>4987</v>
      </c>
      <c r="D42">
        <v>6394</v>
      </c>
      <c r="E42" s="1">
        <v>0.96</v>
      </c>
      <c r="F42">
        <v>0</v>
      </c>
      <c r="G42">
        <v>100</v>
      </c>
      <c r="H42">
        <v>4985</v>
      </c>
      <c r="I42" t="str">
        <f>HYPERLINK("https://www.ncbi.nlm.nih.gov/nucleotide/NM_001406869.1?report=genbank&amp;log$=nucltop&amp;blast_rank=41&amp;RID=U4F75DU4013","NM_001406869.1")</f>
        <v>NM_001406869.1</v>
      </c>
    </row>
    <row r="43" spans="1:9" x14ac:dyDescent="0.2">
      <c r="A43" t="s">
        <v>51</v>
      </c>
      <c r="B43" t="s">
        <v>10</v>
      </c>
      <c r="C43">
        <v>4987</v>
      </c>
      <c r="D43">
        <v>6371</v>
      </c>
      <c r="E43" s="1">
        <v>0.96</v>
      </c>
      <c r="F43">
        <v>0</v>
      </c>
      <c r="G43">
        <v>100</v>
      </c>
      <c r="H43">
        <v>4980</v>
      </c>
      <c r="I43" t="str">
        <f>HYPERLINK("https://www.ncbi.nlm.nih.gov/nucleotide/NM_001406905.1?report=genbank&amp;log$=nucltop&amp;blast_rank=42&amp;RID=U4F75DU4013","NM_001406905.1")</f>
        <v>NM_001406905.1</v>
      </c>
    </row>
    <row r="44" spans="1:9" x14ac:dyDescent="0.2">
      <c r="A44" t="s">
        <v>52</v>
      </c>
      <c r="B44" t="s">
        <v>10</v>
      </c>
      <c r="C44">
        <v>4987</v>
      </c>
      <c r="D44">
        <v>6283</v>
      </c>
      <c r="E44" s="1">
        <v>0.95</v>
      </c>
      <c r="F44">
        <v>0</v>
      </c>
      <c r="G44">
        <v>100</v>
      </c>
      <c r="H44">
        <v>4927</v>
      </c>
      <c r="I44" t="str">
        <f>HYPERLINK("https://www.ncbi.nlm.nih.gov/nucleotide/NM_001406904.1?report=genbank&amp;log$=nucltop&amp;blast_rank=43&amp;RID=U4F75DU4013","NM_001406904.1")</f>
        <v>NM_001406904.1</v>
      </c>
    </row>
    <row r="45" spans="1:9" x14ac:dyDescent="0.2">
      <c r="A45" t="s">
        <v>53</v>
      </c>
      <c r="B45" t="s">
        <v>10</v>
      </c>
      <c r="C45">
        <v>4981</v>
      </c>
      <c r="D45">
        <v>4981</v>
      </c>
      <c r="E45" s="1">
        <v>0.79</v>
      </c>
      <c r="F45">
        <v>0</v>
      </c>
      <c r="G45">
        <v>99.89</v>
      </c>
      <c r="H45">
        <v>2771</v>
      </c>
      <c r="I45" t="str">
        <f>HYPERLINK("https://www.ncbi.nlm.nih.gov/nucleotide/U13696.1?report=genbank&amp;log$=nucltop&amp;blast_rank=44&amp;RID=U4F75DU4013","U13696.1")</f>
        <v>U13696.1</v>
      </c>
    </row>
    <row r="46" spans="1:9" x14ac:dyDescent="0.2">
      <c r="A46" t="s">
        <v>54</v>
      </c>
      <c r="B46" t="s">
        <v>10</v>
      </c>
      <c r="C46">
        <v>4913</v>
      </c>
      <c r="D46">
        <v>4913</v>
      </c>
      <c r="E46" s="1">
        <v>0.78</v>
      </c>
      <c r="F46">
        <v>0</v>
      </c>
      <c r="G46">
        <v>99.71</v>
      </c>
      <c r="H46">
        <v>2779</v>
      </c>
      <c r="I46" t="str">
        <f>HYPERLINK("https://www.ncbi.nlm.nih.gov/nucleotide/BC031832.1?report=genbank&amp;log$=nucltop&amp;blast_rank=45&amp;RID=U4F75DU4013","BC031832.1")</f>
        <v>BC031832.1</v>
      </c>
    </row>
    <row r="47" spans="1:9" x14ac:dyDescent="0.2">
      <c r="A47" t="s">
        <v>55</v>
      </c>
      <c r="B47" t="s">
        <v>10</v>
      </c>
      <c r="C47">
        <v>4824</v>
      </c>
      <c r="D47">
        <v>4824</v>
      </c>
      <c r="E47" s="1">
        <v>0.76</v>
      </c>
      <c r="F47">
        <v>0</v>
      </c>
      <c r="G47">
        <v>99.81</v>
      </c>
      <c r="H47">
        <v>2697</v>
      </c>
      <c r="I47" t="str">
        <f>HYPERLINK("https://www.ncbi.nlm.nih.gov/nucleotide/U14658.1?report=genbank&amp;log$=nucltop&amp;blast_rank=46&amp;RID=U4F75DU4013","U14658.1")</f>
        <v>U14658.1</v>
      </c>
    </row>
    <row r="48" spans="1:9" x14ac:dyDescent="0.2">
      <c r="A48" t="s">
        <v>56</v>
      </c>
      <c r="B48" t="s">
        <v>10</v>
      </c>
      <c r="C48">
        <v>4764</v>
      </c>
      <c r="D48">
        <v>4764</v>
      </c>
      <c r="E48" s="1">
        <v>0.75</v>
      </c>
      <c r="F48">
        <v>0</v>
      </c>
      <c r="G48">
        <v>99.89</v>
      </c>
      <c r="H48">
        <v>2649</v>
      </c>
      <c r="I48" t="str">
        <f>HYPERLINK("https://www.ncbi.nlm.nih.gov/nucleotide/BC093921.1?report=genbank&amp;log$=nucltop&amp;blast_rank=47&amp;RID=U4F75DU4013","BC093921.1")</f>
        <v>BC093921.1</v>
      </c>
    </row>
    <row r="49" spans="1:9" x14ac:dyDescent="0.2">
      <c r="A49" t="s">
        <v>57</v>
      </c>
      <c r="B49" t="s">
        <v>10</v>
      </c>
      <c r="C49">
        <v>4706</v>
      </c>
      <c r="D49">
        <v>4706</v>
      </c>
      <c r="E49" s="1">
        <v>0.74</v>
      </c>
      <c r="F49">
        <v>0</v>
      </c>
      <c r="G49">
        <v>99.85</v>
      </c>
      <c r="H49">
        <v>2625</v>
      </c>
      <c r="I49" t="str">
        <f>HYPERLINK("https://www.ncbi.nlm.nih.gov/nucleotide/AK312390.1?report=genbank&amp;log$=nucltop&amp;blast_rank=48&amp;RID=U4F75DU4013","AK312390.1")</f>
        <v>AK312390.1</v>
      </c>
    </row>
    <row r="50" spans="1:9" x14ac:dyDescent="0.2">
      <c r="A50" t="s">
        <v>58</v>
      </c>
      <c r="B50" t="s">
        <v>10</v>
      </c>
      <c r="C50">
        <v>4635</v>
      </c>
      <c r="D50">
        <v>5686</v>
      </c>
      <c r="E50" s="1">
        <v>0.85</v>
      </c>
      <c r="F50">
        <v>0</v>
      </c>
      <c r="G50">
        <v>100</v>
      </c>
      <c r="H50">
        <v>4587</v>
      </c>
      <c r="I50" t="str">
        <f>HYPERLINK("https://www.ncbi.nlm.nih.gov/nucleotide/NM_001406911.1?report=genbank&amp;log$=nucltop&amp;blast_rank=49&amp;RID=U4F75DU4013","NM_001406911.1")</f>
        <v>NM_001406911.1</v>
      </c>
    </row>
    <row r="51" spans="1:9" x14ac:dyDescent="0.2">
      <c r="A51" t="s">
        <v>59</v>
      </c>
      <c r="B51" t="s">
        <v>10</v>
      </c>
      <c r="C51">
        <v>4635</v>
      </c>
      <c r="D51">
        <v>5936</v>
      </c>
      <c r="E51" s="1">
        <v>0.89</v>
      </c>
      <c r="F51">
        <v>0</v>
      </c>
      <c r="G51">
        <v>100</v>
      </c>
      <c r="H51">
        <v>4727</v>
      </c>
      <c r="I51" t="str">
        <f>HYPERLINK("https://www.ncbi.nlm.nih.gov/nucleotide/NM_001406886.1?report=genbank&amp;log$=nucltop&amp;blast_rank=50&amp;RID=U4F75DU4013","NM_001406886.1")</f>
        <v>NM_001406886.1</v>
      </c>
    </row>
    <row r="52" spans="1:9" x14ac:dyDescent="0.2">
      <c r="A52" t="s">
        <v>60</v>
      </c>
      <c r="B52" t="s">
        <v>10</v>
      </c>
      <c r="C52">
        <v>4634</v>
      </c>
      <c r="D52">
        <v>6235</v>
      </c>
      <c r="E52" s="1">
        <v>0.94</v>
      </c>
      <c r="F52">
        <v>0</v>
      </c>
      <c r="G52">
        <v>100</v>
      </c>
      <c r="H52">
        <v>4895</v>
      </c>
      <c r="I52" t="str">
        <f>HYPERLINK("https://www.ncbi.nlm.nih.gov/nucleotide/NM_001406873.1?report=genbank&amp;log$=nucltop&amp;blast_rank=51&amp;RID=U4F75DU4013","NM_001406873.1")</f>
        <v>NM_001406873.1</v>
      </c>
    </row>
    <row r="53" spans="1:9" x14ac:dyDescent="0.2">
      <c r="A53" t="s">
        <v>61</v>
      </c>
      <c r="B53" t="s">
        <v>10</v>
      </c>
      <c r="C53">
        <v>4626</v>
      </c>
      <c r="D53">
        <v>4626</v>
      </c>
      <c r="E53" s="1">
        <v>0.73</v>
      </c>
      <c r="F53">
        <v>0</v>
      </c>
      <c r="G53">
        <v>99.81</v>
      </c>
      <c r="H53">
        <v>2678</v>
      </c>
      <c r="I53" t="str">
        <f>HYPERLINK("https://www.ncbi.nlm.nih.gov/nucleotide/AK294661.1?report=genbank&amp;log$=nucltop&amp;blast_rank=52&amp;RID=U4F75DU4013","AK294661.1")</f>
        <v>AK294661.1</v>
      </c>
    </row>
    <row r="54" spans="1:9" x14ac:dyDescent="0.2">
      <c r="A54" t="s">
        <v>62</v>
      </c>
      <c r="B54" t="s">
        <v>10</v>
      </c>
      <c r="C54">
        <v>4583</v>
      </c>
      <c r="D54">
        <v>4583</v>
      </c>
      <c r="E54" s="1">
        <v>0.75</v>
      </c>
      <c r="F54">
        <v>0</v>
      </c>
      <c r="G54">
        <v>98.04</v>
      </c>
      <c r="H54">
        <v>2600</v>
      </c>
      <c r="I54" t="str">
        <f>HYPERLINK("https://www.ncbi.nlm.nih.gov/nucleotide/BC143397.1?report=genbank&amp;log$=nucltop&amp;blast_rank=53&amp;RID=U4F75DU4013","BC143397.1")</f>
        <v>BC143397.1</v>
      </c>
    </row>
    <row r="55" spans="1:9" x14ac:dyDescent="0.2">
      <c r="A55" t="s">
        <v>63</v>
      </c>
      <c r="B55" t="s">
        <v>10</v>
      </c>
      <c r="C55">
        <v>4200</v>
      </c>
      <c r="D55">
        <v>6062</v>
      </c>
      <c r="E55" s="1">
        <v>0.91</v>
      </c>
      <c r="F55">
        <v>0</v>
      </c>
      <c r="G55">
        <v>99.87</v>
      </c>
      <c r="H55">
        <v>4797</v>
      </c>
      <c r="I55" t="str">
        <f>HYPERLINK("https://www.ncbi.nlm.nih.gov/nucleotide/NM_001322010.2?report=genbank&amp;log$=nucltop&amp;blast_rank=54&amp;RID=U4F75DU4013","NM_001322010.2")</f>
        <v>NM_001322010.2</v>
      </c>
    </row>
    <row r="56" spans="1:9" x14ac:dyDescent="0.2">
      <c r="A56" t="s">
        <v>64</v>
      </c>
      <c r="B56" t="s">
        <v>10</v>
      </c>
      <c r="C56">
        <v>4200</v>
      </c>
      <c r="D56">
        <v>6312</v>
      </c>
      <c r="E56" s="1">
        <v>0.95</v>
      </c>
      <c r="F56">
        <v>0</v>
      </c>
      <c r="G56">
        <v>99.87</v>
      </c>
      <c r="H56">
        <v>4937</v>
      </c>
      <c r="I56" t="str">
        <f>HYPERLINK("https://www.ncbi.nlm.nih.gov/nucleotide/NM_001322006.2?report=genbank&amp;log$=nucltop&amp;blast_rank=55&amp;RID=U4F75DU4013","NM_001322006.2")</f>
        <v>NM_001322006.2</v>
      </c>
    </row>
    <row r="57" spans="1:9" x14ac:dyDescent="0.2">
      <c r="A57" t="s">
        <v>65</v>
      </c>
      <c r="B57" t="s">
        <v>10</v>
      </c>
      <c r="C57">
        <v>4200</v>
      </c>
      <c r="D57">
        <v>6016</v>
      </c>
      <c r="E57" s="1">
        <v>0.91</v>
      </c>
      <c r="F57">
        <v>0</v>
      </c>
      <c r="G57">
        <v>99.87</v>
      </c>
      <c r="H57">
        <v>4769</v>
      </c>
      <c r="I57" t="str">
        <f>HYPERLINK("https://www.ncbi.nlm.nih.gov/nucleotide/NM_001406884.1?report=genbank&amp;log$=nucltop&amp;blast_rank=56&amp;RID=U4F75DU4013","NM_001406884.1")</f>
        <v>NM_001406884.1</v>
      </c>
    </row>
    <row r="58" spans="1:9" x14ac:dyDescent="0.2">
      <c r="A58" t="s">
        <v>66</v>
      </c>
      <c r="B58" t="s">
        <v>10</v>
      </c>
      <c r="C58">
        <v>4200</v>
      </c>
      <c r="D58">
        <v>6131</v>
      </c>
      <c r="E58" s="1">
        <v>0.92</v>
      </c>
      <c r="F58">
        <v>0</v>
      </c>
      <c r="G58">
        <v>99.87</v>
      </c>
      <c r="H58">
        <v>5009</v>
      </c>
      <c r="I58" t="str">
        <f>HYPERLINK("https://www.ncbi.nlm.nih.gov/nucleotide/NM_001406900.1?report=genbank&amp;log$=nucltop&amp;blast_rank=57&amp;RID=U4F75DU4013","NM_001406900.1")</f>
        <v>NM_001406900.1</v>
      </c>
    </row>
    <row r="59" spans="1:9" x14ac:dyDescent="0.2">
      <c r="A59" t="s">
        <v>67</v>
      </c>
      <c r="B59" t="s">
        <v>10</v>
      </c>
      <c r="C59">
        <v>4200</v>
      </c>
      <c r="D59">
        <v>6106</v>
      </c>
      <c r="E59" s="1">
        <v>0.92</v>
      </c>
      <c r="F59">
        <v>0</v>
      </c>
      <c r="G59">
        <v>99.87</v>
      </c>
      <c r="H59">
        <v>4829</v>
      </c>
      <c r="I59" t="str">
        <f>HYPERLINK("https://www.ncbi.nlm.nih.gov/nucleotide/NM_001406902.1?report=genbank&amp;log$=nucltop&amp;blast_rank=58&amp;RID=U4F75DU4013","NM_001406902.1")</f>
        <v>NM_001406902.1</v>
      </c>
    </row>
    <row r="60" spans="1:9" x14ac:dyDescent="0.2">
      <c r="A60" t="s">
        <v>68</v>
      </c>
      <c r="B60" t="s">
        <v>10</v>
      </c>
      <c r="C60">
        <v>4200</v>
      </c>
      <c r="D60">
        <v>6129</v>
      </c>
      <c r="E60" s="1">
        <v>0.92</v>
      </c>
      <c r="F60">
        <v>0</v>
      </c>
      <c r="G60">
        <v>99.87</v>
      </c>
      <c r="H60">
        <v>4834</v>
      </c>
      <c r="I60" t="str">
        <f>HYPERLINK("https://www.ncbi.nlm.nih.gov/nucleotide/NM_001406901.1?report=genbank&amp;log$=nucltop&amp;blast_rank=59&amp;RID=U4F75DU4013","NM_001406901.1")</f>
        <v>NM_001406901.1</v>
      </c>
    </row>
    <row r="61" spans="1:9" x14ac:dyDescent="0.2">
      <c r="A61" t="s">
        <v>69</v>
      </c>
      <c r="B61" t="s">
        <v>10</v>
      </c>
      <c r="C61">
        <v>4200</v>
      </c>
      <c r="D61">
        <v>6289</v>
      </c>
      <c r="E61" s="1">
        <v>0.95</v>
      </c>
      <c r="F61">
        <v>0</v>
      </c>
      <c r="G61">
        <v>99.87</v>
      </c>
      <c r="H61">
        <v>4932</v>
      </c>
      <c r="I61" t="str">
        <f>HYPERLINK("https://www.ncbi.nlm.nih.gov/nucleotide/NM_001406906.1?report=genbank&amp;log$=nucltop&amp;blast_rank=60&amp;RID=U4F75DU4013","NM_001406906.1")</f>
        <v>NM_001406906.1</v>
      </c>
    </row>
    <row r="62" spans="1:9" x14ac:dyDescent="0.2">
      <c r="A62" t="s">
        <v>70</v>
      </c>
      <c r="B62" t="s">
        <v>10</v>
      </c>
      <c r="C62">
        <v>4200</v>
      </c>
      <c r="D62">
        <v>6224</v>
      </c>
      <c r="E62" s="1">
        <v>0.94</v>
      </c>
      <c r="F62">
        <v>0</v>
      </c>
      <c r="G62">
        <v>99.87</v>
      </c>
      <c r="H62">
        <v>4884</v>
      </c>
      <c r="I62" t="str">
        <f>HYPERLINK("https://www.ncbi.nlm.nih.gov/nucleotide/NM_001406907.1?report=genbank&amp;log$=nucltop&amp;blast_rank=61&amp;RID=U4F75DU4013","NM_001406907.1")</f>
        <v>NM_001406907.1</v>
      </c>
    </row>
    <row r="63" spans="1:9" x14ac:dyDescent="0.2">
      <c r="A63" t="s">
        <v>71</v>
      </c>
      <c r="B63" t="s">
        <v>10</v>
      </c>
      <c r="C63">
        <v>4136</v>
      </c>
      <c r="D63">
        <v>6248</v>
      </c>
      <c r="E63" s="1">
        <v>0.95</v>
      </c>
      <c r="F63">
        <v>0</v>
      </c>
      <c r="G63">
        <v>98.48</v>
      </c>
      <c r="H63">
        <v>4970</v>
      </c>
      <c r="I63" t="str">
        <f>HYPERLINK("https://www.ncbi.nlm.nih.gov/nucleotide/NM_001406870.1?report=genbank&amp;log$=nucltop&amp;blast_rank=62&amp;RID=U4F75DU4013","NM_001406870.1")</f>
        <v>NM_001406870.1</v>
      </c>
    </row>
    <row r="64" spans="1:9" x14ac:dyDescent="0.2">
      <c r="A64" t="s">
        <v>72</v>
      </c>
      <c r="B64" t="s">
        <v>10</v>
      </c>
      <c r="C64">
        <v>4024</v>
      </c>
      <c r="D64">
        <v>4024</v>
      </c>
      <c r="E64" s="1">
        <v>0.63</v>
      </c>
      <c r="F64">
        <v>0</v>
      </c>
      <c r="G64">
        <v>99.91</v>
      </c>
      <c r="H64">
        <v>2271</v>
      </c>
      <c r="I64" t="str">
        <f>HYPERLINK("https://www.ncbi.nlm.nih.gov/nucleotide/AB103086.1?report=genbank&amp;log$=nucltop&amp;blast_rank=63&amp;RID=U4F75DU4013","AB103086.1")</f>
        <v>AB103086.1</v>
      </c>
    </row>
    <row r="65" spans="1:9" x14ac:dyDescent="0.2">
      <c r="A65" t="s">
        <v>73</v>
      </c>
      <c r="B65" t="s">
        <v>10</v>
      </c>
      <c r="C65">
        <v>3975</v>
      </c>
      <c r="D65">
        <v>6329</v>
      </c>
      <c r="E65" s="1">
        <v>0.95</v>
      </c>
      <c r="F65">
        <v>0</v>
      </c>
      <c r="G65">
        <v>100</v>
      </c>
      <c r="H65">
        <v>4949</v>
      </c>
      <c r="I65" t="str">
        <f>HYPERLINK("https://www.ncbi.nlm.nih.gov/nucleotide/NM_001406871.1?report=genbank&amp;log$=nucltop&amp;blast_rank=64&amp;RID=U4F75DU4013","NM_001406871.1")</f>
        <v>NM_001406871.1</v>
      </c>
    </row>
    <row r="66" spans="1:9" x14ac:dyDescent="0.2">
      <c r="A66" t="s">
        <v>74</v>
      </c>
      <c r="B66" t="s">
        <v>10</v>
      </c>
      <c r="C66">
        <v>3672</v>
      </c>
      <c r="D66">
        <v>6285</v>
      </c>
      <c r="E66" s="1">
        <v>0.95</v>
      </c>
      <c r="F66">
        <v>0</v>
      </c>
      <c r="G66">
        <v>100</v>
      </c>
      <c r="H66">
        <v>4925</v>
      </c>
      <c r="I66" t="str">
        <f>HYPERLINK("https://www.ncbi.nlm.nih.gov/nucleotide/NM_001406872.1?report=genbank&amp;log$=nucltop&amp;blast_rank=65&amp;RID=U4F75DU4013","NM_001406872.1")</f>
        <v>NM_001406872.1</v>
      </c>
    </row>
    <row r="67" spans="1:9" x14ac:dyDescent="0.2">
      <c r="A67" t="s">
        <v>75</v>
      </c>
      <c r="B67" t="s">
        <v>10</v>
      </c>
      <c r="C67">
        <v>3659</v>
      </c>
      <c r="D67">
        <v>6016</v>
      </c>
      <c r="E67" s="1">
        <v>0.91</v>
      </c>
      <c r="F67">
        <v>0</v>
      </c>
      <c r="G67">
        <v>99.76</v>
      </c>
      <c r="H67">
        <v>4776</v>
      </c>
      <c r="I67" t="str">
        <f>HYPERLINK("https://www.ncbi.nlm.nih.gov/nucleotide/NM_001406910.1?report=genbank&amp;log$=nucltop&amp;blast_rank=66&amp;RID=U4F75DU4013","NM_001406910.1")</f>
        <v>NM_001406910.1</v>
      </c>
    </row>
    <row r="68" spans="1:9" x14ac:dyDescent="0.2">
      <c r="A68" t="s">
        <v>76</v>
      </c>
      <c r="B68" t="s">
        <v>10</v>
      </c>
      <c r="C68">
        <v>3650</v>
      </c>
      <c r="D68">
        <v>6263</v>
      </c>
      <c r="E68" s="1">
        <v>0.95</v>
      </c>
      <c r="F68">
        <v>0</v>
      </c>
      <c r="G68">
        <v>99.75</v>
      </c>
      <c r="H68">
        <v>4920</v>
      </c>
      <c r="I68" t="str">
        <f>HYPERLINK("https://www.ncbi.nlm.nih.gov/nucleotide/NM_001406908.1?report=genbank&amp;log$=nucltop&amp;blast_rank=67&amp;RID=U4F75DU4013","NM_001406908.1")</f>
        <v>NM_001406908.1</v>
      </c>
    </row>
    <row r="69" spans="1:9" x14ac:dyDescent="0.2">
      <c r="A69" t="s">
        <v>77</v>
      </c>
      <c r="B69" t="s">
        <v>10</v>
      </c>
      <c r="C69">
        <v>3252</v>
      </c>
      <c r="D69">
        <v>3252</v>
      </c>
      <c r="E69" s="1">
        <v>0.51</v>
      </c>
      <c r="F69">
        <v>0</v>
      </c>
      <c r="G69">
        <v>99.89</v>
      </c>
      <c r="H69">
        <v>1849</v>
      </c>
      <c r="I69" t="str">
        <f>HYPERLINK("https://www.ncbi.nlm.nih.gov/nucleotide/BC008400.1?report=genbank&amp;log$=nucltop&amp;blast_rank=68&amp;RID=U4F75DU4013","BC008400.1")</f>
        <v>BC008400.1</v>
      </c>
    </row>
    <row r="70" spans="1:9" x14ac:dyDescent="0.2">
      <c r="A70" t="s">
        <v>78</v>
      </c>
      <c r="B70" t="s">
        <v>10</v>
      </c>
      <c r="C70">
        <v>3019</v>
      </c>
      <c r="D70">
        <v>3019</v>
      </c>
      <c r="E70" s="1">
        <v>0.48</v>
      </c>
      <c r="F70">
        <v>0</v>
      </c>
      <c r="G70">
        <v>99.82</v>
      </c>
      <c r="H70">
        <v>1719</v>
      </c>
      <c r="I70" t="str">
        <f>HYPERLINK("https://www.ncbi.nlm.nih.gov/nucleotide/AB103082.1?report=genbank&amp;log$=nucltop&amp;blast_rank=69&amp;RID=U4F75DU4013","AB103082.1")</f>
        <v>AB103082.1</v>
      </c>
    </row>
    <row r="71" spans="1:9" x14ac:dyDescent="0.2">
      <c r="A71" t="s">
        <v>79</v>
      </c>
      <c r="B71" t="s">
        <v>10</v>
      </c>
      <c r="C71">
        <v>2982</v>
      </c>
      <c r="D71">
        <v>6103</v>
      </c>
      <c r="E71" s="1">
        <v>0.92</v>
      </c>
      <c r="F71">
        <v>0</v>
      </c>
      <c r="G71">
        <v>100</v>
      </c>
      <c r="H71">
        <v>4822</v>
      </c>
      <c r="I71" t="str">
        <f>HYPERLINK("https://www.ncbi.nlm.nih.gov/nucleotide/NM_001406903.1?report=genbank&amp;log$=nucltop&amp;blast_rank=70&amp;RID=U4F75DU4013","NM_001406903.1")</f>
        <v>NM_001406903.1</v>
      </c>
    </row>
    <row r="72" spans="1:9" x14ac:dyDescent="0.2">
      <c r="A72" t="s">
        <v>80</v>
      </c>
      <c r="B72" t="s">
        <v>10</v>
      </c>
      <c r="C72">
        <v>2845</v>
      </c>
      <c r="D72">
        <v>2845</v>
      </c>
      <c r="E72" s="1">
        <v>0.47</v>
      </c>
      <c r="F72">
        <v>0</v>
      </c>
      <c r="G72">
        <v>98.02</v>
      </c>
      <c r="H72">
        <v>1738</v>
      </c>
      <c r="I72" t="str">
        <f>HYPERLINK("https://www.ncbi.nlm.nih.gov/nucleotide/NR_002217.1?report=genbank&amp;log$=nucltop&amp;blast_rank=71&amp;RID=U4F75DU4013","NR_002217.1")</f>
        <v>NR_002217.1</v>
      </c>
    </row>
    <row r="73" spans="1:9" x14ac:dyDescent="0.2">
      <c r="A73" t="s">
        <v>81</v>
      </c>
      <c r="B73" t="s">
        <v>10</v>
      </c>
      <c r="C73">
        <v>2840</v>
      </c>
      <c r="D73">
        <v>2840</v>
      </c>
      <c r="E73" s="1">
        <v>0.47</v>
      </c>
      <c r="F73">
        <v>0</v>
      </c>
      <c r="G73">
        <v>97.85</v>
      </c>
      <c r="H73">
        <v>3349</v>
      </c>
      <c r="I73" t="str">
        <f>HYPERLINK("https://www.ncbi.nlm.nih.gov/nucleotide/BC041364.1?report=genbank&amp;log$=nucltop&amp;blast_rank=72&amp;RID=U4F75DU4013","BC041364.1")</f>
        <v>BC041364.1</v>
      </c>
    </row>
    <row r="74" spans="1:9" x14ac:dyDescent="0.2">
      <c r="A74" t="s">
        <v>82</v>
      </c>
      <c r="B74" t="s">
        <v>10</v>
      </c>
      <c r="C74">
        <v>2760</v>
      </c>
      <c r="D74">
        <v>2760</v>
      </c>
      <c r="E74" s="1">
        <v>0.45</v>
      </c>
      <c r="F74">
        <v>0</v>
      </c>
      <c r="G74">
        <v>98.08</v>
      </c>
      <c r="H74">
        <v>2038</v>
      </c>
      <c r="I74" t="str">
        <f>HYPERLINK("https://www.ncbi.nlm.nih.gov/nucleotide/CR749616.1?report=genbank&amp;log$=nucltop&amp;blast_rank=73&amp;RID=U4F75DU4013","CR749616.1")</f>
        <v>CR749616.1</v>
      </c>
    </row>
    <row r="75" spans="1:9" x14ac:dyDescent="0.2">
      <c r="A75" t="s">
        <v>83</v>
      </c>
      <c r="B75" t="s">
        <v>10</v>
      </c>
      <c r="C75">
        <v>2641</v>
      </c>
      <c r="D75">
        <v>4419</v>
      </c>
      <c r="E75" s="1">
        <v>0.65</v>
      </c>
      <c r="F75">
        <v>0</v>
      </c>
      <c r="G75">
        <v>100</v>
      </c>
      <c r="H75">
        <v>3890</v>
      </c>
      <c r="I75" t="str">
        <f>HYPERLINK("https://www.ncbi.nlm.nih.gov/nucleotide/NM_001406912.1?report=genbank&amp;log$=nucltop&amp;blast_rank=74&amp;RID=U4F75DU4013","NM_001406912.1")</f>
        <v>NM_001406912.1</v>
      </c>
    </row>
    <row r="76" spans="1:9" x14ac:dyDescent="0.2">
      <c r="A76" t="s">
        <v>84</v>
      </c>
      <c r="B76" t="s">
        <v>10</v>
      </c>
      <c r="C76">
        <v>1851</v>
      </c>
      <c r="D76">
        <v>15072</v>
      </c>
      <c r="E76" s="1">
        <v>0.82</v>
      </c>
      <c r="F76">
        <v>0</v>
      </c>
      <c r="G76">
        <v>100</v>
      </c>
      <c r="H76">
        <v>42868</v>
      </c>
      <c r="I76" t="str">
        <f>HYPERLINK("https://www.ncbi.nlm.nih.gov/nucleotide/NG_008466.1?report=genbank&amp;log$=nucltop&amp;blast_rank=75&amp;RID=U4F75DU4013","NG_008466.1")</f>
        <v>NG_008466.1</v>
      </c>
    </row>
    <row r="77" spans="1:9" x14ac:dyDescent="0.2">
      <c r="A77" t="s">
        <v>85</v>
      </c>
      <c r="B77" t="s">
        <v>10</v>
      </c>
      <c r="C77">
        <v>1851</v>
      </c>
      <c r="D77">
        <v>17321</v>
      </c>
      <c r="E77" s="1">
        <v>0.78</v>
      </c>
      <c r="F77">
        <v>0</v>
      </c>
      <c r="G77">
        <v>100</v>
      </c>
      <c r="H77">
        <v>80010</v>
      </c>
      <c r="I77" t="str">
        <f>HYPERLINK("https://www.ncbi.nlm.nih.gov/nucleotide/AC005995.3?report=genbank&amp;log$=nucltop&amp;blast_rank=76&amp;RID=U4F75DU4013","AC005995.3")</f>
        <v>AC005995.3</v>
      </c>
    </row>
    <row r="78" spans="1:9" x14ac:dyDescent="0.2">
      <c r="A78" t="s">
        <v>86</v>
      </c>
      <c r="B78" t="s">
        <v>10</v>
      </c>
      <c r="C78">
        <v>1822</v>
      </c>
      <c r="D78">
        <v>22848</v>
      </c>
      <c r="E78" s="1">
        <v>0.63</v>
      </c>
      <c r="F78">
        <v>0</v>
      </c>
      <c r="G78">
        <v>99.42</v>
      </c>
      <c r="H78">
        <v>173967</v>
      </c>
      <c r="I78" t="str">
        <f>HYPERLINK("https://www.ncbi.nlm.nih.gov/nucleotide/AC073343.6?report=genbank&amp;log$=nucltop&amp;blast_rank=77&amp;RID=U4F75DU4013","AC073343.6")</f>
        <v>AC073343.6</v>
      </c>
    </row>
    <row r="79" spans="1:9" x14ac:dyDescent="0.2">
      <c r="A79" t="s">
        <v>87</v>
      </c>
      <c r="B79" t="s">
        <v>10</v>
      </c>
      <c r="C79">
        <v>1449</v>
      </c>
      <c r="D79">
        <v>2502</v>
      </c>
      <c r="E79" s="1">
        <v>0.39</v>
      </c>
      <c r="F79">
        <v>0</v>
      </c>
      <c r="G79">
        <v>100</v>
      </c>
      <c r="H79">
        <v>1386</v>
      </c>
      <c r="I79" t="str">
        <f>HYPERLINK("https://www.ncbi.nlm.nih.gov/nucleotide/AB103083.1?report=genbank&amp;log$=nucltop&amp;blast_rank=78&amp;RID=U4F75DU4013","AB103083.1")</f>
        <v>AB103083.1</v>
      </c>
    </row>
    <row r="80" spans="1:9" x14ac:dyDescent="0.2">
      <c r="A80" t="s">
        <v>88</v>
      </c>
      <c r="B80" t="s">
        <v>10</v>
      </c>
      <c r="C80">
        <v>1339</v>
      </c>
      <c r="D80">
        <v>1613</v>
      </c>
      <c r="E80" s="1">
        <v>0.21</v>
      </c>
      <c r="F80">
        <v>0</v>
      </c>
      <c r="G80">
        <v>99.21</v>
      </c>
      <c r="H80">
        <v>2352</v>
      </c>
      <c r="I80" t="str">
        <f>HYPERLINK("https://www.ncbi.nlm.nih.gov/nucleotide/AK125607.1?report=genbank&amp;log$=nucltop&amp;blast_rank=79&amp;RID=U4F75DU4013","AK125607.1")</f>
        <v>AK125607.1</v>
      </c>
    </row>
    <row r="81" spans="1:9" x14ac:dyDescent="0.2">
      <c r="A81" t="s">
        <v>89</v>
      </c>
      <c r="B81" t="s">
        <v>10</v>
      </c>
      <c r="C81">
        <v>1324</v>
      </c>
      <c r="D81">
        <v>1324</v>
      </c>
      <c r="E81" s="1">
        <v>0.23</v>
      </c>
      <c r="F81">
        <v>0</v>
      </c>
      <c r="G81">
        <v>96.31</v>
      </c>
      <c r="H81">
        <v>1560</v>
      </c>
      <c r="I81" t="str">
        <f>HYPERLINK("https://www.ncbi.nlm.nih.gov/nucleotide/AK296451.1?report=genbank&amp;log$=nucltop&amp;blast_rank=80&amp;RID=U4F75DU4013","AK296451.1")</f>
        <v>AK296451.1</v>
      </c>
    </row>
    <row r="82" spans="1:9" x14ac:dyDescent="0.2">
      <c r="A82" t="s">
        <v>90</v>
      </c>
      <c r="B82" t="s">
        <v>10</v>
      </c>
      <c r="C82">
        <v>970</v>
      </c>
      <c r="D82">
        <v>970</v>
      </c>
      <c r="E82" s="1">
        <v>0.15</v>
      </c>
      <c r="F82">
        <v>0</v>
      </c>
      <c r="G82">
        <v>99.81</v>
      </c>
      <c r="H82">
        <v>552</v>
      </c>
      <c r="I82" t="str">
        <f>HYPERLINK("https://www.ncbi.nlm.nih.gov/nucleotide/AB103085.1?report=genbank&amp;log$=nucltop&amp;blast_rank=81&amp;RID=U4F75DU4013","AB103085.1")</f>
        <v>AB103085.1</v>
      </c>
    </row>
    <row r="83" spans="1:9" x14ac:dyDescent="0.2">
      <c r="A83" t="s">
        <v>91</v>
      </c>
      <c r="B83" t="s">
        <v>10</v>
      </c>
      <c r="C83">
        <v>921</v>
      </c>
      <c r="D83">
        <v>921</v>
      </c>
      <c r="E83" s="1">
        <v>0.16</v>
      </c>
      <c r="F83">
        <v>0</v>
      </c>
      <c r="G83">
        <v>95.95</v>
      </c>
      <c r="H83">
        <v>1511</v>
      </c>
      <c r="I83" t="str">
        <f>HYPERLINK("https://www.ncbi.nlm.nih.gov/nucleotide/BC044214.2?report=genbank&amp;log$=nucltop&amp;blast_rank=82&amp;RID=U4F75DU4013","BC044214.2")</f>
        <v>BC044214.2</v>
      </c>
    </row>
    <row r="84" spans="1:9" x14ac:dyDescent="0.2">
      <c r="A84" t="s">
        <v>92</v>
      </c>
      <c r="B84" t="s">
        <v>10</v>
      </c>
      <c r="C84">
        <v>920</v>
      </c>
      <c r="D84">
        <v>920</v>
      </c>
      <c r="E84" s="1">
        <v>0.16</v>
      </c>
      <c r="F84">
        <v>0</v>
      </c>
      <c r="G84">
        <v>95.94</v>
      </c>
      <c r="H84">
        <v>1330</v>
      </c>
      <c r="I84" t="str">
        <f>HYPERLINK("https://www.ncbi.nlm.nih.gov/nucleotide/NR_027775.2?report=genbank&amp;log$=nucltop&amp;blast_rank=83&amp;RID=U4F75DU4013","NR_027775.2")</f>
        <v>NR_027775.2</v>
      </c>
    </row>
    <row r="85" spans="1:9" x14ac:dyDescent="0.2">
      <c r="A85" t="s">
        <v>93</v>
      </c>
      <c r="B85" t="s">
        <v>10</v>
      </c>
      <c r="C85">
        <v>919</v>
      </c>
      <c r="D85">
        <v>919</v>
      </c>
      <c r="E85" s="1">
        <v>0.16</v>
      </c>
      <c r="F85">
        <v>0</v>
      </c>
      <c r="G85">
        <v>95.78</v>
      </c>
      <c r="H85">
        <v>800</v>
      </c>
      <c r="I85" t="str">
        <f>HYPERLINK("https://www.ncbi.nlm.nih.gov/nucleotide/BC067809.1?report=genbank&amp;log$=nucltop&amp;blast_rank=84&amp;RID=U4F75DU4013","BC067809.1")</f>
        <v>BC067809.1</v>
      </c>
    </row>
    <row r="86" spans="1:9" x14ac:dyDescent="0.2">
      <c r="A86" t="s">
        <v>94</v>
      </c>
      <c r="B86" t="s">
        <v>10</v>
      </c>
      <c r="C86">
        <v>915</v>
      </c>
      <c r="D86">
        <v>915</v>
      </c>
      <c r="E86" s="1">
        <v>0.16</v>
      </c>
      <c r="F86">
        <v>0</v>
      </c>
      <c r="G86">
        <v>95.77</v>
      </c>
      <c r="H86">
        <v>1518</v>
      </c>
      <c r="I86" t="str">
        <f>HYPERLINK("https://www.ncbi.nlm.nih.gov/nucleotide/NR_003613.1?report=genbank&amp;log$=nucltop&amp;blast_rank=85&amp;RID=U4F75DU4013","NR_003613.1")</f>
        <v>NR_003613.1</v>
      </c>
    </row>
    <row r="90" spans="1:9" x14ac:dyDescent="0.2">
      <c r="A90" t="s">
        <v>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2024-01-13T07:36:06Z</dcterms:created>
  <dcterms:modified xsi:type="dcterms:W3CDTF">2024-01-13T07:36:06Z</dcterms:modified>
</cp:coreProperties>
</file>