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/All/ict/UTDTT/"/>
    </mc:Choice>
  </mc:AlternateContent>
  <xr:revisionPtr revIDLastSave="0" documentId="13_ncr:40009_{0F3CBB74-18E9-0343-A4BF-2824EC5F15DE}" xr6:coauthVersionLast="47" xr6:coauthVersionMax="47" xr10:uidLastSave="{00000000-0000-0000-0000-000000000000}"/>
  <bookViews>
    <workbookView xWindow="380" yWindow="0" windowWidth="28040" windowHeight="17440"/>
  </bookViews>
  <sheets>
    <sheet name="PMS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<sst xmlns="http://schemas.openxmlformats.org/spreadsheetml/2006/main" count="86" uniqueCount="49">
  <si>
    <t>Description</t>
  </si>
  <si>
    <t>Scientific Name</t>
  </si>
  <si>
    <t>Max Score</t>
  </si>
  <si>
    <t>Total Score</t>
  </si>
  <si>
    <t>Query Cover</t>
  </si>
  <si>
    <t>E value</t>
  </si>
  <si>
    <t>Per. ident</t>
  </si>
  <si>
    <t>Acc. Len</t>
  </si>
  <si>
    <t xml:space="preserve">Accession  </t>
  </si>
  <si>
    <t>Homo sapiens PMS1 homolog 2, mismatch repair system component pseudogene 4 (PMS2P4), transcript variant 1, non-coding RNA</t>
  </si>
  <si>
    <t>Homo sapiens</t>
  </si>
  <si>
    <t>Homo sapiens postmeiotic segregation increased 2-like 4 pseudogene, mRNA (cDNA clone IMAGE:5736749), containing frame-shift errors</t>
  </si>
  <si>
    <t>Homo sapiens cDNA clone IMAGE:4397924, **** WARNING: chimeric clone ****</t>
  </si>
  <si>
    <t>Homo sapiens PMS1 homolog 2, mismatch repair system component pseudogene 5 (PMS2P5), transcript variant 2, non-coding RNA</t>
  </si>
  <si>
    <t>Homo sapiens PMS1 homolog 2, mismatch repair system component pseudogene 9 (PMS2P9), non-coding RNA</t>
  </si>
  <si>
    <t>Homo sapiens DTX2P1-UPK3BP1-PMS2P11 readthrough, transcribed pseudogene (DTX2P1-UPK3BP1-PMS2P11), non-coding RNA</t>
  </si>
  <si>
    <t>Homo sapiens cDNA clone IMAGE:4878814, **** WARNING: chimeric clone ****</t>
  </si>
  <si>
    <t>Homo sapiens PMS1 homolog 2, mismatch repair system component pseudogene 4 (PMS2P4), transcript variant 2, non-coding RNA</t>
  </si>
  <si>
    <t>Homo sapiens PMS1 homolog 2, mismatch repair system component pseudogene 4 (PMS2P4), transcript variant 3, non-coding RNA</t>
  </si>
  <si>
    <t>Homo sapiens cDNA clone IMAGE:4081618</t>
  </si>
  <si>
    <t>Homo sapiens hPMS6 mRNA, partial cds</t>
  </si>
  <si>
    <t>Homo sapiens PMS7 mRNA (yeast mismatch repair gene PMS1 homologue), partial cds (C-terminal region)</t>
  </si>
  <si>
    <t>Homo sapiens cDNA clone IMAGE:4414833, **** WARNING: chimeric clone ****</t>
  </si>
  <si>
    <t>Homo sapiens cDNA clone IMAGE:4713231</t>
  </si>
  <si>
    <t>Homo sapiens PMS1 homolog 2, mismatch repair system component (PMS2), transcript variant 25, mRNA</t>
  </si>
  <si>
    <t>Homo sapiens PMS1 homolog 2, mismatch repair system component (PMS2), transcript variant 50, mRNA</t>
  </si>
  <si>
    <t>Homo sapiens PMS1 homolog 2, mismatch repair system component (PMS2), transcript variant 52, mRNA</t>
  </si>
  <si>
    <t>Homo sapiens PMS1 homolog 2, mismatch repair system component (PMS2), transcript variant 6, mRNA</t>
  </si>
  <si>
    <t>Homo sapiens PMS1 homolog 2, mismatch repair system component pseudogene 2 (PMS2P2), non-coding RNA</t>
  </si>
  <si>
    <t>Human PMS2 related (hPMSR6) mRNA, complete cds</t>
  </si>
  <si>
    <t>Homo sapiens PMS1 homolog 2, mismatch repair system component (PMS2), transcript variant 51, mRNA</t>
  </si>
  <si>
    <t>Homo sapiens PMS1 homolog 2, mismatch repair system component (PMS2), transcript variant 32, mRNA</t>
  </si>
  <si>
    <t>Homo sapiens, Similar to PMS2 postmeiotic segregation increased 2 (S. cerevisiae), clone IMAGE:6193449, mRNA</t>
  </si>
  <si>
    <t>Homo sapiens cDNA clone IMAGE:30717005, **** WARNING: chimeric clone ****</t>
  </si>
  <si>
    <t>Human PMS2 related (hPMSR2) gene, complete cds</t>
  </si>
  <si>
    <t>Homo sapiens PMS1 homolog 2, mismatch repair system component pseudogene 5 (PMS2P5), transcript variant 1, non-coding RNA</t>
  </si>
  <si>
    <t>Homo sapiens cDNA, FLJ99701</t>
  </si>
  <si>
    <t>Homo sapiens PMS4 mRNA (yeast mismatch repair gene PMS1 homologue), partial cds (C-terminal region)</t>
  </si>
  <si>
    <t>Homo sapiens PMS1 homolog 2, mismatch repair system component pseudogene 1 (PMS2P1), non-coding RNA</t>
  </si>
  <si>
    <t>Homo sapiens PMS2L13 mRNA, partial cds</t>
  </si>
  <si>
    <t>Homo sapiens cDNA FLJ59034 complete cds, moderately similar to Protein deltex-2</t>
  </si>
  <si>
    <t>Homo sapiens PMS1 homolog 2, mismatch repair system component (PMS2), transcript variant 41, mRNA</t>
  </si>
  <si>
    <t>Homo sapiens PMS1 homolog 2, mismatch repair system component (PMS2), transcript variant 37, mRNA</t>
  </si>
  <si>
    <t>Homo sapiens PMS1 homolog 2, mismatch repair system component (PMS2), transcript variant 58, mRNA</t>
  </si>
  <si>
    <t>Homo sapiens PMS1 homolog 2, mismatch repair system component (PMS2), transcript variant 56, mRNA</t>
  </si>
  <si>
    <t>Homo sapiens PMS3 mRNA (yeast mismatch repair gene PMS1 homologue), partial cds (C-terminal region)</t>
  </si>
  <si>
    <t>Homo sapiens PMS1 homolog 2, mismatch repair system component (PMS2), transcript variant 38, mRNA</t>
  </si>
  <si>
    <t>Homo sapiens PMS1 homolog 2, mismatch repair system component (PMS2), transcript variant 53, mRNA</t>
  </si>
  <si>
    <t xml:space="preserve">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</si>
</sst>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1370</v>
      </c>
      <c r="D2">
        <v>1370</v>
      </c>
      <c r="E2" s="1">
        <v>1</v>
      </c>
      <c r="F2">
        <v>0</v>
      </c>
      <c r="G2">
        <v>100</v>
      </c>
      <c r="H2">
        <v>759</v>
      </c>
      <c r="I2" t="str">
        <f>HYPERLINK("https://www.ncbi.nlm.nih.gov/nucleotide/NR_046297.1?report=genbank&amp;log$=nucltop&amp;blast_rank=1&amp;RID=U4DB0GFV013","NR_046297.1")</f>
        <v>NR_046297.1</v>
      </c>
    </row>
    <row r="3" spans="1:9" x14ac:dyDescent="0.2">
      <c r="A3" t="s">
        <v>11</v>
      </c>
      <c r="B3" t="s">
        <v>10</v>
      </c>
      <c r="C3">
        <v>1324</v>
      </c>
      <c r="D3">
        <v>1324</v>
      </c>
      <c r="E3" s="1">
        <v>0.97</v>
      </c>
      <c r="F3">
        <v>0</v>
      </c>
      <c r="G3">
        <v>99.6</v>
      </c>
      <c r="H3">
        <v>749</v>
      </c>
      <c r="I3" t="str">
        <f>HYPERLINK("https://www.ncbi.nlm.nih.gov/nucleotide/BC038841.1?report=genbank&amp;log$=nucltop&amp;blast_rank=2&amp;RID=U4DB0GFV013","BC038841.1")</f>
        <v>BC038841.1</v>
      </c>
    </row>
    <row r="4" spans="1:9" x14ac:dyDescent="0.2">
      <c r="A4" t="s">
        <v>12</v>
      </c>
      <c r="B4" t="s">
        <v>10</v>
      </c>
      <c r="C4">
        <v>1161</v>
      </c>
      <c r="D4">
        <v>1161</v>
      </c>
      <c r="E4" s="1">
        <v>0.99</v>
      </c>
      <c r="F4">
        <v>0</v>
      </c>
      <c r="G4">
        <v>93.95</v>
      </c>
      <c r="H4">
        <v>753</v>
      </c>
      <c r="I4" t="str">
        <f>HYPERLINK("https://www.ncbi.nlm.nih.gov/nucleotide/BC027480.2?report=genbank&amp;log$=nucltop&amp;blast_rank=3&amp;RID=U4DB0GFV013","BC027480.2")</f>
        <v>BC027480.2</v>
      </c>
    </row>
    <row r="5" spans="1:9" x14ac:dyDescent="0.2">
      <c r="A5" t="s">
        <v>13</v>
      </c>
      <c r="B5" t="s">
        <v>10</v>
      </c>
      <c r="C5">
        <v>1149</v>
      </c>
      <c r="D5">
        <v>1149</v>
      </c>
      <c r="E5" s="1">
        <v>0.98</v>
      </c>
      <c r="F5">
        <v>0</v>
      </c>
      <c r="G5">
        <v>94.12</v>
      </c>
      <c r="H5">
        <v>1227</v>
      </c>
      <c r="I5" t="str">
        <f>HYPERLINK("https://www.ncbi.nlm.nih.gov/nucleotide/NR_027776.2?report=genbank&amp;log$=nucltop&amp;blast_rank=4&amp;RID=U4DB0GFV013","NR_027776.2")</f>
        <v>NR_027776.2</v>
      </c>
    </row>
    <row r="6" spans="1:9" x14ac:dyDescent="0.2">
      <c r="A6" t="s">
        <v>14</v>
      </c>
      <c r="B6" t="s">
        <v>10</v>
      </c>
      <c r="C6">
        <v>1101</v>
      </c>
      <c r="D6">
        <v>1101</v>
      </c>
      <c r="E6" s="1">
        <v>0.89</v>
      </c>
      <c r="F6">
        <v>0</v>
      </c>
      <c r="G6">
        <v>96.05</v>
      </c>
      <c r="H6">
        <v>2332</v>
      </c>
      <c r="I6" t="str">
        <f>HYPERLINK("https://www.ncbi.nlm.nih.gov/nucleotide/NR_028058.1?report=genbank&amp;log$=nucltop&amp;blast_rank=5&amp;RID=U4DB0GFV013","NR_028058.1")</f>
        <v>NR_028058.1</v>
      </c>
    </row>
    <row r="7" spans="1:9" x14ac:dyDescent="0.2">
      <c r="A7" t="s">
        <v>15</v>
      </c>
      <c r="B7" t="s">
        <v>10</v>
      </c>
      <c r="C7">
        <v>1091</v>
      </c>
      <c r="D7">
        <v>1091</v>
      </c>
      <c r="E7" s="1">
        <v>0.91</v>
      </c>
      <c r="F7">
        <v>0</v>
      </c>
      <c r="G7">
        <v>94.83</v>
      </c>
      <c r="H7">
        <v>1782</v>
      </c>
      <c r="I7" t="str">
        <f>HYPERLINK("https://www.ncbi.nlm.nih.gov/nucleotide/NR_023383.1?report=genbank&amp;log$=nucltop&amp;blast_rank=6&amp;RID=U4DB0GFV013","NR_023383.1")</f>
        <v>NR_023383.1</v>
      </c>
    </row>
    <row r="8" spans="1:9" x14ac:dyDescent="0.2">
      <c r="A8" t="s">
        <v>16</v>
      </c>
      <c r="B8" t="s">
        <v>10</v>
      </c>
      <c r="C8">
        <v>1074</v>
      </c>
      <c r="D8">
        <v>1074</v>
      </c>
      <c r="E8" s="1">
        <v>0.91</v>
      </c>
      <c r="F8">
        <v>0</v>
      </c>
      <c r="G8">
        <v>94.4</v>
      </c>
      <c r="H8">
        <v>1466</v>
      </c>
      <c r="I8" t="str">
        <f>HYPERLINK("https://www.ncbi.nlm.nih.gov/nucleotide/BC015750.1?report=genbank&amp;log$=nucltop&amp;blast_rank=7&amp;RID=U4DB0GFV013","BC015750.1")</f>
        <v>BC015750.1</v>
      </c>
    </row>
    <row r="9" spans="1:9" x14ac:dyDescent="0.2">
      <c r="A9" t="s">
        <v>17</v>
      </c>
      <c r="B9" t="s">
        <v>10</v>
      </c>
      <c r="C9">
        <v>1021</v>
      </c>
      <c r="D9">
        <v>1021</v>
      </c>
      <c r="E9" s="1">
        <v>0.74</v>
      </c>
      <c r="F9">
        <v>0</v>
      </c>
      <c r="G9">
        <v>100</v>
      </c>
      <c r="H9">
        <v>620</v>
      </c>
      <c r="I9" t="str">
        <f>HYPERLINK("https://www.ncbi.nlm.nih.gov/nucleotide/NR_022007.2?report=genbank&amp;log$=nucltop&amp;blast_rank=8&amp;RID=U4DB0GFV013","NR_022007.2")</f>
        <v>NR_022007.2</v>
      </c>
    </row>
    <row r="10" spans="1:9" x14ac:dyDescent="0.2">
      <c r="A10" t="s">
        <v>18</v>
      </c>
      <c r="B10" t="s">
        <v>10</v>
      </c>
      <c r="C10">
        <v>1020</v>
      </c>
      <c r="D10">
        <v>1020</v>
      </c>
      <c r="E10" s="1">
        <v>0.74</v>
      </c>
      <c r="F10">
        <v>0</v>
      </c>
      <c r="G10">
        <v>100</v>
      </c>
      <c r="H10">
        <v>684</v>
      </c>
      <c r="I10" t="str">
        <f>HYPERLINK("https://www.ncbi.nlm.nih.gov/nucleotide/NR_046299.1?report=genbank&amp;log$=nucltop&amp;blast_rank=9&amp;RID=U4DB0GFV013","NR_046299.1")</f>
        <v>NR_046299.1</v>
      </c>
    </row>
    <row r="11" spans="1:9" x14ac:dyDescent="0.2">
      <c r="A11" t="s">
        <v>19</v>
      </c>
      <c r="B11" t="s">
        <v>10</v>
      </c>
      <c r="C11">
        <v>980</v>
      </c>
      <c r="D11">
        <v>980</v>
      </c>
      <c r="E11" s="1">
        <v>0.71</v>
      </c>
      <c r="F11">
        <v>0</v>
      </c>
      <c r="G11">
        <v>100</v>
      </c>
      <c r="H11">
        <v>597</v>
      </c>
      <c r="I11" t="str">
        <f>HYPERLINK("https://www.ncbi.nlm.nih.gov/nucleotide/BC029368.1?report=genbank&amp;log$=nucltop&amp;blast_rank=10&amp;RID=U4DB0GFV013","BC029368.1")</f>
        <v>BC029368.1</v>
      </c>
    </row>
    <row r="12" spans="1:9" x14ac:dyDescent="0.2">
      <c r="A12" t="s">
        <v>20</v>
      </c>
      <c r="B12" t="s">
        <v>10</v>
      </c>
      <c r="C12">
        <v>945</v>
      </c>
      <c r="D12">
        <v>945</v>
      </c>
      <c r="E12" s="1">
        <v>0.7</v>
      </c>
      <c r="F12">
        <v>0</v>
      </c>
      <c r="G12">
        <v>99.44</v>
      </c>
      <c r="H12">
        <v>1007</v>
      </c>
      <c r="I12" t="str">
        <f>HYPERLINK("https://www.ncbi.nlm.nih.gov/nucleotide/D38438.1?report=genbank&amp;log$=nucltop&amp;blast_rank=11&amp;RID=U4DB0GFV013","D38438.1")</f>
        <v>D38438.1</v>
      </c>
    </row>
    <row r="13" spans="1:9" x14ac:dyDescent="0.2">
      <c r="A13" t="s">
        <v>21</v>
      </c>
      <c r="B13" t="s">
        <v>10</v>
      </c>
      <c r="C13">
        <v>901</v>
      </c>
      <c r="D13">
        <v>901</v>
      </c>
      <c r="E13" s="1">
        <v>0.88</v>
      </c>
      <c r="F13">
        <v>0</v>
      </c>
      <c r="G13">
        <v>89.88</v>
      </c>
      <c r="H13">
        <v>1078</v>
      </c>
      <c r="I13" t="str">
        <f>HYPERLINK("https://www.ncbi.nlm.nih.gov/nucleotide/D38501.1?report=genbank&amp;log$=nucltop&amp;blast_rank=12&amp;RID=U4DB0GFV013","D38501.1")</f>
        <v>D38501.1</v>
      </c>
    </row>
    <row r="14" spans="1:9" x14ac:dyDescent="0.2">
      <c r="A14" t="s">
        <v>22</v>
      </c>
      <c r="B14" t="s">
        <v>10</v>
      </c>
      <c r="C14">
        <v>859</v>
      </c>
      <c r="D14">
        <v>859</v>
      </c>
      <c r="E14" s="1">
        <v>0.66</v>
      </c>
      <c r="F14">
        <v>0</v>
      </c>
      <c r="G14">
        <v>98</v>
      </c>
      <c r="H14">
        <v>1335</v>
      </c>
      <c r="I14" t="str">
        <f>HYPERLINK("https://www.ncbi.nlm.nih.gov/nucleotide/BC029646.1?report=genbank&amp;log$=nucltop&amp;blast_rank=13&amp;RID=U4DB0GFV013","BC029646.1")</f>
        <v>BC029646.1</v>
      </c>
    </row>
    <row r="15" spans="1:9" x14ac:dyDescent="0.2">
      <c r="A15" t="s">
        <v>23</v>
      </c>
      <c r="B15" t="s">
        <v>10</v>
      </c>
      <c r="C15">
        <v>795</v>
      </c>
      <c r="D15">
        <v>795</v>
      </c>
      <c r="E15" s="1">
        <v>0.57999999999999996</v>
      </c>
      <c r="F15">
        <v>0</v>
      </c>
      <c r="G15">
        <v>99.77</v>
      </c>
      <c r="H15">
        <v>1215</v>
      </c>
      <c r="I15" t="str">
        <f>HYPERLINK("https://www.ncbi.nlm.nih.gov/nucleotide/BC029419.1?report=genbank&amp;log$=nucltop&amp;blast_rank=14&amp;RID=U4DB0GFV013","BC029419.1")</f>
        <v>BC029419.1</v>
      </c>
    </row>
    <row r="16" spans="1:9" x14ac:dyDescent="0.2">
      <c r="A16" t="s">
        <v>24</v>
      </c>
      <c r="B16" t="s">
        <v>10</v>
      </c>
      <c r="C16">
        <v>752</v>
      </c>
      <c r="D16">
        <v>752</v>
      </c>
      <c r="E16" s="1">
        <v>0.61</v>
      </c>
      <c r="F16">
        <v>0</v>
      </c>
      <c r="G16">
        <v>95.91</v>
      </c>
      <c r="H16">
        <v>5023</v>
      </c>
      <c r="I16" t="str">
        <f>HYPERLINK("https://www.ncbi.nlm.nih.gov/nucleotide/NM_001406876.1?report=genbank&amp;log$=nucltop&amp;blast_rank=15&amp;RID=U4DB0GFV013","NM_001406876.1")</f>
        <v>NM_001406876.1</v>
      </c>
    </row>
    <row r="17" spans="1:9" x14ac:dyDescent="0.2">
      <c r="A17" t="s">
        <v>25</v>
      </c>
      <c r="B17" t="s">
        <v>10</v>
      </c>
      <c r="C17">
        <v>752</v>
      </c>
      <c r="D17">
        <v>752</v>
      </c>
      <c r="E17" s="1">
        <v>0.61</v>
      </c>
      <c r="F17">
        <v>0</v>
      </c>
      <c r="G17">
        <v>95.91</v>
      </c>
      <c r="H17">
        <v>4834</v>
      </c>
      <c r="I17" t="str">
        <f>HYPERLINK("https://www.ncbi.nlm.nih.gov/nucleotide/NM_001406901.1?report=genbank&amp;log$=nucltop&amp;blast_rank=16&amp;RID=U4DB0GFV013","NM_001406901.1")</f>
        <v>NM_001406901.1</v>
      </c>
    </row>
    <row r="18" spans="1:9" x14ac:dyDescent="0.2">
      <c r="A18" t="s">
        <v>26</v>
      </c>
      <c r="B18" t="s">
        <v>10</v>
      </c>
      <c r="C18">
        <v>752</v>
      </c>
      <c r="D18">
        <v>752</v>
      </c>
      <c r="E18" s="1">
        <v>0.61</v>
      </c>
      <c r="F18">
        <v>0</v>
      </c>
      <c r="G18">
        <v>95.91</v>
      </c>
      <c r="H18">
        <v>4822</v>
      </c>
      <c r="I18" t="str">
        <f>HYPERLINK("https://www.ncbi.nlm.nih.gov/nucleotide/NM_001406903.1?report=genbank&amp;log$=nucltop&amp;blast_rank=17&amp;RID=U4DB0GFV013","NM_001406903.1")</f>
        <v>NM_001406903.1</v>
      </c>
    </row>
    <row r="19" spans="1:9" x14ac:dyDescent="0.2">
      <c r="A19" t="s">
        <v>27</v>
      </c>
      <c r="B19" t="s">
        <v>10</v>
      </c>
      <c r="C19">
        <v>752</v>
      </c>
      <c r="D19">
        <v>752</v>
      </c>
      <c r="E19" s="1">
        <v>0.61</v>
      </c>
      <c r="F19">
        <v>0</v>
      </c>
      <c r="G19">
        <v>95.91</v>
      </c>
      <c r="H19">
        <v>4990</v>
      </c>
      <c r="I19" t="str">
        <f>HYPERLINK("https://www.ncbi.nlm.nih.gov/nucleotide/NM_001322007.2?report=genbank&amp;log$=nucltop&amp;blast_rank=18&amp;RID=U4DB0GFV013","NM_001322007.2")</f>
        <v>NM_001322007.2</v>
      </c>
    </row>
    <row r="20" spans="1:9" x14ac:dyDescent="0.2">
      <c r="A20" t="s">
        <v>28</v>
      </c>
      <c r="B20" t="s">
        <v>10</v>
      </c>
      <c r="C20">
        <v>741</v>
      </c>
      <c r="D20">
        <v>992</v>
      </c>
      <c r="E20" s="1">
        <v>0.84</v>
      </c>
      <c r="F20">
        <v>0</v>
      </c>
      <c r="G20">
        <v>95.29</v>
      </c>
      <c r="H20">
        <v>639</v>
      </c>
      <c r="I20" t="str">
        <f>HYPERLINK("https://www.ncbi.nlm.nih.gov/nucleotide/NR_003614.3?report=genbank&amp;log$=nucltop&amp;blast_rank=19&amp;RID=U4DB0GFV013","NR_003614.3")</f>
        <v>NR_003614.3</v>
      </c>
    </row>
    <row r="21" spans="1:9" x14ac:dyDescent="0.2">
      <c r="A21" t="s">
        <v>29</v>
      </c>
      <c r="B21" t="s">
        <v>10</v>
      </c>
      <c r="C21">
        <v>737</v>
      </c>
      <c r="D21">
        <v>737</v>
      </c>
      <c r="E21" s="1">
        <v>0.59</v>
      </c>
      <c r="F21">
        <v>0</v>
      </c>
      <c r="G21">
        <v>96.06</v>
      </c>
      <c r="H21">
        <v>1445</v>
      </c>
      <c r="I21" t="str">
        <f>HYPERLINK("https://www.ncbi.nlm.nih.gov/nucleotide/U38980.1?report=genbank&amp;log$=nucltop&amp;blast_rank=20&amp;RID=U4DB0GFV013","U38980.1")</f>
        <v>U38980.1</v>
      </c>
    </row>
    <row r="22" spans="1:9" x14ac:dyDescent="0.2">
      <c r="A22" t="s">
        <v>30</v>
      </c>
      <c r="B22" t="s">
        <v>10</v>
      </c>
      <c r="C22">
        <v>729</v>
      </c>
      <c r="D22">
        <v>729</v>
      </c>
      <c r="E22" s="1">
        <v>0.61</v>
      </c>
      <c r="F22">
        <v>0</v>
      </c>
      <c r="G22">
        <v>94.83</v>
      </c>
      <c r="H22">
        <v>4829</v>
      </c>
      <c r="I22" t="str">
        <f>HYPERLINK("https://www.ncbi.nlm.nih.gov/nucleotide/NM_001406902.1?report=genbank&amp;log$=nucltop&amp;blast_rank=21&amp;RID=U4DB0GFV013","NM_001406902.1")</f>
        <v>NM_001406902.1</v>
      </c>
    </row>
    <row r="23" spans="1:9" x14ac:dyDescent="0.2">
      <c r="A23" t="s">
        <v>31</v>
      </c>
      <c r="B23" t="s">
        <v>10</v>
      </c>
      <c r="C23">
        <v>729</v>
      </c>
      <c r="D23">
        <v>729</v>
      </c>
      <c r="E23" s="1">
        <v>0.61</v>
      </c>
      <c r="F23">
        <v>0</v>
      </c>
      <c r="G23">
        <v>94.83</v>
      </c>
      <c r="H23">
        <v>4985</v>
      </c>
      <c r="I23" t="str">
        <f>HYPERLINK("https://www.ncbi.nlm.nih.gov/nucleotide/NM_001406883.1?report=genbank&amp;log$=nucltop&amp;blast_rank=22&amp;RID=U4DB0GFV013","NM_001406883.1")</f>
        <v>NM_001406883.1</v>
      </c>
    </row>
    <row r="24" spans="1:9" x14ac:dyDescent="0.2">
      <c r="A24" t="s">
        <v>32</v>
      </c>
      <c r="B24" t="s">
        <v>10</v>
      </c>
      <c r="C24">
        <v>713</v>
      </c>
      <c r="D24">
        <v>1401</v>
      </c>
      <c r="E24" s="1">
        <v>0.56999999999999995</v>
      </c>
      <c r="F24">
        <v>0</v>
      </c>
      <c r="G24">
        <v>96.13</v>
      </c>
      <c r="H24">
        <v>1195</v>
      </c>
      <c r="I24" t="str">
        <f>HYPERLINK("https://www.ncbi.nlm.nih.gov/nucleotide/BC047753.1?report=genbank&amp;log$=nucltop&amp;blast_rank=23&amp;RID=U4DB0GFV013","BC047753.1")</f>
        <v>BC047753.1</v>
      </c>
    </row>
    <row r="25" spans="1:9" x14ac:dyDescent="0.2">
      <c r="A25" t="s">
        <v>33</v>
      </c>
      <c r="B25" t="s">
        <v>10</v>
      </c>
      <c r="C25">
        <v>700</v>
      </c>
      <c r="D25">
        <v>1798</v>
      </c>
      <c r="E25" s="1">
        <v>0.94</v>
      </c>
      <c r="F25">
        <v>0</v>
      </c>
      <c r="G25">
        <v>93.36</v>
      </c>
      <c r="H25">
        <v>1355</v>
      </c>
      <c r="I25" t="str">
        <f>HYPERLINK("https://www.ncbi.nlm.nih.gov/nucleotide/BC093094.1?report=genbank&amp;log$=nucltop&amp;blast_rank=24&amp;RID=U4DB0GFV013","BC093094.1")</f>
        <v>BC093094.1</v>
      </c>
    </row>
    <row r="26" spans="1:9" x14ac:dyDescent="0.2">
      <c r="A26" t="s">
        <v>34</v>
      </c>
      <c r="B26" t="s">
        <v>10</v>
      </c>
      <c r="C26">
        <v>700</v>
      </c>
      <c r="D26">
        <v>1147</v>
      </c>
      <c r="E26" s="1">
        <v>1</v>
      </c>
      <c r="F26">
        <v>0</v>
      </c>
      <c r="G26">
        <v>93.36</v>
      </c>
      <c r="H26">
        <v>1408</v>
      </c>
      <c r="I26" t="str">
        <f>HYPERLINK("https://www.ncbi.nlm.nih.gov/nucleotide/U38964.1?report=genbank&amp;log$=nucltop&amp;blast_rank=25&amp;RID=U4DB0GFV013","U38964.1")</f>
        <v>U38964.1</v>
      </c>
    </row>
    <row r="27" spans="1:9" x14ac:dyDescent="0.2">
      <c r="A27" t="s">
        <v>35</v>
      </c>
      <c r="B27" t="s">
        <v>10</v>
      </c>
      <c r="C27">
        <v>698</v>
      </c>
      <c r="D27">
        <v>1154</v>
      </c>
      <c r="E27" s="1">
        <v>0.98</v>
      </c>
      <c r="F27">
        <v>0</v>
      </c>
      <c r="G27">
        <v>94.26</v>
      </c>
      <c r="H27">
        <v>1330</v>
      </c>
      <c r="I27" t="str">
        <f>HYPERLINK("https://www.ncbi.nlm.nih.gov/nucleotide/NR_027775.2?report=genbank&amp;log$=nucltop&amp;blast_rank=26&amp;RID=U4DB0GFV013","NR_027775.2")</f>
        <v>NR_027775.2</v>
      </c>
    </row>
    <row r="28" spans="1:9" x14ac:dyDescent="0.2">
      <c r="A28" t="s">
        <v>36</v>
      </c>
      <c r="B28" t="s">
        <v>10</v>
      </c>
      <c r="C28">
        <v>694</v>
      </c>
      <c r="D28">
        <v>945</v>
      </c>
      <c r="E28" s="1">
        <v>0.81</v>
      </c>
      <c r="F28">
        <v>0</v>
      </c>
      <c r="G28">
        <v>95.19</v>
      </c>
      <c r="H28">
        <v>1086</v>
      </c>
      <c r="I28" t="str">
        <f>HYPERLINK("https://www.ncbi.nlm.nih.gov/nucleotide/AK309660.1?report=genbank&amp;log$=nucltop&amp;blast_rank=27&amp;RID=U4DB0GFV013","AK309660.1")</f>
        <v>AK309660.1</v>
      </c>
    </row>
    <row r="29" spans="1:9" x14ac:dyDescent="0.2">
      <c r="A29" t="s">
        <v>37</v>
      </c>
      <c r="B29" t="s">
        <v>10</v>
      </c>
      <c r="C29">
        <v>693</v>
      </c>
      <c r="D29">
        <v>1137</v>
      </c>
      <c r="E29" s="1">
        <v>0.97</v>
      </c>
      <c r="F29">
        <v>0</v>
      </c>
      <c r="G29">
        <v>94.04</v>
      </c>
      <c r="H29">
        <v>1151</v>
      </c>
      <c r="I29" t="str">
        <f>HYPERLINK("https://www.ncbi.nlm.nih.gov/nucleotide/D38502.1?report=genbank&amp;log$=nucltop&amp;blast_rank=28&amp;RID=U4DB0GFV013","D38502.1")</f>
        <v>D38502.1</v>
      </c>
    </row>
    <row r="30" spans="1:9" x14ac:dyDescent="0.2">
      <c r="A30" t="s">
        <v>38</v>
      </c>
      <c r="B30" t="s">
        <v>10</v>
      </c>
      <c r="C30">
        <v>680</v>
      </c>
      <c r="D30">
        <v>1159</v>
      </c>
      <c r="E30" s="1">
        <v>0.98</v>
      </c>
      <c r="F30">
        <v>0</v>
      </c>
      <c r="G30">
        <v>93.38</v>
      </c>
      <c r="H30">
        <v>1518</v>
      </c>
      <c r="I30" t="str">
        <f>HYPERLINK("https://www.ncbi.nlm.nih.gov/nucleotide/NR_003613.1?report=genbank&amp;log$=nucltop&amp;blast_rank=29&amp;RID=U4DB0GFV013","NR_003613.1")</f>
        <v>NR_003613.1</v>
      </c>
    </row>
    <row r="31" spans="1:9" x14ac:dyDescent="0.2">
      <c r="A31" t="s">
        <v>39</v>
      </c>
      <c r="B31" t="s">
        <v>10</v>
      </c>
      <c r="C31">
        <v>678</v>
      </c>
      <c r="D31">
        <v>1157</v>
      </c>
      <c r="E31" s="1">
        <v>0.98</v>
      </c>
      <c r="F31">
        <v>0</v>
      </c>
      <c r="G31">
        <v>93.36</v>
      </c>
      <c r="H31">
        <v>1244</v>
      </c>
      <c r="I31" t="str">
        <f>HYPERLINK("https://www.ncbi.nlm.nih.gov/nucleotide/AB017004.1?report=genbank&amp;log$=nucltop&amp;blast_rank=30&amp;RID=U4DB0GFV013","AB017004.1")</f>
        <v>AB017004.1</v>
      </c>
    </row>
    <row r="32" spans="1:9" x14ac:dyDescent="0.2">
      <c r="A32" t="s">
        <v>40</v>
      </c>
      <c r="B32" t="s">
        <v>10</v>
      </c>
      <c r="C32">
        <v>672</v>
      </c>
      <c r="D32">
        <v>672</v>
      </c>
      <c r="E32" s="1">
        <v>0.53</v>
      </c>
      <c r="F32">
        <v>0</v>
      </c>
      <c r="G32">
        <v>96.58</v>
      </c>
      <c r="H32">
        <v>1222</v>
      </c>
      <c r="I32" t="str">
        <f>HYPERLINK("https://www.ncbi.nlm.nih.gov/nucleotide/AK297517.1?report=genbank&amp;log$=nucltop&amp;blast_rank=31&amp;RID=U4DB0GFV013","AK297517.1")</f>
        <v>AK297517.1</v>
      </c>
    </row>
    <row r="33" spans="1:9" x14ac:dyDescent="0.2">
      <c r="A33" t="s">
        <v>41</v>
      </c>
      <c r="B33" t="s">
        <v>10</v>
      </c>
      <c r="C33">
        <v>657</v>
      </c>
      <c r="D33">
        <v>657</v>
      </c>
      <c r="E33" s="1">
        <v>0.61</v>
      </c>
      <c r="F33">
        <v>0</v>
      </c>
      <c r="G33">
        <v>86.58</v>
      </c>
      <c r="H33">
        <v>5040</v>
      </c>
      <c r="I33" t="str">
        <f>HYPERLINK("https://www.ncbi.nlm.nih.gov/nucleotide/NM_001406892.1?report=genbank&amp;log$=nucltop&amp;blast_rank=32&amp;RID=U4DB0GFV013","NM_001406892.1")</f>
        <v>NM_001406892.1</v>
      </c>
    </row>
    <row r="34" spans="1:9" x14ac:dyDescent="0.2">
      <c r="A34" t="s">
        <v>42</v>
      </c>
      <c r="B34" t="s">
        <v>10</v>
      </c>
      <c r="C34">
        <v>657</v>
      </c>
      <c r="D34">
        <v>657</v>
      </c>
      <c r="E34" s="1">
        <v>0.61</v>
      </c>
      <c r="F34">
        <v>0</v>
      </c>
      <c r="G34">
        <v>86.58</v>
      </c>
      <c r="H34">
        <v>5073</v>
      </c>
      <c r="I34" t="str">
        <f>HYPERLINK("https://www.ncbi.nlm.nih.gov/nucleotide/NM_001406888.1?report=genbank&amp;log$=nucltop&amp;blast_rank=33&amp;RID=U4DB0GFV013","NM_001406888.1")</f>
        <v>NM_001406888.1</v>
      </c>
    </row>
    <row r="35" spans="1:9" x14ac:dyDescent="0.2">
      <c r="A35" t="s">
        <v>43</v>
      </c>
      <c r="B35" t="s">
        <v>10</v>
      </c>
      <c r="C35">
        <v>657</v>
      </c>
      <c r="D35">
        <v>657</v>
      </c>
      <c r="E35" s="1">
        <v>0.61</v>
      </c>
      <c r="F35">
        <v>0</v>
      </c>
      <c r="G35">
        <v>86.58</v>
      </c>
      <c r="H35">
        <v>4872</v>
      </c>
      <c r="I35" t="str">
        <f>HYPERLINK("https://www.ncbi.nlm.nih.gov/nucleotide/NM_001406909.1?report=genbank&amp;log$=nucltop&amp;blast_rank=34&amp;RID=U4DB0GFV013","NM_001406909.1")</f>
        <v>NM_001406909.1</v>
      </c>
    </row>
    <row r="36" spans="1:9" x14ac:dyDescent="0.2">
      <c r="A36" t="s">
        <v>44</v>
      </c>
      <c r="B36" t="s">
        <v>10</v>
      </c>
      <c r="C36">
        <v>657</v>
      </c>
      <c r="D36">
        <v>657</v>
      </c>
      <c r="E36" s="1">
        <v>0.61</v>
      </c>
      <c r="F36">
        <v>0</v>
      </c>
      <c r="G36">
        <v>86.58</v>
      </c>
      <c r="H36">
        <v>4884</v>
      </c>
      <c r="I36" t="str">
        <f>HYPERLINK("https://www.ncbi.nlm.nih.gov/nucleotide/NM_001406907.1?report=genbank&amp;log$=nucltop&amp;blast_rank=35&amp;RID=U4DB0GFV013","NM_001406907.1")</f>
        <v>NM_001406907.1</v>
      </c>
    </row>
    <row r="37" spans="1:9" x14ac:dyDescent="0.2">
      <c r="A37" t="s">
        <v>45</v>
      </c>
      <c r="B37" t="s">
        <v>10</v>
      </c>
      <c r="C37">
        <v>652</v>
      </c>
      <c r="D37">
        <v>1131</v>
      </c>
      <c r="E37" s="1">
        <v>0.98</v>
      </c>
      <c r="F37">
        <v>0</v>
      </c>
      <c r="G37">
        <v>92.26</v>
      </c>
      <c r="H37">
        <v>846</v>
      </c>
      <c r="I37" t="str">
        <f>HYPERLINK("https://www.ncbi.nlm.nih.gov/nucleotide/D38499.1?report=genbank&amp;log$=nucltop&amp;blast_rank=36&amp;RID=U4DB0GFV013","D38499.1")</f>
        <v>D38499.1</v>
      </c>
    </row>
    <row r="38" spans="1:9" x14ac:dyDescent="0.2">
      <c r="A38" t="s">
        <v>46</v>
      </c>
      <c r="B38" t="s">
        <v>10</v>
      </c>
      <c r="C38">
        <v>635</v>
      </c>
      <c r="D38">
        <v>635</v>
      </c>
      <c r="E38" s="1">
        <v>0.61</v>
      </c>
      <c r="F38" s="2">
        <v>8.9999999999999998E-179</v>
      </c>
      <c r="G38">
        <v>85.6</v>
      </c>
      <c r="H38">
        <v>5035</v>
      </c>
      <c r="I38" t="str">
        <f>HYPERLINK("https://www.ncbi.nlm.nih.gov/nucleotide/NM_001406889.1?report=genbank&amp;log$=nucltop&amp;blast_rank=37&amp;RID=U4DB0GFV013","NM_001406889.1")</f>
        <v>NM_001406889.1</v>
      </c>
    </row>
    <row r="39" spans="1:9" x14ac:dyDescent="0.2">
      <c r="A39" t="s">
        <v>47</v>
      </c>
      <c r="B39" t="s">
        <v>10</v>
      </c>
      <c r="C39">
        <v>635</v>
      </c>
      <c r="D39">
        <v>635</v>
      </c>
      <c r="E39" s="1">
        <v>0.61</v>
      </c>
      <c r="F39" s="2">
        <v>8.9999999999999998E-179</v>
      </c>
      <c r="G39">
        <v>85.6</v>
      </c>
      <c r="H39">
        <v>4927</v>
      </c>
      <c r="I39" t="str">
        <f>HYPERLINK("https://www.ncbi.nlm.nih.gov/nucleotide/NM_001406904.1?report=genbank&amp;log$=nucltop&amp;blast_rank=38&amp;RID=U4DB0GFV013","NM_001406904.1")</f>
        <v>NM_001406904.1</v>
      </c>
    </row>
    <row r="43" spans="1:9" x14ac:dyDescent="0.2">
      <c r="A43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2024-01-13T07:07:26Z</dcterms:created>
  <dcterms:modified xsi:type="dcterms:W3CDTF">2024-01-13T07:07:29Z</dcterms:modified>
</cp:coreProperties>
</file>