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KimLoai\Documents\R project\KLTN\data\"/>
    </mc:Choice>
  </mc:AlternateContent>
  <xr:revisionPtr revIDLastSave="0" documentId="13_ncr:1_{E0E05DD6-BA8D-4159-B49D-DC4EDF2305CA}" xr6:coauthVersionLast="47" xr6:coauthVersionMax="47" xr10:uidLastSave="{00000000-0000-0000-0000-000000000000}"/>
  <bookViews>
    <workbookView xWindow="-120" yWindow="-120" windowWidth="29040" windowHeight="15840" firstSheet="3" activeTab="6" xr2:uid="{00000000-000D-0000-FFFF-FFFF00000000}"/>
  </bookViews>
  <sheets>
    <sheet name="all" sheetId="1" r:id="rId1"/>
    <sheet name="variable_info" sheetId="3" r:id="rId2"/>
    <sheet name="variable_values" sheetId="4" r:id="rId3"/>
    <sheet name="model1" sheetId="11" r:id="rId4"/>
    <sheet name="model2" sheetId="12" r:id="rId5"/>
    <sheet name="model" sheetId="14" r:id="rId6"/>
    <sheet name="model_info" sheetId="13" r:id="rId7"/>
  </sheets>
  <definedNames>
    <definedName name="_xlnm._FilterDatabase" localSheetId="0" hidden="1">all!$A$1:$Z$92</definedName>
    <definedName name="_xlnm._FilterDatabase" localSheetId="3" hidden="1">model1!$A$1:$AG$93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32" i="13" l="1"/>
  <c r="K32" i="13"/>
  <c r="L31" i="13"/>
  <c r="K31" i="13"/>
  <c r="L30" i="13"/>
  <c r="K30" i="13"/>
  <c r="L29" i="13"/>
  <c r="K29" i="13"/>
  <c r="L28" i="13"/>
  <c r="K28" i="13"/>
  <c r="L27" i="13"/>
  <c r="K27" i="13"/>
  <c r="L26" i="13"/>
  <c r="K26" i="13"/>
  <c r="L25" i="13"/>
  <c r="K25" i="13"/>
  <c r="L24" i="13"/>
  <c r="K24" i="13"/>
  <c r="L23" i="13"/>
  <c r="K23" i="13"/>
  <c r="L22" i="13"/>
  <c r="K22" i="13"/>
  <c r="L21" i="13"/>
  <c r="K21" i="13"/>
  <c r="L20" i="13"/>
  <c r="K20" i="13"/>
  <c r="L19" i="13"/>
  <c r="K19" i="13"/>
  <c r="L18" i="13"/>
  <c r="K18" i="13"/>
  <c r="L17" i="13"/>
  <c r="K17" i="13"/>
  <c r="L16" i="13"/>
  <c r="K16" i="13"/>
  <c r="L15" i="13"/>
  <c r="K15" i="13"/>
  <c r="L14" i="13"/>
  <c r="K14" i="13"/>
  <c r="L13" i="13"/>
  <c r="K13" i="13"/>
  <c r="L12" i="13"/>
  <c r="K12" i="13"/>
  <c r="L11" i="13"/>
  <c r="K11" i="13"/>
  <c r="L10" i="13"/>
  <c r="K10" i="13"/>
  <c r="L9" i="13"/>
  <c r="K9" i="13"/>
  <c r="L8" i="13"/>
  <c r="K8" i="13"/>
  <c r="L7" i="13"/>
  <c r="K7" i="13"/>
  <c r="L6" i="13"/>
  <c r="K6" i="13"/>
  <c r="L5" i="13"/>
  <c r="K5" i="13"/>
  <c r="L4" i="13"/>
  <c r="K4" i="13"/>
  <c r="L3" i="13"/>
  <c r="K3" i="13"/>
  <c r="L2" i="13"/>
  <c r="K2" i="13"/>
  <c r="J19" i="14"/>
  <c r="I11" i="14"/>
  <c r="L33" i="13"/>
  <c r="L34" i="13"/>
  <c r="L35" i="13"/>
  <c r="L36" i="13"/>
  <c r="L37" i="13"/>
  <c r="L38" i="13"/>
  <c r="L39" i="13"/>
  <c r="L40" i="13"/>
  <c r="L41" i="13"/>
  <c r="L42" i="13"/>
  <c r="L43" i="13"/>
  <c r="L44" i="13"/>
  <c r="L45" i="13"/>
  <c r="L46"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L80" i="13"/>
  <c r="L82" i="13"/>
  <c r="L83" i="13"/>
  <c r="L84" i="13"/>
  <c r="L85" i="13"/>
  <c r="L86" i="13"/>
  <c r="L87" i="13"/>
  <c r="L88" i="13"/>
  <c r="L89" i="13"/>
  <c r="L90" i="13"/>
  <c r="L91" i="13"/>
  <c r="L92" i="13"/>
  <c r="K33" i="13"/>
  <c r="K34" i="13"/>
  <c r="K35" i="13"/>
  <c r="K36" i="13"/>
  <c r="K37" i="13"/>
  <c r="K38" i="13"/>
  <c r="K39" i="13"/>
  <c r="K40" i="13"/>
  <c r="K41" i="13"/>
  <c r="K42" i="13"/>
  <c r="K43" i="13"/>
  <c r="K44" i="13"/>
  <c r="K45" i="13"/>
  <c r="K46" i="13"/>
  <c r="K47" i="13"/>
  <c r="K48" i="13"/>
  <c r="K49" i="13"/>
  <c r="K50" i="13"/>
  <c r="K51" i="13"/>
  <c r="K52" i="13"/>
  <c r="K53" i="13"/>
  <c r="K54" i="13"/>
  <c r="K55" i="13"/>
  <c r="K56" i="13"/>
  <c r="K57" i="13"/>
  <c r="K58" i="13"/>
  <c r="K59" i="13"/>
  <c r="K60" i="13"/>
  <c r="K61" i="13"/>
  <c r="K62" i="13"/>
  <c r="K63" i="13"/>
  <c r="K64" i="13"/>
  <c r="K65" i="13"/>
  <c r="K66" i="13"/>
  <c r="K67" i="13"/>
  <c r="K68" i="13"/>
  <c r="K69" i="13"/>
  <c r="K70" i="13"/>
  <c r="K71" i="13"/>
  <c r="K72" i="13"/>
  <c r="K73" i="13"/>
  <c r="K74" i="13"/>
  <c r="K75" i="13"/>
  <c r="K76" i="13"/>
  <c r="K77" i="13"/>
  <c r="K78" i="13"/>
  <c r="K79" i="13"/>
  <c r="K80" i="13"/>
  <c r="K82" i="13"/>
  <c r="K83" i="13"/>
  <c r="K84" i="13"/>
  <c r="K85" i="13"/>
  <c r="K86" i="13"/>
  <c r="K87" i="13"/>
  <c r="K88" i="13"/>
  <c r="K89" i="13"/>
  <c r="K90" i="13"/>
  <c r="K91" i="13"/>
  <c r="K92" i="13"/>
  <c r="S12" i="11"/>
  <c r="K11" i="11"/>
  <c r="V3" i="1" l="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2" i="1"/>
  <c r="C92" i="1" l="1"/>
  <c r="C91" i="1"/>
  <c r="C89" i="1"/>
  <c r="C88" i="1"/>
  <c r="C86" i="1"/>
  <c r="C85" i="1"/>
  <c r="C84" i="1"/>
  <c r="C83" i="1"/>
  <c r="C81" i="1"/>
  <c r="C78" i="1"/>
  <c r="C77" i="1"/>
  <c r="C76" i="1"/>
  <c r="C74" i="1"/>
  <c r="C73" i="1"/>
  <c r="C71" i="1"/>
  <c r="C68" i="1"/>
  <c r="C67" i="1"/>
  <c r="C64" i="1"/>
  <c r="C63" i="1"/>
  <c r="C62" i="1"/>
  <c r="C61" i="1"/>
  <c r="C58" i="1"/>
  <c r="C57" i="1"/>
  <c r="C56" i="1"/>
  <c r="C54" i="1"/>
  <c r="C53" i="1"/>
  <c r="C52" i="1"/>
  <c r="C51" i="1"/>
  <c r="C49" i="1"/>
  <c r="C48" i="1"/>
  <c r="C47" i="1"/>
  <c r="C44" i="1"/>
  <c r="C42" i="1"/>
  <c r="C41" i="1"/>
  <c r="C38" i="1"/>
  <c r="C37" i="1"/>
  <c r="C36" i="1"/>
  <c r="C33" i="1"/>
  <c r="C31" i="1"/>
  <c r="C28" i="1"/>
  <c r="C27" i="1"/>
  <c r="C26" i="1"/>
  <c r="C22" i="1"/>
  <c r="C21" i="1"/>
  <c r="C17" i="1"/>
  <c r="C16" i="1"/>
  <c r="C12" i="1"/>
  <c r="C11" i="1"/>
  <c r="C8" i="1"/>
  <c r="C7" i="1"/>
  <c r="C6" i="1"/>
  <c r="C3" i="1"/>
  <c r="C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Nguyen Quoc Binh</author>
    <author>KimLoai</author>
  </authors>
  <commentList>
    <comment ref="I1" authorId="0" shapeId="0" xr:uid="{1893F28C-CAE7-4516-8185-14E6241CCDA5}">
      <text>
        <r>
          <rPr>
            <b/>
            <sz val="9"/>
            <color indexed="81"/>
            <rFont val="Tahoma"/>
            <family val="2"/>
          </rPr>
          <t>Nguyen Quoc Binh:</t>
        </r>
        <r>
          <rPr>
            <sz val="9"/>
            <color indexed="81"/>
            <rFont val="Tahoma"/>
            <family val="2"/>
          </rPr>
          <t xml:space="preserve">
ĐVT tùy loài cây</t>
        </r>
      </text>
    </comment>
    <comment ref="E16" authorId="1" shapeId="0" xr:uid="{A3D584AD-799E-42F4-824D-73ED2801442E}">
      <text>
        <r>
          <rPr>
            <b/>
            <sz val="9"/>
            <color indexed="81"/>
            <rFont val="Tahoma"/>
            <family val="2"/>
          </rPr>
          <t>KimLoai:</t>
        </r>
        <r>
          <rPr>
            <sz val="9"/>
            <color indexed="81"/>
            <rFont val="Tahoma"/>
            <family val="2"/>
          </rPr>
          <t xml:space="preserve">
60 cây su su cho năng suất 3 tấn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Nguyen Quoc Binh</author>
  </authors>
  <commentList>
    <comment ref="B1" authorId="0" shapeId="0" xr:uid="{1A0683FE-4C96-4C40-8E74-B2BC2E346400}">
      <text>
        <r>
          <rPr>
            <b/>
            <sz val="9"/>
            <color indexed="81"/>
            <rFont val="Tahoma"/>
            <family val="2"/>
          </rPr>
          <t>Nguyen Quoc Binh:
Đếm tổng số loài cây của tất cả các mô hình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KimLoai</author>
  </authors>
  <commentList>
    <comment ref="N5" authorId="0" shapeId="0" xr:uid="{236C0F84-CDEE-4798-8F08-FB8ACD80A803}">
      <text>
        <r>
          <rPr>
            <b/>
            <sz val="9"/>
            <color indexed="81"/>
            <rFont val="Tahoma"/>
            <family val="2"/>
          </rPr>
          <t>KimLoai:</t>
        </r>
        <r>
          <rPr>
            <sz val="9"/>
            <color indexed="81"/>
            <rFont val="Tahoma"/>
            <family val="2"/>
          </rPr>
          <t xml:space="preserve">
60 cây su su cho năng suất 3 tấn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KimLoai</author>
  </authors>
  <commentList>
    <comment ref="L3" authorId="0" shapeId="0" xr:uid="{C6135E64-EE8A-4A8E-AFA4-52D4F8F7AB9D}">
      <text>
        <r>
          <rPr>
            <b/>
            <sz val="9"/>
            <color indexed="81"/>
            <rFont val="Tahoma"/>
            <family val="2"/>
          </rPr>
          <t>KimLoai:</t>
        </r>
        <r>
          <rPr>
            <sz val="9"/>
            <color indexed="81"/>
            <rFont val="Tahoma"/>
            <family val="2"/>
          </rPr>
          <t xml:space="preserve">
rất k hợp lý, nếu truy xuất lại data sheet "model' thì lợi nhuận chắc chắn chỉ từ cây tre (măng) vì những cây khác chưa thể thu hoạch. Tre trong idMODEL2 chỉ có 25 cây (idMODEL1 300 CÂY) nhưng lợi nhuận/ha của idMODEL2 cao hơn rất nhiều</t>
        </r>
      </text>
    </comment>
    <comment ref="H14" authorId="0" shapeId="0" xr:uid="{C4E26554-A19E-4C8E-AA8B-C432F48F2B15}">
      <text>
        <r>
          <rPr>
            <b/>
            <sz val="9"/>
            <color indexed="81"/>
            <rFont val="Tahoma"/>
            <family val="2"/>
          </rPr>
          <t>KimLoai:</t>
        </r>
        <r>
          <rPr>
            <sz val="9"/>
            <color indexed="81"/>
            <rFont val="Tahoma"/>
            <family val="2"/>
          </rPr>
          <t xml:space="preserve">
chưa thu hoạch</t>
        </r>
      </text>
    </comment>
    <comment ref="H19" authorId="0" shapeId="0" xr:uid="{AD700DDC-C763-466A-B121-444874389842}">
      <text>
        <r>
          <rPr>
            <b/>
            <sz val="9"/>
            <color indexed="81"/>
            <rFont val="Tahoma"/>
            <family val="2"/>
          </rPr>
          <t>KimLoai:</t>
        </r>
        <r>
          <rPr>
            <sz val="9"/>
            <color indexed="81"/>
            <rFont val="Tahoma"/>
            <family val="2"/>
          </rPr>
          <t xml:space="preserve">
1.5 tấn bán 100 triệu?? Ghê thế</t>
        </r>
      </text>
    </comment>
    <comment ref="G28" authorId="0" shapeId="0" xr:uid="{BDC71A1F-3444-4748-9FA9-146F4314CA29}">
      <text>
        <r>
          <rPr>
            <b/>
            <sz val="9"/>
            <color indexed="81"/>
            <rFont val="Tahoma"/>
            <family val="2"/>
          </rPr>
          <t>KimLoai:</t>
        </r>
        <r>
          <rPr>
            <sz val="9"/>
            <color indexed="81"/>
            <rFont val="Tahoma"/>
            <family val="2"/>
          </rPr>
          <t xml:space="preserve">
0.2 tấn tre có giá 50 triệu??</t>
        </r>
      </text>
    </comment>
    <comment ref="G29" authorId="0" shapeId="0" xr:uid="{FF803E21-AB65-46F5-BABE-8C237527ECAC}">
      <text>
        <r>
          <rPr>
            <b/>
            <sz val="9"/>
            <color indexed="81"/>
            <rFont val="Tahoma"/>
            <family val="2"/>
          </rPr>
          <t>KimLoai:</t>
        </r>
        <r>
          <rPr>
            <sz val="9"/>
            <color indexed="81"/>
            <rFont val="Tahoma"/>
            <family val="2"/>
          </rPr>
          <t xml:space="preserve">
5 tấn tre(măng) trị giá 15 triệu?</t>
        </r>
      </text>
    </comment>
    <comment ref="H29" authorId="0" shapeId="0" xr:uid="{ED648B57-9785-4D8C-A418-19B88497A7FD}">
      <text>
        <r>
          <rPr>
            <b/>
            <sz val="9"/>
            <color indexed="81"/>
            <rFont val="Tahoma"/>
            <family val="2"/>
          </rPr>
          <t>KimLoai:
quá thấp</t>
        </r>
      </text>
    </comment>
  </commentList>
</comments>
</file>

<file path=xl/sharedStrings.xml><?xml version="1.0" encoding="utf-8"?>
<sst xmlns="http://schemas.openxmlformats.org/spreadsheetml/2006/main" count="2219" uniqueCount="400">
  <si>
    <t>id</t>
  </si>
  <si>
    <t>owner</t>
  </si>
  <si>
    <t>interviewee</t>
  </si>
  <si>
    <t>Trương Văn Hậu</t>
  </si>
  <si>
    <t>Võ Thị Xuyến</t>
  </si>
  <si>
    <t>Nguyễn Văn Lân</t>
  </si>
  <si>
    <t>Đinh Văn Quang</t>
  </si>
  <si>
    <t>Lê Thanh Hiền</t>
  </si>
  <si>
    <t>Nguyễn Văn Luật</t>
  </si>
  <si>
    <t>Chung Thị Ngọc Tường</t>
  </si>
  <si>
    <t>Nguyễn Thị Bé</t>
  </si>
  <si>
    <t>Chao Hiệp</t>
  </si>
  <si>
    <t>Nguyễn Văn Năm</t>
  </si>
  <si>
    <t>Lê Văn Cường</t>
  </si>
  <si>
    <t>Nguyễn Thị Phương</t>
  </si>
  <si>
    <t>Nguyễn Thành Tài</t>
  </si>
  <si>
    <t>Nguyễn Văn Ngần</t>
  </si>
  <si>
    <t>Trần Hữu Tài</t>
  </si>
  <si>
    <t>Nguyễn Văn Đời</t>
  </si>
  <si>
    <t>Trần Hữu Phước</t>
  </si>
  <si>
    <t>Nguyễn Thị Dữ</t>
  </si>
  <si>
    <t>Văng Thị Bích</t>
  </si>
  <si>
    <t>Lê Phú Hải</t>
  </si>
  <si>
    <t>Võ Thị Kim Hiền</t>
  </si>
  <si>
    <t>Nguyễn Văn Liêm</t>
  </si>
  <si>
    <t>Phan Ngọc Đức</t>
  </si>
  <si>
    <t>Long Hoàng Dũng</t>
  </si>
  <si>
    <t>Nguyễn Thị Loan</t>
  </si>
  <si>
    <t>Trần Thị Lại</t>
  </si>
  <si>
    <t>Dương Tấn Phước</t>
  </si>
  <si>
    <t>Nguyễn Văn Cu</t>
  </si>
  <si>
    <t>Võ Thị Ngọc Yến</t>
  </si>
  <si>
    <t>Trần Thị Yến</t>
  </si>
  <si>
    <t>Phạm Thị Út</t>
  </si>
  <si>
    <t>Ngô Thị Hai</t>
  </si>
  <si>
    <t>Trần Thị Oanh</t>
  </si>
  <si>
    <t>Nguyễn Văn Tèo</t>
  </si>
  <si>
    <t>Vũ Phát Đạt</t>
  </si>
  <si>
    <t>Lê Hồng Thái</t>
  </si>
  <si>
    <t>Võ Thị Nới</t>
  </si>
  <si>
    <t>Nguyễn Văn Mừng</t>
  </si>
  <si>
    <t>Nguyễn Văn Út</t>
  </si>
  <si>
    <t>Trần Thanh Tùng</t>
  </si>
  <si>
    <t>Trần Văn Thảo</t>
  </si>
  <si>
    <t>Vũ Quang Lộc</t>
  </si>
  <si>
    <t>Huỳnh Văn Bảo</t>
  </si>
  <si>
    <t>Phạm Văn Út</t>
  </si>
  <si>
    <t>Lê Văn Thảo</t>
  </si>
  <si>
    <t>Nguyễn Thị Ngoan</t>
  </si>
  <si>
    <t>Trần Văn Sóc</t>
  </si>
  <si>
    <t>Nguyễn Thị Tiền</t>
  </si>
  <si>
    <t>Phạm Thị Lợi</t>
  </si>
  <si>
    <t>Võ Hoàng Phương</t>
  </si>
  <si>
    <t>Võ Trí Đức</t>
  </si>
  <si>
    <t>Nguyễn Văn Sử</t>
  </si>
  <si>
    <t>Đặng Quốc Kiệt</t>
  </si>
  <si>
    <t>Bùi Văn Thông</t>
  </si>
  <si>
    <t>Nguyễn Văn Lớn</t>
  </si>
  <si>
    <t>Trần Huy Dũng</t>
  </si>
  <si>
    <t>Nguyễn Văn Dưỡng</t>
  </si>
  <si>
    <t>Trần Văn Phong</t>
  </si>
  <si>
    <t>Nguyễn Văn Quận</t>
  </si>
  <si>
    <t>Lê Tấn Lộc</t>
  </si>
  <si>
    <t>Trần Thị Thúy Diễm</t>
  </si>
  <si>
    <t>Đinh Văn Tươi</t>
  </si>
  <si>
    <t>Lê Văn Đôn</t>
  </si>
  <si>
    <t>Tống Văn Sơn</t>
  </si>
  <si>
    <t>Đỗ Minh Hưng</t>
  </si>
  <si>
    <t>Nguyễn Văn Cò</t>
  </si>
  <si>
    <t>Nguyễn Huệ Thọ</t>
  </si>
  <si>
    <t>Trần Thị Dung</t>
  </si>
  <si>
    <t>Trần Văn Phương</t>
  </si>
  <si>
    <t>Võ Minh Trung</t>
  </si>
  <si>
    <t>Hà Văn Trí</t>
  </si>
  <si>
    <t>Đinh Ngọc Đáng</t>
  </si>
  <si>
    <t>Nguyễn Thị Chừa</t>
  </si>
  <si>
    <t>Trần Văn Tài</t>
  </si>
  <si>
    <t>Huỳnh Thị Hà</t>
  </si>
  <si>
    <t>Nguyễn Văn Hoa</t>
  </si>
  <si>
    <t>Nguyễn Văn Hai</t>
  </si>
  <si>
    <t>Trương An Đông</t>
  </si>
  <si>
    <t>Nguyễn Thị Kim Loan</t>
  </si>
  <si>
    <t>Nguyễn Văn Lợi</t>
  </si>
  <si>
    <t>Phạm Thị Chín</t>
  </si>
  <si>
    <t>Võ Thanh Hùng</t>
  </si>
  <si>
    <t>Võ Văn Thắm</t>
  </si>
  <si>
    <t>Trần Bạch Huệ</t>
  </si>
  <si>
    <t>Huỳnh Quốc Nam</t>
  </si>
  <si>
    <t>Trần Hữu Lộc</t>
  </si>
  <si>
    <t>Trần Thị Hạnh</t>
  </si>
  <si>
    <t>Nguyễn Văn Tư</t>
  </si>
  <si>
    <t xml:space="preserve">Đoàn Văn Tuyền </t>
  </si>
  <si>
    <t>Nguyễn Thanh Tùng</t>
  </si>
  <si>
    <t>Phan Văn Đực</t>
  </si>
  <si>
    <t>Trần Thị Bích Thủy</t>
  </si>
  <si>
    <t>Nguyễn Hữu Hạnh</t>
  </si>
  <si>
    <t>Võ Thị Kim Huê</t>
  </si>
  <si>
    <t>Phạm Văn My</t>
  </si>
  <si>
    <t>Dương Xuân Hòa</t>
  </si>
  <si>
    <t>Trần Văn Tùng</t>
  </si>
  <si>
    <t>Nguyễn Văn Thái</t>
  </si>
  <si>
    <t>Nguyễn Minh Toàn</t>
  </si>
  <si>
    <t>Nguyễn Văn Đầy</t>
  </si>
  <si>
    <t>Nguyễn Thị Dòn</t>
  </si>
  <si>
    <t>Phạm Thanh Liêm</t>
  </si>
  <si>
    <t>Lê Văn Hai</t>
  </si>
  <si>
    <t>Hồng Văn Minh</t>
  </si>
  <si>
    <t>Nguyễn Thị Cầu</t>
  </si>
  <si>
    <t>Lê Văn Lợi</t>
  </si>
  <si>
    <t>Phạm Thị Ánh</t>
  </si>
  <si>
    <t>huyen</t>
  </si>
  <si>
    <t>xa</t>
  </si>
  <si>
    <t>ap</t>
  </si>
  <si>
    <t>variable</t>
  </si>
  <si>
    <t>stt hộ</t>
  </si>
  <si>
    <t>họ tên chủ hộ</t>
  </si>
  <si>
    <t>họ tên người trả lời</t>
  </si>
  <si>
    <t>quan hệ với chủ hộ</t>
  </si>
  <si>
    <t>relship</t>
  </si>
  <si>
    <t>tên huyện</t>
  </si>
  <si>
    <t>tên xã</t>
  </si>
  <si>
    <t>giới tính</t>
  </si>
  <si>
    <t>nam</t>
  </si>
  <si>
    <t>male</t>
  </si>
  <si>
    <t>tuổi</t>
  </si>
  <si>
    <t>age</t>
  </si>
  <si>
    <t>Tinh Bien</t>
  </si>
  <si>
    <t>ấp</t>
  </si>
  <si>
    <t>Xa</t>
  </si>
  <si>
    <t>An Hao</t>
  </si>
  <si>
    <t>Thiên Tuế</t>
  </si>
  <si>
    <t>Vồ Bà</t>
  </si>
  <si>
    <t>Rau Tần</t>
  </si>
  <si>
    <t>Vồ Đầu</t>
  </si>
  <si>
    <t>An Hòa</t>
  </si>
  <si>
    <t>An Hoa</t>
  </si>
  <si>
    <t>Rau Tan</t>
  </si>
  <si>
    <t>Thien Tue</t>
  </si>
  <si>
    <t>Vo Ba</t>
  </si>
  <si>
    <t>Vo Dau</t>
  </si>
  <si>
    <t>eth</t>
  </si>
  <si>
    <t>edu</t>
  </si>
  <si>
    <t>dân tộc</t>
  </si>
  <si>
    <t>tôn giáo</t>
  </si>
  <si>
    <t>học vấn người trả lời</t>
  </si>
  <si>
    <t>relig</t>
  </si>
  <si>
    <t>Kinh</t>
  </si>
  <si>
    <t>Khome</t>
  </si>
  <si>
    <t>chu ho</t>
  </si>
  <si>
    <t>chủ hộ</t>
  </si>
  <si>
    <t>variable_info</t>
  </si>
  <si>
    <t>value</t>
  </si>
  <si>
    <t>value_info</t>
  </si>
  <si>
    <t>coi giữ vườn</t>
  </si>
  <si>
    <t>coi giu vuon</t>
  </si>
  <si>
    <t>con</t>
  </si>
  <si>
    <t>con dau</t>
  </si>
  <si>
    <t>con trai</t>
  </si>
  <si>
    <t>vo</t>
  </si>
  <si>
    <t>vợ</t>
  </si>
  <si>
    <t>Tịnh Biên</t>
  </si>
  <si>
    <t>Tri Tôn</t>
  </si>
  <si>
    <t>Tri Ton</t>
  </si>
  <si>
    <t>An Hảo</t>
  </si>
  <si>
    <t>nữ</t>
  </si>
  <si>
    <t>Khơme</t>
  </si>
  <si>
    <t>Khác</t>
  </si>
  <si>
    <t>K</t>
  </si>
  <si>
    <t>Không</t>
  </si>
  <si>
    <t>Hiếu Nghĩa</t>
  </si>
  <si>
    <t>Phật</t>
  </si>
  <si>
    <t>phat</t>
  </si>
  <si>
    <t>hieu nghia</t>
  </si>
  <si>
    <t>khong</t>
  </si>
  <si>
    <t>Cấp 1 trở xuống</t>
  </si>
  <si>
    <t>Cấp2</t>
  </si>
  <si>
    <t>Cấp 3</t>
  </si>
  <si>
    <t>Trên cấp 3</t>
  </si>
  <si>
    <t>số nhân khẩu</t>
  </si>
  <si>
    <t>fm_mem</t>
  </si>
  <si>
    <t>wactive</t>
  </si>
  <si>
    <t>wagri</t>
  </si>
  <si>
    <t>year_working</t>
  </si>
  <si>
    <t>year_agri</t>
  </si>
  <si>
    <t>số lao động chính</t>
  </si>
  <si>
    <t>số lao động nông nghiệp</t>
  </si>
  <si>
    <t>số năm lao động</t>
  </si>
  <si>
    <t>số năm làm nông nghiệp</t>
  </si>
  <si>
    <t>unit</t>
  </si>
  <si>
    <t>người</t>
  </si>
  <si>
    <t>năm</t>
  </si>
  <si>
    <t>inc2018</t>
  </si>
  <si>
    <t>incNLKHPercentT</t>
  </si>
  <si>
    <t>thu nhập năm 2018</t>
  </si>
  <si>
    <t>triệu</t>
  </si>
  <si>
    <t>phần trăm thu nhập từ NLKH so với tổng thu nhập năm 2018</t>
  </si>
  <si>
    <t>%</t>
  </si>
  <si>
    <t>areaT</t>
  </si>
  <si>
    <t>areaNLKH</t>
  </si>
  <si>
    <t>areaLN</t>
  </si>
  <si>
    <t>waSource</t>
  </si>
  <si>
    <t>tổng diện tích đất</t>
  </si>
  <si>
    <t>ha</t>
  </si>
  <si>
    <t>diện tích đất NLKH</t>
  </si>
  <si>
    <t>diện tích đất LN</t>
  </si>
  <si>
    <t>areaChange</t>
  </si>
  <si>
    <t>increased</t>
  </si>
  <si>
    <t>sự thay đổi về diện tích đất</t>
  </si>
  <si>
    <t>tăng</t>
  </si>
  <si>
    <t>decreased</t>
  </si>
  <si>
    <t>giảm</t>
  </si>
  <si>
    <t>không đổi</t>
  </si>
  <si>
    <t>unchanged</t>
  </si>
  <si>
    <t>AH</t>
  </si>
  <si>
    <t>Gi</t>
  </si>
  <si>
    <t>SS</t>
  </si>
  <si>
    <t>TN</t>
  </si>
  <si>
    <t>KN</t>
  </si>
  <si>
    <t>HD</t>
  </si>
  <si>
    <t>nguồn nước</t>
  </si>
  <si>
    <t>ao/hồ</t>
  </si>
  <si>
    <t>sông/suối</t>
  </si>
  <si>
    <t>giếng</t>
  </si>
  <si>
    <t>tự nhiên</t>
  </si>
  <si>
    <t>hầm đào</t>
  </si>
  <si>
    <t>không nước</t>
  </si>
  <si>
    <t>SS-TN</t>
  </si>
  <si>
    <t>TN-Gi</t>
  </si>
  <si>
    <t>TN-HD</t>
  </si>
  <si>
    <t>waSourceNumber</t>
  </si>
  <si>
    <t>tổng số nguồn nước</t>
  </si>
  <si>
    <t>modelT</t>
  </si>
  <si>
    <t>tổng số mô hình</t>
  </si>
  <si>
    <t>idMODEL</t>
  </si>
  <si>
    <t>areaMODEL</t>
  </si>
  <si>
    <t>soil</t>
  </si>
  <si>
    <t>slope</t>
  </si>
  <si>
    <t>water</t>
  </si>
  <si>
    <t>comment</t>
  </si>
  <si>
    <t>STT hộ</t>
  </si>
  <si>
    <t>9-11.Tổng số loài cây trong các MH</t>
  </si>
  <si>
    <t>11.1 MH1: Cây chính1</t>
  </si>
  <si>
    <t>11.1 MH1: Số cây chính 1</t>
  </si>
  <si>
    <t>11.1 MH1: Năm trồng  cây chính1 (DVT)</t>
  </si>
  <si>
    <t>11.1 MH1: Nsuất  cây chính1 (DVT)</t>
  </si>
  <si>
    <t>11.1 MH1: Cây chính2</t>
  </si>
  <si>
    <t>11.1 MH1: Số cây chính 2</t>
  </si>
  <si>
    <t>11.1 MH1: Năm trồng  cây chính2</t>
  </si>
  <si>
    <t>11.1 MH1: Nsuất  cây chính2 (DVT)</t>
  </si>
  <si>
    <t>11.1 MH1: Cây xen1</t>
  </si>
  <si>
    <t>11.1 MH1: Số cây Xen1</t>
  </si>
  <si>
    <t>11.1 MH1: Năm trồng cây Xen1</t>
  </si>
  <si>
    <t>11.1 MH1: Nsuất cây Xen1 (DVT)</t>
  </si>
  <si>
    <t>11.1 MH1: Cây Xen2</t>
  </si>
  <si>
    <t>11.1 MH1: Số cây Xen2</t>
  </si>
  <si>
    <t>11.1 MH1: Năm trồng cây Xen2</t>
  </si>
  <si>
    <t>11.1 MH1: NSuất cây Xen2 (DVT)</t>
  </si>
  <si>
    <t>11.1 MH1: Cây Xen3</t>
  </si>
  <si>
    <t>11.1 MH1: Số cây Xen3</t>
  </si>
  <si>
    <t>11.1 MH1: Năm trồng cây Xen3</t>
  </si>
  <si>
    <t>11.1 MH1: NSuất cây Xen3 (DVT)</t>
  </si>
  <si>
    <t>11.1 MH1: Cây Xen4</t>
  </si>
  <si>
    <t>11.1 MH1: Số cây Xen4</t>
  </si>
  <si>
    <t>11.1 MH1: Năm trồng cây Xen4</t>
  </si>
  <si>
    <t>11.1 MH1: NSuất cây Xen4 (DVT)</t>
  </si>
  <si>
    <t>11.1 MH1: Cây Xen5</t>
  </si>
  <si>
    <t>11.1 MH1: Số cây Xen5</t>
  </si>
  <si>
    <t>11.1 MH1: Năm trồng cây Xen5</t>
  </si>
  <si>
    <t>11.1 MH1: NSuất cây Xen5 (DVT)</t>
  </si>
  <si>
    <t>11.1 MH1: Cây Xen6</t>
  </si>
  <si>
    <t>11.1 MH1: Số cây Xen6</t>
  </si>
  <si>
    <t>11.1 MH1: Năm trồng cây Xen6</t>
  </si>
  <si>
    <t>11.1 MH1: NSuất cây Xen6 (DVT)</t>
  </si>
  <si>
    <t>11.1 MH2: DT (ha)</t>
  </si>
  <si>
    <t>11.1 MH2: Cây chính1</t>
  </si>
  <si>
    <t>11.1 MH2: Số cây chính 1</t>
  </si>
  <si>
    <t>11.1 MH2: Năm trồng  
cây chính1</t>
  </si>
  <si>
    <t>11.1 MH2: Nsuất 
cây chính1(DVT)</t>
  </si>
  <si>
    <t>11.1 MH2: Cây xen1</t>
  </si>
  <si>
    <t>11.1 MH2: Số cây xen1</t>
  </si>
  <si>
    <t>11.1 MH2: Năm trồng cây Xen1</t>
  </si>
  <si>
    <t>11.1 MH2: Nsuất cây xen1 (DVT)</t>
  </si>
  <si>
    <t>11.1 MH2: Cây xen2</t>
  </si>
  <si>
    <t>11.1 MH2: Số cây xen2</t>
  </si>
  <si>
    <t>11.1 MH2: Năm trồng cây Xen2</t>
  </si>
  <si>
    <t>11.1 MH2: NSuất cây xen2(DVT)</t>
  </si>
  <si>
    <t>11.1 MH2: Cây Xen3</t>
  </si>
  <si>
    <t>11.1 MH2: Số cây xen3</t>
  </si>
  <si>
    <t>11.1 MH2: Năm trồng cây Xen3</t>
  </si>
  <si>
    <t>11.1 MH2: NSuất cây xen3 (DVT)</t>
  </si>
  <si>
    <t>ID</t>
  </si>
  <si>
    <t>m1c1</t>
  </si>
  <si>
    <t>m1socay1</t>
  </si>
  <si>
    <t>namtrongc1</t>
  </si>
  <si>
    <t>Nscc1</t>
  </si>
  <si>
    <t>MH1C2</t>
  </si>
  <si>
    <t>MH1socay2</t>
  </si>
  <si>
    <t>namtrongc2</t>
  </si>
  <si>
    <t>NScc2</t>
  </si>
  <si>
    <t>CAYXEN1</t>
  </si>
  <si>
    <t>Socayxen1</t>
  </si>
  <si>
    <t>Namtrongcayxen1</t>
  </si>
  <si>
    <t>Nsuatcx1</t>
  </si>
  <si>
    <t>Cayxen2</t>
  </si>
  <si>
    <t>socayxen2</t>
  </si>
  <si>
    <t>namtrongcx2</t>
  </si>
  <si>
    <t>Nsuatcxen2</t>
  </si>
  <si>
    <t>cayxen3</t>
  </si>
  <si>
    <t>Socayxen3</t>
  </si>
  <si>
    <t>namtrongcx3</t>
  </si>
  <si>
    <t>Nsuatcx3</t>
  </si>
  <si>
    <t>Cayxen4</t>
  </si>
  <si>
    <t>Socayxen4</t>
  </si>
  <si>
    <t>Namtrongcayxen4</t>
  </si>
  <si>
    <t>Nsuatcx4</t>
  </si>
  <si>
    <t>Cayxen5</t>
  </si>
  <si>
    <t>Socayxen5</t>
  </si>
  <si>
    <t>Namtrongcx5</t>
  </si>
  <si>
    <t>Nsuatcx5</t>
  </si>
  <si>
    <t>Cayxen6</t>
  </si>
  <si>
    <t>Socayxen6</t>
  </si>
  <si>
    <t>namtrongcx6</t>
  </si>
  <si>
    <t>Nsuatcx6</t>
  </si>
  <si>
    <t>Sao den</t>
  </si>
  <si>
    <t>Chưa thu</t>
  </si>
  <si>
    <t>Keo</t>
  </si>
  <si>
    <t>Tre (mang)</t>
  </si>
  <si>
    <t>Dat lan da</t>
  </si>
  <si>
    <t>Doc vua</t>
  </si>
  <si>
    <t>Co nuoc</t>
  </si>
  <si>
    <t>Sau rieng</t>
  </si>
  <si>
    <t>Bo</t>
  </si>
  <si>
    <t>Thieu nuoc</t>
  </si>
  <si>
    <t>Chuoi</t>
  </si>
  <si>
    <t>Dau xanh</t>
  </si>
  <si>
    <t>Dat xam den</t>
  </si>
  <si>
    <t>Dat cat pha</t>
  </si>
  <si>
    <t>Giang huong</t>
  </si>
  <si>
    <t>Tre (măng)</t>
  </si>
  <si>
    <t>Mang cau</t>
  </si>
  <si>
    <t>Cam, quyt</t>
  </si>
  <si>
    <t>Su su</t>
  </si>
  <si>
    <t>Doc cao</t>
  </si>
  <si>
    <t>Keo la tram</t>
  </si>
  <si>
    <t>Dau ve</t>
  </si>
  <si>
    <t>Chưa bán</t>
  </si>
  <si>
    <t>Mit</t>
  </si>
  <si>
    <t>Dau da</t>
  </si>
  <si>
    <t>Hồng quân</t>
  </si>
  <si>
    <t>Cam quyt</t>
  </si>
  <si>
    <t>chưa thu</t>
  </si>
  <si>
    <t>Mãng cầu</t>
  </si>
  <si>
    <t>Gio bau</t>
  </si>
  <si>
    <t>Tràm</t>
  </si>
  <si>
    <t>Sao</t>
  </si>
  <si>
    <t>Dâu</t>
  </si>
  <si>
    <t>Bứa</t>
  </si>
  <si>
    <t>Tieu</t>
  </si>
  <si>
    <t>Sầu riêng</t>
  </si>
  <si>
    <t>Dừa</t>
  </si>
  <si>
    <t>Chanh</t>
  </si>
  <si>
    <t>Mang cut</t>
  </si>
  <si>
    <t>Doc it</t>
  </si>
  <si>
    <t>Chom chom</t>
  </si>
  <si>
    <t>Quýt</t>
  </si>
  <si>
    <t>Mít</t>
  </si>
  <si>
    <t>Saboche</t>
  </si>
  <si>
    <t>Buoi</t>
  </si>
  <si>
    <t>Bơ</t>
  </si>
  <si>
    <t>Khoai lùn</t>
  </si>
  <si>
    <t>Su</t>
  </si>
  <si>
    <t>So ri</t>
  </si>
  <si>
    <t>Dinh lang</t>
  </si>
  <si>
    <t>Chuối</t>
  </si>
  <si>
    <t>Chôm chôm</t>
  </si>
  <si>
    <t>Gỗ đỏ</t>
  </si>
  <si>
    <t>Tiêu</t>
  </si>
  <si>
    <t>Hong quan</t>
  </si>
  <si>
    <t>Go do</t>
  </si>
  <si>
    <t>Mat meo</t>
  </si>
  <si>
    <t>Xoai</t>
  </si>
  <si>
    <t>Nghe</t>
  </si>
  <si>
    <t>mãng cầu</t>
  </si>
  <si>
    <t>Dua</t>
  </si>
  <si>
    <t>Đinh lăng</t>
  </si>
  <si>
    <t>Tre</t>
  </si>
  <si>
    <t xml:space="preserve">Tre </t>
  </si>
  <si>
    <t>Xoài</t>
  </si>
  <si>
    <t>Sầu riêng không hạt</t>
  </si>
  <si>
    <t>Bưởi</t>
  </si>
  <si>
    <t>Ổi</t>
  </si>
  <si>
    <t>Vu sua</t>
  </si>
  <si>
    <t>Sapoche</t>
  </si>
  <si>
    <t>0..5</t>
  </si>
  <si>
    <t>mainpl_inc</t>
  </si>
  <si>
    <t>intercr_inc</t>
  </si>
  <si>
    <t>mainpl_cost</t>
  </si>
  <si>
    <t>intercr_cost</t>
  </si>
  <si>
    <t>mainpl_profit_ha</t>
  </si>
  <si>
    <t>intercr_profit_ha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</si>
</sst>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5"/>
      <color theme="1"/>
      <name val="Calibri"/>
      <family val="2"/>
      <scheme val="minor"/>
    </font>
    <font>
      <b/>
      <sz val="11"/>
      <color rgb="FFFF0000"/>
      <name val="Calibri"/>
      <family val="2"/>
      <scheme val="minor"/>
    </font>
    <font>
      <sz val="9"/>
      <color indexed="81"/>
      <name val="Tahoma"/>
      <family val="2"/>
    </font>
    <font>
      <b/>
      <sz val="9"/>
      <color indexed="81"/>
      <name val="Tahoma"/>
      <family val="2"/>
    </font>
    <font>
      <b/>
      <sz val="11"/>
      <color rgb="FF00B0F0"/>
      <name val="Calibri"/>
      <family val="2"/>
      <scheme val="minor"/>
    </font>
    <font>
      <sz val="11"/>
      <name val="Calibri"/>
      <family val="2"/>
      <scheme val="minor"/>
    </font>
    <font>
      <b/>
      <sz val="12"/>
      <color rgb="FF00B0F0"/>
      <name val="Arial"/>
      <family val="2"/>
    </font>
    <font>
      <b/>
      <sz val="12"/>
      <color rgb="FFFF0000"/>
      <name val="Arial"/>
      <family val="2"/>
    </font>
  </fonts>
  <fills count="8">
    <fill>
      <patternFill patternType="none"/>
    </fill>
    <fill>
      <patternFill patternType="gray125"/>
    </fill>
    <fill>
      <patternFill patternType="solid">
        <fgColor rgb="FF00B05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2" fillId="0" borderId="0" xfId="0" applyFont="1"/>
    <xf numFmtId="0" fontId="5" fillId="0" borderId="0" xfId="0" applyFont="1"/>
    <xf numFmtId="0" fontId="6" fillId="0" borderId="0" xfId="0" applyFont="1"/>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7" fillId="0" borderId="0" xfId="0" applyFont="1"/>
    <xf numFmtId="0" fontId="8" fillId="0" borderId="0" xfId="0" applyFont="1"/>
    <xf numFmtId="0" fontId="0" fillId="5" borderId="0" xfId="0" applyFill="1"/>
    <xf numFmtId="0" fontId="8" fillId="5" borderId="0" xfId="0" applyFont="1" applyFill="1"/>
    <xf numFmtId="0" fontId="0" fillId="6" borderId="0" xfId="0" applyFill="1"/>
    <xf numFmtId="0" fontId="6" fillId="6" borderId="0" xfId="0" applyFont="1" applyFill="1"/>
    <xf numFmtId="0" fontId="0" fillId="0" borderId="0" xfId="0" applyBorder="1"/>
    <xf numFmtId="0" fontId="6" fillId="0" borderId="0" xfId="0" applyFont="1" applyBorder="1"/>
    <xf numFmtId="0" fontId="0" fillId="0" borderId="0" xfId="0" applyBorder="1" applyAlignment="1">
      <alignment wrapText="1"/>
    </xf>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2"/>
  <sheetViews>
    <sheetView topLeftCell="S16" workbookViewId="0">
      <selection activeCell="U11" sqref="U11"/>
    </sheetView>
  </sheetViews>
  <sheetFormatPr defaultRowHeight="15" x14ac:dyDescent="0.25"/>
  <cols>
    <col min="2" max="2" width="15.140625" customWidth="1"/>
    <col min="3" max="4" width="19.7109375" customWidth="1"/>
    <col min="5" max="5" width="11.7109375" customWidth="1"/>
    <col min="7" max="7" width="9.7109375" bestFit="1" customWidth="1"/>
    <col min="11" max="11" width="10.7109375" bestFit="1" customWidth="1"/>
    <col min="13" max="13" width="10.85546875" customWidth="1"/>
    <col min="16" max="16" width="12.5703125" customWidth="1"/>
    <col min="19" max="19" width="17.140625" customWidth="1"/>
    <col min="23" max="23" width="11.140625" customWidth="1"/>
  </cols>
  <sheetData>
    <row r="1" spans="1:26" ht="28.5" x14ac:dyDescent="0.25">
      <c r="A1" s="1" t="s">
        <v>0</v>
      </c>
      <c r="B1" s="1" t="s">
        <v>1</v>
      </c>
      <c r="C1" s="1" t="s">
        <v>2</v>
      </c>
      <c r="D1" s="1" t="s">
        <v>118</v>
      </c>
      <c r="E1" s="1" t="s">
        <v>110</v>
      </c>
      <c r="F1" s="1" t="s">
        <v>128</v>
      </c>
      <c r="G1" s="1" t="s">
        <v>112</v>
      </c>
      <c r="H1" s="1" t="s">
        <v>123</v>
      </c>
      <c r="I1" s="1" t="s">
        <v>125</v>
      </c>
      <c r="J1" s="1" t="s">
        <v>140</v>
      </c>
      <c r="K1" s="1" t="s">
        <v>145</v>
      </c>
      <c r="L1" s="1" t="s">
        <v>141</v>
      </c>
      <c r="M1" s="1" t="s">
        <v>179</v>
      </c>
      <c r="N1" s="1" t="s">
        <v>180</v>
      </c>
      <c r="O1" s="1" t="s">
        <v>181</v>
      </c>
      <c r="P1" s="1" t="s">
        <v>182</v>
      </c>
      <c r="Q1" s="1" t="s">
        <v>183</v>
      </c>
      <c r="R1" s="1" t="s">
        <v>191</v>
      </c>
      <c r="S1" s="1" t="s">
        <v>192</v>
      </c>
      <c r="T1" s="1" t="s">
        <v>197</v>
      </c>
      <c r="U1" s="1" t="s">
        <v>198</v>
      </c>
      <c r="V1" s="1" t="s">
        <v>199</v>
      </c>
      <c r="W1" s="1" t="s">
        <v>205</v>
      </c>
      <c r="X1" s="1" t="s">
        <v>200</v>
      </c>
      <c r="Y1" s="1" t="s">
        <v>229</v>
      </c>
      <c r="Z1" s="1" t="s">
        <v>231</v>
      </c>
    </row>
    <row r="2" spans="1:26" x14ac:dyDescent="0.25">
      <c r="A2">
        <v>1</v>
      </c>
      <c r="B2" t="s">
        <v>3</v>
      </c>
      <c r="C2" t="str">
        <f>B2</f>
        <v>Trương Văn Hậu</v>
      </c>
      <c r="D2" t="s">
        <v>148</v>
      </c>
      <c r="E2" t="s">
        <v>126</v>
      </c>
      <c r="F2" t="s">
        <v>129</v>
      </c>
      <c r="G2" t="s">
        <v>137</v>
      </c>
      <c r="H2">
        <v>1</v>
      </c>
      <c r="I2">
        <v>68</v>
      </c>
      <c r="J2" t="s">
        <v>146</v>
      </c>
      <c r="K2" t="s">
        <v>171</v>
      </c>
      <c r="L2">
        <v>2</v>
      </c>
      <c r="M2">
        <v>5</v>
      </c>
      <c r="N2">
        <v>2</v>
      </c>
      <c r="O2">
        <v>1</v>
      </c>
      <c r="P2">
        <v>25</v>
      </c>
      <c r="Q2">
        <v>1</v>
      </c>
      <c r="R2">
        <v>40</v>
      </c>
      <c r="S2">
        <v>100</v>
      </c>
      <c r="T2">
        <v>2.5</v>
      </c>
      <c r="U2">
        <v>2.5</v>
      </c>
      <c r="V2">
        <f>T2-U2</f>
        <v>0</v>
      </c>
      <c r="W2" t="s">
        <v>212</v>
      </c>
      <c r="X2" t="s">
        <v>216</v>
      </c>
      <c r="Y2">
        <v>1</v>
      </c>
      <c r="Z2">
        <v>1</v>
      </c>
    </row>
    <row r="3" spans="1:26" x14ac:dyDescent="0.25">
      <c r="A3">
        <v>2</v>
      </c>
      <c r="B3" t="s">
        <v>4</v>
      </c>
      <c r="C3" t="str">
        <f>B3</f>
        <v>Võ Thị Xuyến</v>
      </c>
      <c r="D3" t="s">
        <v>148</v>
      </c>
      <c r="E3" t="s">
        <v>126</v>
      </c>
      <c r="F3" t="s">
        <v>129</v>
      </c>
      <c r="G3" t="s">
        <v>137</v>
      </c>
      <c r="H3">
        <v>0</v>
      </c>
      <c r="I3">
        <v>57</v>
      </c>
      <c r="J3" t="s">
        <v>146</v>
      </c>
      <c r="K3" t="s">
        <v>171</v>
      </c>
      <c r="L3">
        <v>1</v>
      </c>
      <c r="M3">
        <v>4</v>
      </c>
      <c r="N3">
        <v>4</v>
      </c>
      <c r="O3">
        <v>3</v>
      </c>
      <c r="P3">
        <v>35</v>
      </c>
      <c r="Q3">
        <v>2</v>
      </c>
      <c r="R3">
        <v>30</v>
      </c>
      <c r="S3">
        <v>60</v>
      </c>
      <c r="T3">
        <v>0.1</v>
      </c>
      <c r="U3">
        <v>0.1</v>
      </c>
      <c r="V3">
        <f t="shared" ref="V3:V66" si="0">T3-U3</f>
        <v>0</v>
      </c>
      <c r="W3" t="s">
        <v>212</v>
      </c>
      <c r="X3" t="s">
        <v>216</v>
      </c>
      <c r="Y3">
        <v>1</v>
      </c>
      <c r="Z3">
        <v>1</v>
      </c>
    </row>
    <row r="4" spans="1:26" x14ac:dyDescent="0.25">
      <c r="A4">
        <v>3</v>
      </c>
      <c r="B4" t="s">
        <v>5</v>
      </c>
      <c r="C4" t="s">
        <v>5</v>
      </c>
      <c r="D4" t="s">
        <v>148</v>
      </c>
      <c r="E4" t="s">
        <v>126</v>
      </c>
      <c r="F4" t="s">
        <v>129</v>
      </c>
      <c r="G4" t="s">
        <v>137</v>
      </c>
      <c r="H4">
        <v>1</v>
      </c>
      <c r="I4">
        <v>52</v>
      </c>
      <c r="J4" t="s">
        <v>146</v>
      </c>
      <c r="K4" t="s">
        <v>171</v>
      </c>
      <c r="L4">
        <v>1</v>
      </c>
      <c r="M4">
        <v>4</v>
      </c>
      <c r="N4">
        <v>4</v>
      </c>
      <c r="O4">
        <v>3</v>
      </c>
      <c r="P4">
        <v>8</v>
      </c>
      <c r="Q4">
        <v>2</v>
      </c>
      <c r="R4">
        <v>100</v>
      </c>
      <c r="S4">
        <v>60</v>
      </c>
      <c r="T4">
        <v>0.45</v>
      </c>
      <c r="U4">
        <v>0.45</v>
      </c>
      <c r="V4">
        <f t="shared" si="0"/>
        <v>0</v>
      </c>
      <c r="W4" t="s">
        <v>212</v>
      </c>
      <c r="X4" t="s">
        <v>215</v>
      </c>
      <c r="Y4">
        <v>1</v>
      </c>
      <c r="Z4">
        <v>1</v>
      </c>
    </row>
    <row r="5" spans="1:26" x14ac:dyDescent="0.25">
      <c r="A5">
        <v>4</v>
      </c>
      <c r="B5" t="s">
        <v>6</v>
      </c>
      <c r="C5" t="s">
        <v>6</v>
      </c>
      <c r="D5" t="s">
        <v>148</v>
      </c>
      <c r="E5" t="s">
        <v>126</v>
      </c>
      <c r="F5" t="s">
        <v>129</v>
      </c>
      <c r="G5" t="s">
        <v>137</v>
      </c>
      <c r="H5">
        <v>1</v>
      </c>
      <c r="I5">
        <v>65</v>
      </c>
      <c r="J5" t="s">
        <v>146</v>
      </c>
      <c r="K5" t="s">
        <v>171</v>
      </c>
      <c r="L5">
        <v>2</v>
      </c>
      <c r="M5">
        <v>3</v>
      </c>
      <c r="N5">
        <v>3</v>
      </c>
      <c r="O5">
        <v>2</v>
      </c>
      <c r="P5">
        <v>50</v>
      </c>
      <c r="Q5">
        <v>1</v>
      </c>
      <c r="R5">
        <v>50</v>
      </c>
      <c r="S5">
        <v>80</v>
      </c>
      <c r="T5">
        <v>0.2</v>
      </c>
      <c r="U5">
        <v>0.2</v>
      </c>
      <c r="V5">
        <f t="shared" si="0"/>
        <v>0</v>
      </c>
      <c r="W5" t="s">
        <v>212</v>
      </c>
      <c r="X5" t="s">
        <v>215</v>
      </c>
      <c r="Y5">
        <v>1</v>
      </c>
      <c r="Z5">
        <v>1</v>
      </c>
    </row>
    <row r="6" spans="1:26" x14ac:dyDescent="0.25">
      <c r="A6">
        <v>5</v>
      </c>
      <c r="B6" t="s">
        <v>7</v>
      </c>
      <c r="C6" t="str">
        <f>B6</f>
        <v>Lê Thanh Hiền</v>
      </c>
      <c r="D6" t="s">
        <v>148</v>
      </c>
      <c r="E6" t="s">
        <v>126</v>
      </c>
      <c r="F6" t="s">
        <v>129</v>
      </c>
      <c r="G6" t="s">
        <v>138</v>
      </c>
      <c r="H6">
        <v>1</v>
      </c>
      <c r="I6">
        <v>28</v>
      </c>
      <c r="J6" t="s">
        <v>146</v>
      </c>
      <c r="K6" t="s">
        <v>171</v>
      </c>
      <c r="L6">
        <v>1</v>
      </c>
      <c r="M6">
        <v>3</v>
      </c>
      <c r="N6">
        <v>2</v>
      </c>
      <c r="O6">
        <v>2</v>
      </c>
      <c r="P6">
        <v>20</v>
      </c>
      <c r="Q6">
        <v>1</v>
      </c>
      <c r="R6">
        <v>80</v>
      </c>
      <c r="S6">
        <v>80</v>
      </c>
      <c r="T6">
        <v>0.8</v>
      </c>
      <c r="U6">
        <v>0.8</v>
      </c>
      <c r="V6">
        <f t="shared" si="0"/>
        <v>0</v>
      </c>
      <c r="W6" t="s">
        <v>212</v>
      </c>
      <c r="X6" t="s">
        <v>216</v>
      </c>
      <c r="Y6">
        <v>1</v>
      </c>
      <c r="Z6">
        <v>1</v>
      </c>
    </row>
    <row r="7" spans="1:26" x14ac:dyDescent="0.25">
      <c r="A7">
        <v>6</v>
      </c>
      <c r="B7" t="s">
        <v>8</v>
      </c>
      <c r="C7" t="str">
        <f>B7</f>
        <v>Nguyễn Văn Luật</v>
      </c>
      <c r="D7" t="s">
        <v>148</v>
      </c>
      <c r="E7" t="s">
        <v>126</v>
      </c>
      <c r="F7" t="s">
        <v>129</v>
      </c>
      <c r="G7" t="s">
        <v>137</v>
      </c>
      <c r="H7">
        <v>1</v>
      </c>
      <c r="I7">
        <v>68</v>
      </c>
      <c r="J7" t="s">
        <v>146</v>
      </c>
      <c r="K7" t="s">
        <v>171</v>
      </c>
      <c r="L7">
        <v>1</v>
      </c>
      <c r="M7">
        <v>3</v>
      </c>
      <c r="N7">
        <v>2</v>
      </c>
      <c r="O7">
        <v>2</v>
      </c>
      <c r="P7">
        <v>10</v>
      </c>
      <c r="Q7">
        <v>1</v>
      </c>
      <c r="R7">
        <v>25</v>
      </c>
      <c r="S7">
        <v>50</v>
      </c>
      <c r="T7">
        <v>0.8</v>
      </c>
      <c r="U7">
        <v>0.8</v>
      </c>
      <c r="V7">
        <f t="shared" si="0"/>
        <v>0</v>
      </c>
      <c r="W7" t="s">
        <v>212</v>
      </c>
      <c r="X7" t="s">
        <v>216</v>
      </c>
      <c r="Y7">
        <v>1</v>
      </c>
      <c r="Z7">
        <v>1</v>
      </c>
    </row>
    <row r="8" spans="1:26" x14ac:dyDescent="0.25">
      <c r="A8">
        <v>7</v>
      </c>
      <c r="B8" t="s">
        <v>9</v>
      </c>
      <c r="C8" t="str">
        <f>B8</f>
        <v>Chung Thị Ngọc Tường</v>
      </c>
      <c r="D8" t="s">
        <v>148</v>
      </c>
      <c r="E8" t="s">
        <v>126</v>
      </c>
      <c r="F8" t="s">
        <v>129</v>
      </c>
      <c r="G8" t="s">
        <v>137</v>
      </c>
      <c r="H8">
        <v>0</v>
      </c>
      <c r="I8">
        <v>42</v>
      </c>
      <c r="J8" t="s">
        <v>146</v>
      </c>
      <c r="K8" t="s">
        <v>171</v>
      </c>
      <c r="L8">
        <v>2</v>
      </c>
      <c r="M8">
        <v>4</v>
      </c>
      <c r="N8">
        <v>2</v>
      </c>
      <c r="O8">
        <v>2</v>
      </c>
      <c r="P8">
        <v>20</v>
      </c>
      <c r="Q8">
        <v>2</v>
      </c>
      <c r="R8">
        <v>125</v>
      </c>
      <c r="S8">
        <v>70</v>
      </c>
      <c r="T8">
        <v>0.4</v>
      </c>
      <c r="U8">
        <v>0.4</v>
      </c>
      <c r="V8">
        <f t="shared" si="0"/>
        <v>0</v>
      </c>
      <c r="W8" t="s">
        <v>212</v>
      </c>
      <c r="X8" t="s">
        <v>227</v>
      </c>
      <c r="Y8">
        <v>2</v>
      </c>
      <c r="Z8">
        <v>1</v>
      </c>
    </row>
    <row r="9" spans="1:26" x14ac:dyDescent="0.25">
      <c r="A9">
        <v>8</v>
      </c>
      <c r="B9" t="s">
        <v>10</v>
      </c>
      <c r="C9" t="s">
        <v>10</v>
      </c>
      <c r="D9" t="s">
        <v>148</v>
      </c>
      <c r="E9" t="s">
        <v>126</v>
      </c>
      <c r="F9" t="s">
        <v>129</v>
      </c>
      <c r="G9" t="s">
        <v>137</v>
      </c>
      <c r="H9">
        <v>0</v>
      </c>
      <c r="I9">
        <v>63</v>
      </c>
      <c r="J9" t="s">
        <v>146</v>
      </c>
      <c r="K9" t="s">
        <v>167</v>
      </c>
      <c r="L9">
        <v>1</v>
      </c>
      <c r="M9">
        <v>6</v>
      </c>
      <c r="N9">
        <v>5</v>
      </c>
      <c r="O9">
        <v>2</v>
      </c>
      <c r="P9">
        <v>30</v>
      </c>
      <c r="Q9">
        <v>1</v>
      </c>
      <c r="R9">
        <v>230</v>
      </c>
      <c r="S9">
        <v>80</v>
      </c>
      <c r="T9">
        <v>3</v>
      </c>
      <c r="U9">
        <v>3</v>
      </c>
      <c r="V9">
        <f t="shared" si="0"/>
        <v>0</v>
      </c>
      <c r="W9" t="s">
        <v>212</v>
      </c>
      <c r="X9" t="s">
        <v>215</v>
      </c>
      <c r="Y9">
        <v>1</v>
      </c>
      <c r="Z9">
        <v>1</v>
      </c>
    </row>
    <row r="10" spans="1:26" x14ac:dyDescent="0.25">
      <c r="A10">
        <v>9</v>
      </c>
      <c r="B10" t="s">
        <v>11</v>
      </c>
      <c r="C10" t="s">
        <v>11</v>
      </c>
      <c r="D10" t="s">
        <v>148</v>
      </c>
      <c r="E10" t="s">
        <v>126</v>
      </c>
      <c r="F10" t="s">
        <v>129</v>
      </c>
      <c r="G10" t="s">
        <v>138</v>
      </c>
      <c r="H10">
        <v>1</v>
      </c>
      <c r="I10">
        <v>49</v>
      </c>
      <c r="J10" t="s">
        <v>147</v>
      </c>
      <c r="K10" t="s">
        <v>171</v>
      </c>
      <c r="L10">
        <v>1</v>
      </c>
      <c r="M10">
        <v>6</v>
      </c>
      <c r="N10">
        <v>2</v>
      </c>
      <c r="O10">
        <v>2</v>
      </c>
      <c r="P10">
        <v>30</v>
      </c>
      <c r="Q10">
        <v>1</v>
      </c>
      <c r="R10">
        <v>120</v>
      </c>
      <c r="S10">
        <v>100</v>
      </c>
      <c r="T10">
        <v>2.5</v>
      </c>
      <c r="U10">
        <v>2.5</v>
      </c>
      <c r="V10">
        <f t="shared" si="0"/>
        <v>0</v>
      </c>
      <c r="W10" t="s">
        <v>212</v>
      </c>
      <c r="X10" t="s">
        <v>215</v>
      </c>
      <c r="Y10">
        <v>1</v>
      </c>
      <c r="Z10">
        <v>1</v>
      </c>
    </row>
    <row r="11" spans="1:26" x14ac:dyDescent="0.25">
      <c r="A11">
        <v>10</v>
      </c>
      <c r="B11" t="s">
        <v>12</v>
      </c>
      <c r="C11" t="str">
        <f>B11</f>
        <v>Nguyễn Văn Năm</v>
      </c>
      <c r="D11" t="s">
        <v>148</v>
      </c>
      <c r="E11" t="s">
        <v>126</v>
      </c>
      <c r="F11" t="s">
        <v>129</v>
      </c>
      <c r="G11" t="s">
        <v>138</v>
      </c>
      <c r="H11">
        <v>1</v>
      </c>
      <c r="I11">
        <v>53</v>
      </c>
      <c r="J11" t="s">
        <v>146</v>
      </c>
      <c r="K11" t="s">
        <v>171</v>
      </c>
      <c r="L11">
        <v>2</v>
      </c>
      <c r="M11">
        <v>4</v>
      </c>
      <c r="N11">
        <v>4</v>
      </c>
      <c r="O11">
        <v>2</v>
      </c>
      <c r="P11">
        <v>29</v>
      </c>
      <c r="Q11">
        <v>1</v>
      </c>
      <c r="R11">
        <v>100</v>
      </c>
      <c r="S11">
        <v>100</v>
      </c>
      <c r="T11">
        <v>3</v>
      </c>
      <c r="U11">
        <v>3</v>
      </c>
      <c r="V11">
        <f t="shared" si="0"/>
        <v>0</v>
      </c>
      <c r="W11" t="s">
        <v>212</v>
      </c>
      <c r="X11" t="s">
        <v>216</v>
      </c>
      <c r="Y11">
        <v>1</v>
      </c>
      <c r="Z11">
        <v>1</v>
      </c>
    </row>
    <row r="12" spans="1:26" x14ac:dyDescent="0.25">
      <c r="A12">
        <v>11</v>
      </c>
      <c r="B12" t="s">
        <v>13</v>
      </c>
      <c r="C12" t="str">
        <f>B12</f>
        <v>Lê Văn Cường</v>
      </c>
      <c r="D12" t="s">
        <v>148</v>
      </c>
      <c r="E12" t="s">
        <v>126</v>
      </c>
      <c r="F12" t="s">
        <v>129</v>
      </c>
      <c r="G12" t="s">
        <v>137</v>
      </c>
      <c r="H12">
        <v>1</v>
      </c>
      <c r="I12">
        <v>47</v>
      </c>
      <c r="J12" t="s">
        <v>146</v>
      </c>
      <c r="K12" t="s">
        <v>171</v>
      </c>
      <c r="L12">
        <v>1</v>
      </c>
      <c r="M12">
        <v>3</v>
      </c>
      <c r="N12">
        <v>3</v>
      </c>
      <c r="O12">
        <v>1</v>
      </c>
      <c r="P12">
        <v>7</v>
      </c>
      <c r="Q12">
        <v>2</v>
      </c>
      <c r="R12">
        <v>50</v>
      </c>
      <c r="S12">
        <v>10</v>
      </c>
      <c r="T12">
        <v>0.2</v>
      </c>
      <c r="U12">
        <v>0.2</v>
      </c>
      <c r="V12">
        <f t="shared" si="0"/>
        <v>0</v>
      </c>
      <c r="W12" t="s">
        <v>212</v>
      </c>
      <c r="X12" t="s">
        <v>216</v>
      </c>
      <c r="Y12">
        <v>1</v>
      </c>
      <c r="Z12">
        <v>1</v>
      </c>
    </row>
    <row r="13" spans="1:26" x14ac:dyDescent="0.25">
      <c r="A13">
        <v>12</v>
      </c>
      <c r="B13" t="s">
        <v>14</v>
      </c>
      <c r="C13" t="s">
        <v>15</v>
      </c>
      <c r="D13" t="s">
        <v>157</v>
      </c>
      <c r="E13" t="s">
        <v>126</v>
      </c>
      <c r="F13" t="s">
        <v>129</v>
      </c>
      <c r="G13" t="s">
        <v>137</v>
      </c>
      <c r="H13">
        <v>1</v>
      </c>
      <c r="I13">
        <v>25</v>
      </c>
      <c r="J13" t="s">
        <v>146</v>
      </c>
      <c r="K13" t="s">
        <v>171</v>
      </c>
      <c r="L13">
        <v>3</v>
      </c>
      <c r="M13">
        <v>7</v>
      </c>
      <c r="N13">
        <v>6</v>
      </c>
      <c r="O13">
        <v>4</v>
      </c>
      <c r="P13">
        <v>9</v>
      </c>
      <c r="Q13">
        <v>2</v>
      </c>
      <c r="R13">
        <v>125</v>
      </c>
      <c r="S13">
        <v>25</v>
      </c>
      <c r="T13">
        <v>0.35</v>
      </c>
      <c r="U13">
        <v>0.35</v>
      </c>
      <c r="V13">
        <f t="shared" si="0"/>
        <v>0</v>
      </c>
      <c r="W13" t="s">
        <v>209</v>
      </c>
      <c r="X13" t="s">
        <v>227</v>
      </c>
      <c r="Y13">
        <v>2</v>
      </c>
      <c r="Z13">
        <v>1</v>
      </c>
    </row>
    <row r="14" spans="1:26" x14ac:dyDescent="0.25">
      <c r="A14">
        <v>13</v>
      </c>
      <c r="B14" t="s">
        <v>16</v>
      </c>
      <c r="C14" t="s">
        <v>16</v>
      </c>
      <c r="D14" t="s">
        <v>148</v>
      </c>
      <c r="E14" t="s">
        <v>126</v>
      </c>
      <c r="F14" t="s">
        <v>129</v>
      </c>
      <c r="G14" t="s">
        <v>137</v>
      </c>
      <c r="H14">
        <v>1</v>
      </c>
      <c r="I14">
        <v>63</v>
      </c>
      <c r="J14" t="s">
        <v>146</v>
      </c>
      <c r="K14" t="s">
        <v>171</v>
      </c>
      <c r="L14">
        <v>1</v>
      </c>
      <c r="M14">
        <v>5</v>
      </c>
      <c r="N14">
        <v>3</v>
      </c>
      <c r="O14">
        <v>2</v>
      </c>
      <c r="P14">
        <v>30</v>
      </c>
      <c r="Q14">
        <v>2</v>
      </c>
      <c r="R14">
        <v>120</v>
      </c>
      <c r="S14">
        <v>80</v>
      </c>
      <c r="T14">
        <v>1.71</v>
      </c>
      <c r="U14">
        <v>1.71</v>
      </c>
      <c r="V14">
        <f t="shared" si="0"/>
        <v>0</v>
      </c>
      <c r="W14" t="s">
        <v>212</v>
      </c>
      <c r="X14" t="s">
        <v>215</v>
      </c>
      <c r="Y14">
        <v>1</v>
      </c>
      <c r="Z14">
        <v>1</v>
      </c>
    </row>
    <row r="15" spans="1:26" x14ac:dyDescent="0.25">
      <c r="A15">
        <v>14</v>
      </c>
      <c r="B15" t="s">
        <v>17</v>
      </c>
      <c r="C15" t="s">
        <v>17</v>
      </c>
      <c r="D15" t="s">
        <v>148</v>
      </c>
      <c r="E15" t="s">
        <v>126</v>
      </c>
      <c r="F15" t="s">
        <v>129</v>
      </c>
      <c r="G15" t="s">
        <v>138</v>
      </c>
      <c r="H15">
        <v>1</v>
      </c>
      <c r="I15">
        <v>49</v>
      </c>
      <c r="J15" t="s">
        <v>146</v>
      </c>
      <c r="K15" t="s">
        <v>171</v>
      </c>
      <c r="L15">
        <v>1</v>
      </c>
      <c r="M15">
        <v>5</v>
      </c>
      <c r="N15">
        <v>2</v>
      </c>
      <c r="O15">
        <v>2</v>
      </c>
      <c r="P15">
        <v>40</v>
      </c>
      <c r="Q15">
        <v>1</v>
      </c>
      <c r="R15">
        <v>20</v>
      </c>
      <c r="S15">
        <v>100</v>
      </c>
      <c r="T15">
        <v>0.3</v>
      </c>
      <c r="U15">
        <v>0.3</v>
      </c>
      <c r="V15">
        <f t="shared" si="0"/>
        <v>0</v>
      </c>
      <c r="W15" t="s">
        <v>212</v>
      </c>
      <c r="X15" t="s">
        <v>214</v>
      </c>
      <c r="Y15">
        <v>1</v>
      </c>
      <c r="Z15">
        <v>1</v>
      </c>
    </row>
    <row r="16" spans="1:26" x14ac:dyDescent="0.25">
      <c r="A16">
        <v>15</v>
      </c>
      <c r="B16" t="s">
        <v>18</v>
      </c>
      <c r="C16" t="str">
        <f>B16</f>
        <v>Nguyễn Văn Đời</v>
      </c>
      <c r="D16" t="s">
        <v>148</v>
      </c>
      <c r="E16" t="s">
        <v>126</v>
      </c>
      <c r="F16" t="s">
        <v>129</v>
      </c>
      <c r="G16" t="s">
        <v>138</v>
      </c>
      <c r="H16">
        <v>1</v>
      </c>
      <c r="I16">
        <v>53</v>
      </c>
      <c r="J16" t="s">
        <v>146</v>
      </c>
      <c r="K16" t="s">
        <v>171</v>
      </c>
      <c r="L16">
        <v>2</v>
      </c>
      <c r="M16">
        <v>2</v>
      </c>
      <c r="N16">
        <v>2</v>
      </c>
      <c r="O16">
        <v>2</v>
      </c>
      <c r="P16">
        <v>35</v>
      </c>
      <c r="Q16">
        <v>1</v>
      </c>
      <c r="R16">
        <v>30</v>
      </c>
      <c r="S16">
        <v>100</v>
      </c>
      <c r="T16">
        <v>1.8</v>
      </c>
      <c r="U16">
        <v>1.8</v>
      </c>
      <c r="V16">
        <f t="shared" si="0"/>
        <v>0</v>
      </c>
      <c r="W16" t="s">
        <v>212</v>
      </c>
      <c r="X16" t="s">
        <v>216</v>
      </c>
      <c r="Y16">
        <v>1</v>
      </c>
      <c r="Z16">
        <v>1</v>
      </c>
    </row>
    <row r="17" spans="1:26" x14ac:dyDescent="0.25">
      <c r="A17">
        <v>16</v>
      </c>
      <c r="B17" t="s">
        <v>19</v>
      </c>
      <c r="C17" t="str">
        <f>B17</f>
        <v>Trần Hữu Phước</v>
      </c>
      <c r="D17" t="s">
        <v>148</v>
      </c>
      <c r="E17" t="s">
        <v>126</v>
      </c>
      <c r="F17" t="s">
        <v>129</v>
      </c>
      <c r="G17" t="s">
        <v>137</v>
      </c>
      <c r="H17">
        <v>1</v>
      </c>
      <c r="I17">
        <v>60</v>
      </c>
      <c r="J17" t="s">
        <v>146</v>
      </c>
      <c r="K17" t="s">
        <v>171</v>
      </c>
      <c r="L17">
        <v>3</v>
      </c>
      <c r="M17">
        <v>5</v>
      </c>
      <c r="N17">
        <v>3</v>
      </c>
      <c r="O17">
        <v>2</v>
      </c>
      <c r="P17">
        <v>25</v>
      </c>
      <c r="Q17">
        <v>1</v>
      </c>
      <c r="R17">
        <v>100</v>
      </c>
      <c r="S17">
        <v>20</v>
      </c>
      <c r="T17">
        <v>0.35</v>
      </c>
      <c r="U17">
        <v>0.35</v>
      </c>
      <c r="V17">
        <f t="shared" si="0"/>
        <v>0</v>
      </c>
      <c r="W17" t="s">
        <v>212</v>
      </c>
      <c r="X17" t="s">
        <v>227</v>
      </c>
      <c r="Y17">
        <v>2</v>
      </c>
      <c r="Z17">
        <v>1</v>
      </c>
    </row>
    <row r="18" spans="1:26" x14ac:dyDescent="0.25">
      <c r="A18">
        <v>17</v>
      </c>
      <c r="B18" t="s">
        <v>20</v>
      </c>
      <c r="C18" t="s">
        <v>21</v>
      </c>
      <c r="D18" t="s">
        <v>156</v>
      </c>
      <c r="E18" t="s">
        <v>126</v>
      </c>
      <c r="F18" t="s">
        <v>129</v>
      </c>
      <c r="G18" t="s">
        <v>137</v>
      </c>
      <c r="H18">
        <v>0</v>
      </c>
      <c r="I18">
        <v>53</v>
      </c>
      <c r="J18" t="s">
        <v>146</v>
      </c>
      <c r="K18" t="s">
        <v>171</v>
      </c>
      <c r="L18">
        <v>2</v>
      </c>
      <c r="M18">
        <v>4</v>
      </c>
      <c r="N18">
        <v>1</v>
      </c>
      <c r="O18">
        <v>1</v>
      </c>
      <c r="P18">
        <v>30</v>
      </c>
      <c r="Q18">
        <v>2</v>
      </c>
      <c r="R18">
        <v>100</v>
      </c>
      <c r="S18">
        <v>80</v>
      </c>
      <c r="T18">
        <v>3.5</v>
      </c>
      <c r="U18">
        <v>3.5</v>
      </c>
      <c r="V18">
        <f t="shared" si="0"/>
        <v>0</v>
      </c>
      <c r="W18" t="s">
        <v>212</v>
      </c>
      <c r="X18" t="s">
        <v>228</v>
      </c>
      <c r="Y18">
        <v>2</v>
      </c>
      <c r="Z18">
        <v>1</v>
      </c>
    </row>
    <row r="19" spans="1:26" x14ac:dyDescent="0.25">
      <c r="A19">
        <v>18</v>
      </c>
      <c r="B19" t="s">
        <v>22</v>
      </c>
      <c r="C19" t="s">
        <v>22</v>
      </c>
      <c r="D19" t="s">
        <v>148</v>
      </c>
      <c r="E19" t="s">
        <v>126</v>
      </c>
      <c r="F19" t="s">
        <v>129</v>
      </c>
      <c r="G19" t="s">
        <v>137</v>
      </c>
      <c r="H19">
        <v>1</v>
      </c>
      <c r="I19">
        <v>60</v>
      </c>
      <c r="J19" t="s">
        <v>146</v>
      </c>
      <c r="K19" t="s">
        <v>171</v>
      </c>
      <c r="L19">
        <v>1</v>
      </c>
      <c r="M19">
        <v>6</v>
      </c>
      <c r="N19">
        <v>3</v>
      </c>
      <c r="O19">
        <v>2</v>
      </c>
      <c r="P19">
        <v>10</v>
      </c>
      <c r="Q19">
        <v>2</v>
      </c>
      <c r="R19">
        <v>150</v>
      </c>
      <c r="S19">
        <v>10</v>
      </c>
      <c r="T19">
        <v>0.09</v>
      </c>
      <c r="U19">
        <v>0.09</v>
      </c>
      <c r="V19">
        <f t="shared" si="0"/>
        <v>0</v>
      </c>
      <c r="W19" t="s">
        <v>212</v>
      </c>
      <c r="X19" t="s">
        <v>216</v>
      </c>
      <c r="Y19">
        <v>1</v>
      </c>
      <c r="Z19">
        <v>1</v>
      </c>
    </row>
    <row r="20" spans="1:26" x14ac:dyDescent="0.25">
      <c r="A20">
        <v>19</v>
      </c>
      <c r="B20" t="s">
        <v>23</v>
      </c>
      <c r="C20" t="s">
        <v>23</v>
      </c>
      <c r="D20" t="s">
        <v>148</v>
      </c>
      <c r="E20" t="s">
        <v>126</v>
      </c>
      <c r="F20" t="s">
        <v>129</v>
      </c>
      <c r="G20" t="s">
        <v>137</v>
      </c>
      <c r="H20">
        <v>0</v>
      </c>
      <c r="I20">
        <v>31</v>
      </c>
      <c r="J20" t="s">
        <v>146</v>
      </c>
      <c r="K20" t="s">
        <v>167</v>
      </c>
      <c r="L20">
        <v>1</v>
      </c>
      <c r="M20">
        <v>5</v>
      </c>
      <c r="N20">
        <v>2</v>
      </c>
      <c r="O20">
        <v>1</v>
      </c>
      <c r="P20">
        <v>11</v>
      </c>
      <c r="Q20">
        <v>2</v>
      </c>
      <c r="R20">
        <v>40</v>
      </c>
      <c r="S20">
        <v>70</v>
      </c>
      <c r="T20">
        <v>1</v>
      </c>
      <c r="U20">
        <v>1</v>
      </c>
      <c r="V20">
        <f t="shared" si="0"/>
        <v>0</v>
      </c>
      <c r="W20" t="s">
        <v>212</v>
      </c>
      <c r="X20" t="s">
        <v>216</v>
      </c>
      <c r="Y20">
        <v>1</v>
      </c>
      <c r="Z20">
        <v>1</v>
      </c>
    </row>
    <row r="21" spans="1:26" x14ac:dyDescent="0.25">
      <c r="A21">
        <v>20</v>
      </c>
      <c r="B21" t="s">
        <v>24</v>
      </c>
      <c r="C21" t="str">
        <f>B21</f>
        <v>Nguyễn Văn Liêm</v>
      </c>
      <c r="D21" t="s">
        <v>148</v>
      </c>
      <c r="E21" t="s">
        <v>126</v>
      </c>
      <c r="F21" t="s">
        <v>129</v>
      </c>
      <c r="G21" t="s">
        <v>136</v>
      </c>
      <c r="H21">
        <v>1</v>
      </c>
      <c r="I21">
        <v>45</v>
      </c>
      <c r="J21" t="s">
        <v>146</v>
      </c>
      <c r="K21" t="s">
        <v>171</v>
      </c>
      <c r="L21">
        <v>1</v>
      </c>
      <c r="M21">
        <v>3</v>
      </c>
      <c r="N21">
        <v>3</v>
      </c>
      <c r="O21">
        <v>1</v>
      </c>
      <c r="P21">
        <v>20</v>
      </c>
      <c r="Q21">
        <v>1</v>
      </c>
      <c r="R21">
        <v>40</v>
      </c>
      <c r="S21">
        <v>100</v>
      </c>
      <c r="T21">
        <v>1.3</v>
      </c>
      <c r="U21">
        <v>1.3</v>
      </c>
      <c r="V21">
        <f t="shared" si="0"/>
        <v>0</v>
      </c>
      <c r="W21" t="s">
        <v>206</v>
      </c>
      <c r="X21" t="s">
        <v>213</v>
      </c>
      <c r="Y21">
        <v>1</v>
      </c>
      <c r="Z21">
        <v>1</v>
      </c>
    </row>
    <row r="22" spans="1:26" x14ac:dyDescent="0.25">
      <c r="A22">
        <v>21</v>
      </c>
      <c r="B22" t="s">
        <v>25</v>
      </c>
      <c r="C22" t="str">
        <f>B22</f>
        <v>Phan Ngọc Đức</v>
      </c>
      <c r="D22" t="s">
        <v>148</v>
      </c>
      <c r="E22" t="s">
        <v>126</v>
      </c>
      <c r="F22" t="s">
        <v>129</v>
      </c>
      <c r="G22" t="s">
        <v>136</v>
      </c>
      <c r="H22">
        <v>1</v>
      </c>
      <c r="I22">
        <v>45</v>
      </c>
      <c r="J22" t="s">
        <v>146</v>
      </c>
      <c r="K22" t="s">
        <v>171</v>
      </c>
      <c r="L22">
        <v>3</v>
      </c>
      <c r="M22">
        <v>3</v>
      </c>
      <c r="N22">
        <v>2</v>
      </c>
      <c r="O22">
        <v>2</v>
      </c>
      <c r="P22">
        <v>20</v>
      </c>
      <c r="Q22">
        <v>2</v>
      </c>
      <c r="R22">
        <v>100</v>
      </c>
      <c r="S22">
        <v>60</v>
      </c>
      <c r="T22">
        <v>0.55000000000000004</v>
      </c>
      <c r="U22">
        <v>0.55000000000000004</v>
      </c>
      <c r="V22">
        <f t="shared" si="0"/>
        <v>0</v>
      </c>
      <c r="W22" t="s">
        <v>212</v>
      </c>
      <c r="X22" t="s">
        <v>215</v>
      </c>
      <c r="Y22">
        <v>1</v>
      </c>
      <c r="Z22">
        <v>1</v>
      </c>
    </row>
    <row r="23" spans="1:26" x14ac:dyDescent="0.25">
      <c r="A23">
        <v>22</v>
      </c>
      <c r="B23" t="s">
        <v>26</v>
      </c>
      <c r="C23" t="s">
        <v>27</v>
      </c>
      <c r="D23" t="s">
        <v>158</v>
      </c>
      <c r="E23" t="s">
        <v>126</v>
      </c>
      <c r="F23" t="s">
        <v>129</v>
      </c>
      <c r="G23" t="s">
        <v>136</v>
      </c>
      <c r="H23">
        <v>0</v>
      </c>
      <c r="I23">
        <v>41</v>
      </c>
      <c r="J23" t="s">
        <v>146</v>
      </c>
      <c r="K23" t="s">
        <v>172</v>
      </c>
      <c r="L23">
        <v>2</v>
      </c>
      <c r="M23">
        <v>5</v>
      </c>
      <c r="N23">
        <v>2</v>
      </c>
      <c r="O23">
        <v>2</v>
      </c>
      <c r="P23">
        <v>20</v>
      </c>
      <c r="Q23">
        <v>2</v>
      </c>
      <c r="R23">
        <v>15</v>
      </c>
      <c r="S23">
        <v>70</v>
      </c>
      <c r="T23">
        <v>0.6</v>
      </c>
      <c r="U23">
        <v>0.6</v>
      </c>
      <c r="V23">
        <f t="shared" si="0"/>
        <v>0</v>
      </c>
      <c r="W23" t="s">
        <v>212</v>
      </c>
      <c r="X23" t="s">
        <v>216</v>
      </c>
      <c r="Y23">
        <v>1</v>
      </c>
      <c r="Z23">
        <v>1</v>
      </c>
    </row>
    <row r="24" spans="1:26" x14ac:dyDescent="0.25">
      <c r="A24">
        <v>23</v>
      </c>
      <c r="B24" t="s">
        <v>28</v>
      </c>
      <c r="C24" t="s">
        <v>29</v>
      </c>
      <c r="D24" t="s">
        <v>148</v>
      </c>
      <c r="E24" t="s">
        <v>126</v>
      </c>
      <c r="F24" t="s">
        <v>129</v>
      </c>
      <c r="G24" t="s">
        <v>136</v>
      </c>
      <c r="H24">
        <v>1</v>
      </c>
      <c r="I24">
        <v>59</v>
      </c>
      <c r="J24" t="s">
        <v>146</v>
      </c>
      <c r="K24" t="s">
        <v>167</v>
      </c>
      <c r="L24">
        <v>1</v>
      </c>
      <c r="M24">
        <v>5</v>
      </c>
      <c r="N24">
        <v>2</v>
      </c>
      <c r="O24">
        <v>2</v>
      </c>
      <c r="P24">
        <v>25</v>
      </c>
      <c r="Q24">
        <v>1</v>
      </c>
      <c r="R24">
        <v>30</v>
      </c>
      <c r="S24">
        <v>100</v>
      </c>
      <c r="T24">
        <v>1.38</v>
      </c>
      <c r="U24">
        <v>1.38</v>
      </c>
      <c r="V24">
        <f t="shared" si="0"/>
        <v>0</v>
      </c>
      <c r="W24" t="s">
        <v>212</v>
      </c>
      <c r="X24" t="s">
        <v>215</v>
      </c>
      <c r="Y24">
        <v>1</v>
      </c>
      <c r="Z24">
        <v>1</v>
      </c>
    </row>
    <row r="25" spans="1:26" x14ac:dyDescent="0.25">
      <c r="A25">
        <v>24</v>
      </c>
      <c r="B25" t="s">
        <v>30</v>
      </c>
      <c r="C25" t="s">
        <v>31</v>
      </c>
      <c r="D25" t="s">
        <v>158</v>
      </c>
      <c r="E25" t="s">
        <v>126</v>
      </c>
      <c r="F25" t="s">
        <v>129</v>
      </c>
      <c r="G25" t="s">
        <v>136</v>
      </c>
      <c r="H25">
        <v>0</v>
      </c>
      <c r="I25">
        <v>40</v>
      </c>
      <c r="J25" t="s">
        <v>146</v>
      </c>
      <c r="K25" t="s">
        <v>167</v>
      </c>
      <c r="L25">
        <v>2</v>
      </c>
      <c r="M25">
        <v>4</v>
      </c>
      <c r="N25">
        <v>2</v>
      </c>
      <c r="O25">
        <v>2</v>
      </c>
      <c r="P25">
        <v>18</v>
      </c>
      <c r="Q25">
        <v>2</v>
      </c>
      <c r="R25">
        <v>60</v>
      </c>
      <c r="S25">
        <v>50</v>
      </c>
      <c r="T25">
        <v>2</v>
      </c>
      <c r="U25">
        <v>2</v>
      </c>
      <c r="V25">
        <f t="shared" si="0"/>
        <v>0</v>
      </c>
      <c r="W25" t="s">
        <v>212</v>
      </c>
      <c r="X25" t="s">
        <v>216</v>
      </c>
      <c r="Y25">
        <v>1</v>
      </c>
      <c r="Z25">
        <v>1</v>
      </c>
    </row>
    <row r="26" spans="1:26" x14ac:dyDescent="0.25">
      <c r="A26">
        <v>25</v>
      </c>
      <c r="B26" t="s">
        <v>32</v>
      </c>
      <c r="C26" t="str">
        <f>B26</f>
        <v>Trần Thị Yến</v>
      </c>
      <c r="D26" t="s">
        <v>148</v>
      </c>
      <c r="E26" t="s">
        <v>126</v>
      </c>
      <c r="F26" t="s">
        <v>129</v>
      </c>
      <c r="G26" t="s">
        <v>136</v>
      </c>
      <c r="H26">
        <v>0</v>
      </c>
      <c r="I26">
        <v>41</v>
      </c>
      <c r="J26" t="s">
        <v>146</v>
      </c>
      <c r="K26" t="s">
        <v>171</v>
      </c>
      <c r="L26">
        <v>1</v>
      </c>
      <c r="M26">
        <v>3</v>
      </c>
      <c r="N26">
        <v>3</v>
      </c>
      <c r="O26">
        <v>2</v>
      </c>
      <c r="P26">
        <v>20</v>
      </c>
      <c r="Q26">
        <v>2</v>
      </c>
      <c r="R26">
        <v>10</v>
      </c>
      <c r="S26">
        <v>30</v>
      </c>
      <c r="T26">
        <v>0.3</v>
      </c>
      <c r="U26">
        <v>0.3</v>
      </c>
      <c r="V26">
        <f t="shared" si="0"/>
        <v>0</v>
      </c>
      <c r="W26" t="s">
        <v>212</v>
      </c>
      <c r="X26" t="s">
        <v>213</v>
      </c>
      <c r="Y26">
        <v>1</v>
      </c>
      <c r="Z26">
        <v>1</v>
      </c>
    </row>
    <row r="27" spans="1:26" x14ac:dyDescent="0.25">
      <c r="A27">
        <v>26</v>
      </c>
      <c r="B27" t="s">
        <v>33</v>
      </c>
      <c r="C27" t="str">
        <f>B27</f>
        <v>Phạm Thị Út</v>
      </c>
      <c r="D27" t="s">
        <v>148</v>
      </c>
      <c r="E27" t="s">
        <v>126</v>
      </c>
      <c r="F27" t="s">
        <v>129</v>
      </c>
      <c r="G27" t="s">
        <v>136</v>
      </c>
      <c r="H27">
        <v>0</v>
      </c>
      <c r="I27">
        <v>62</v>
      </c>
      <c r="J27" t="s">
        <v>146</v>
      </c>
      <c r="K27" t="s">
        <v>171</v>
      </c>
      <c r="L27">
        <v>2</v>
      </c>
      <c r="M27">
        <v>2</v>
      </c>
      <c r="N27">
        <v>2</v>
      </c>
      <c r="O27">
        <v>2</v>
      </c>
      <c r="P27">
        <v>44</v>
      </c>
      <c r="Q27">
        <v>2</v>
      </c>
      <c r="R27">
        <v>80</v>
      </c>
      <c r="S27">
        <v>10</v>
      </c>
      <c r="T27">
        <v>0.2</v>
      </c>
      <c r="U27">
        <v>0.2</v>
      </c>
      <c r="V27">
        <f t="shared" si="0"/>
        <v>0</v>
      </c>
      <c r="W27" t="s">
        <v>212</v>
      </c>
      <c r="X27" t="s">
        <v>216</v>
      </c>
      <c r="Y27">
        <v>1</v>
      </c>
      <c r="Z27">
        <v>1</v>
      </c>
    </row>
    <row r="28" spans="1:26" x14ac:dyDescent="0.25">
      <c r="A28">
        <v>27</v>
      </c>
      <c r="B28" t="s">
        <v>34</v>
      </c>
      <c r="C28" t="str">
        <f>B28</f>
        <v>Ngô Thị Hai</v>
      </c>
      <c r="D28" t="s">
        <v>148</v>
      </c>
      <c r="E28" t="s">
        <v>126</v>
      </c>
      <c r="F28" t="s">
        <v>129</v>
      </c>
      <c r="G28" t="s">
        <v>136</v>
      </c>
      <c r="H28">
        <v>0</v>
      </c>
      <c r="I28">
        <v>56</v>
      </c>
      <c r="J28" t="s">
        <v>146</v>
      </c>
      <c r="K28" t="s">
        <v>171</v>
      </c>
      <c r="L28">
        <v>1</v>
      </c>
      <c r="M28">
        <v>8</v>
      </c>
      <c r="N28">
        <v>5</v>
      </c>
      <c r="O28">
        <v>2</v>
      </c>
      <c r="P28">
        <v>15</v>
      </c>
      <c r="Q28">
        <v>2</v>
      </c>
      <c r="R28">
        <v>100</v>
      </c>
      <c r="S28">
        <v>10</v>
      </c>
      <c r="T28">
        <v>0.1</v>
      </c>
      <c r="U28">
        <v>0.1</v>
      </c>
      <c r="V28">
        <f t="shared" si="0"/>
        <v>0</v>
      </c>
      <c r="W28" t="s">
        <v>212</v>
      </c>
      <c r="X28" t="s">
        <v>228</v>
      </c>
      <c r="Y28">
        <v>2</v>
      </c>
      <c r="Z28">
        <v>1</v>
      </c>
    </row>
    <row r="29" spans="1:26" x14ac:dyDescent="0.25">
      <c r="A29">
        <v>28</v>
      </c>
      <c r="B29" t="s">
        <v>35</v>
      </c>
      <c r="C29" t="s">
        <v>35</v>
      </c>
      <c r="D29" t="s">
        <v>148</v>
      </c>
      <c r="E29" t="s">
        <v>126</v>
      </c>
      <c r="F29" t="s">
        <v>129</v>
      </c>
      <c r="G29" t="s">
        <v>136</v>
      </c>
      <c r="H29">
        <v>0</v>
      </c>
      <c r="I29">
        <v>55</v>
      </c>
      <c r="J29" t="s">
        <v>146</v>
      </c>
      <c r="K29" t="s">
        <v>171</v>
      </c>
      <c r="L29">
        <v>1</v>
      </c>
      <c r="M29">
        <v>3</v>
      </c>
      <c r="N29">
        <v>3</v>
      </c>
      <c r="O29">
        <v>3</v>
      </c>
      <c r="P29">
        <v>16</v>
      </c>
      <c r="Q29">
        <v>1</v>
      </c>
      <c r="R29">
        <v>75</v>
      </c>
      <c r="S29">
        <v>80</v>
      </c>
      <c r="T29">
        <v>7.65</v>
      </c>
      <c r="U29">
        <v>7.65</v>
      </c>
      <c r="V29">
        <f t="shared" si="0"/>
        <v>0</v>
      </c>
      <c r="W29" t="s">
        <v>212</v>
      </c>
      <c r="X29" t="s">
        <v>215</v>
      </c>
      <c r="Y29">
        <v>1</v>
      </c>
      <c r="Z29">
        <v>1</v>
      </c>
    </row>
    <row r="30" spans="1:26" x14ac:dyDescent="0.25">
      <c r="A30">
        <v>29</v>
      </c>
      <c r="B30" t="s">
        <v>36</v>
      </c>
      <c r="C30" t="s">
        <v>36</v>
      </c>
      <c r="D30" t="s">
        <v>148</v>
      </c>
      <c r="E30" t="s">
        <v>126</v>
      </c>
      <c r="F30" t="s">
        <v>129</v>
      </c>
      <c r="G30" t="s">
        <v>138</v>
      </c>
      <c r="H30">
        <v>1</v>
      </c>
      <c r="I30">
        <v>37</v>
      </c>
      <c r="J30" t="s">
        <v>146</v>
      </c>
      <c r="K30" t="s">
        <v>171</v>
      </c>
      <c r="L30">
        <v>1</v>
      </c>
      <c r="M30">
        <v>4</v>
      </c>
      <c r="N30">
        <v>2</v>
      </c>
      <c r="O30">
        <v>1</v>
      </c>
      <c r="P30">
        <v>20</v>
      </c>
      <c r="Q30">
        <v>2</v>
      </c>
      <c r="R30">
        <v>100</v>
      </c>
      <c r="S30">
        <v>50</v>
      </c>
      <c r="T30">
        <v>0.4</v>
      </c>
      <c r="U30">
        <v>0.4</v>
      </c>
      <c r="V30">
        <f t="shared" si="0"/>
        <v>0</v>
      </c>
      <c r="W30" t="s">
        <v>212</v>
      </c>
      <c r="X30" t="s">
        <v>226</v>
      </c>
      <c r="Y30">
        <v>2</v>
      </c>
      <c r="Z30">
        <v>1</v>
      </c>
    </row>
    <row r="31" spans="1:26" x14ac:dyDescent="0.25">
      <c r="A31">
        <v>30</v>
      </c>
      <c r="B31" t="s">
        <v>37</v>
      </c>
      <c r="C31" t="str">
        <f>B31</f>
        <v>Vũ Phát Đạt</v>
      </c>
      <c r="D31" t="s">
        <v>148</v>
      </c>
      <c r="E31" t="s">
        <v>126</v>
      </c>
      <c r="F31" t="s">
        <v>129</v>
      </c>
      <c r="G31" t="s">
        <v>136</v>
      </c>
      <c r="H31">
        <v>1</v>
      </c>
      <c r="I31">
        <v>72</v>
      </c>
      <c r="J31" t="s">
        <v>146</v>
      </c>
      <c r="K31" t="s">
        <v>167</v>
      </c>
      <c r="L31">
        <v>2</v>
      </c>
      <c r="M31">
        <v>4</v>
      </c>
      <c r="N31">
        <v>4</v>
      </c>
      <c r="O31">
        <v>1</v>
      </c>
      <c r="P31">
        <v>20</v>
      </c>
      <c r="Q31">
        <v>2</v>
      </c>
      <c r="R31">
        <v>15</v>
      </c>
      <c r="S31">
        <v>100</v>
      </c>
      <c r="T31">
        <v>1</v>
      </c>
      <c r="U31">
        <v>1</v>
      </c>
      <c r="V31">
        <f t="shared" si="0"/>
        <v>0</v>
      </c>
      <c r="W31" t="s">
        <v>212</v>
      </c>
      <c r="X31" t="s">
        <v>216</v>
      </c>
      <c r="Y31">
        <v>1</v>
      </c>
      <c r="Z31">
        <v>1</v>
      </c>
    </row>
    <row r="32" spans="1:26" x14ac:dyDescent="0.25">
      <c r="A32">
        <v>31</v>
      </c>
      <c r="B32" t="s">
        <v>38</v>
      </c>
      <c r="C32" t="s">
        <v>39</v>
      </c>
      <c r="D32" t="s">
        <v>158</v>
      </c>
      <c r="E32" t="s">
        <v>126</v>
      </c>
      <c r="F32" t="s">
        <v>129</v>
      </c>
      <c r="G32" t="s">
        <v>136</v>
      </c>
      <c r="H32">
        <v>0</v>
      </c>
      <c r="I32">
        <v>41</v>
      </c>
      <c r="J32" t="s">
        <v>146</v>
      </c>
      <c r="K32" t="s">
        <v>167</v>
      </c>
      <c r="L32">
        <v>1</v>
      </c>
      <c r="M32">
        <v>4</v>
      </c>
      <c r="N32">
        <v>2</v>
      </c>
      <c r="O32">
        <v>2</v>
      </c>
      <c r="P32">
        <v>8</v>
      </c>
      <c r="Q32">
        <v>1</v>
      </c>
      <c r="R32">
        <v>80</v>
      </c>
      <c r="S32">
        <v>30</v>
      </c>
      <c r="T32">
        <v>2.2000000000000002</v>
      </c>
      <c r="U32">
        <v>2.2000000000000002</v>
      </c>
      <c r="V32">
        <f t="shared" si="0"/>
        <v>0</v>
      </c>
      <c r="W32" t="s">
        <v>206</v>
      </c>
      <c r="X32" t="s">
        <v>216</v>
      </c>
      <c r="Y32">
        <v>1</v>
      </c>
      <c r="Z32">
        <v>2</v>
      </c>
    </row>
    <row r="33" spans="1:26" x14ac:dyDescent="0.25">
      <c r="A33">
        <v>32</v>
      </c>
      <c r="B33" t="s">
        <v>40</v>
      </c>
      <c r="C33" t="str">
        <f>B33</f>
        <v>Nguyễn Văn Mừng</v>
      </c>
      <c r="D33" t="s">
        <v>148</v>
      </c>
      <c r="E33" t="s">
        <v>126</v>
      </c>
      <c r="F33" t="s">
        <v>129</v>
      </c>
      <c r="G33" t="s">
        <v>136</v>
      </c>
      <c r="H33">
        <v>1</v>
      </c>
      <c r="I33">
        <v>37</v>
      </c>
      <c r="J33" t="s">
        <v>146</v>
      </c>
      <c r="K33" t="s">
        <v>167</v>
      </c>
      <c r="L33">
        <v>3</v>
      </c>
      <c r="M33">
        <v>4</v>
      </c>
      <c r="N33">
        <v>2</v>
      </c>
      <c r="O33">
        <v>2</v>
      </c>
      <c r="P33">
        <v>15</v>
      </c>
      <c r="Q33">
        <v>2</v>
      </c>
      <c r="R33">
        <v>40</v>
      </c>
      <c r="S33">
        <v>80</v>
      </c>
      <c r="T33">
        <v>1</v>
      </c>
      <c r="U33">
        <v>1</v>
      </c>
      <c r="V33">
        <f t="shared" si="0"/>
        <v>0</v>
      </c>
      <c r="W33" t="s">
        <v>212</v>
      </c>
      <c r="X33" t="s">
        <v>226</v>
      </c>
      <c r="Y33">
        <v>2</v>
      </c>
      <c r="Z33">
        <v>1</v>
      </c>
    </row>
    <row r="34" spans="1:26" x14ac:dyDescent="0.25">
      <c r="A34">
        <v>33</v>
      </c>
      <c r="B34" t="s">
        <v>41</v>
      </c>
      <c r="C34" t="s">
        <v>41</v>
      </c>
      <c r="D34" t="s">
        <v>148</v>
      </c>
      <c r="E34" t="s">
        <v>126</v>
      </c>
      <c r="F34" t="s">
        <v>129</v>
      </c>
      <c r="G34" t="s">
        <v>136</v>
      </c>
      <c r="H34">
        <v>1</v>
      </c>
      <c r="I34">
        <v>56</v>
      </c>
      <c r="J34" t="s">
        <v>146</v>
      </c>
      <c r="K34" t="s">
        <v>167</v>
      </c>
      <c r="L34">
        <v>1</v>
      </c>
      <c r="M34">
        <v>2</v>
      </c>
      <c r="N34">
        <v>1</v>
      </c>
      <c r="O34">
        <v>1</v>
      </c>
      <c r="P34">
        <v>4</v>
      </c>
      <c r="Q34">
        <v>1</v>
      </c>
      <c r="R34">
        <v>50</v>
      </c>
      <c r="S34">
        <v>80</v>
      </c>
      <c r="T34">
        <v>0.22500000000000001</v>
      </c>
      <c r="U34">
        <v>0.22500000000000001</v>
      </c>
      <c r="V34">
        <f t="shared" si="0"/>
        <v>0</v>
      </c>
      <c r="W34" t="s">
        <v>212</v>
      </c>
      <c r="X34" t="s">
        <v>215</v>
      </c>
      <c r="Y34">
        <v>1</v>
      </c>
      <c r="Z34">
        <v>1</v>
      </c>
    </row>
    <row r="35" spans="1:26" x14ac:dyDescent="0.25">
      <c r="A35">
        <v>34</v>
      </c>
      <c r="B35" t="s">
        <v>42</v>
      </c>
      <c r="C35" t="s">
        <v>43</v>
      </c>
      <c r="D35" t="s">
        <v>155</v>
      </c>
      <c r="E35" t="s">
        <v>126</v>
      </c>
      <c r="F35" t="s">
        <v>129</v>
      </c>
      <c r="G35" t="s">
        <v>138</v>
      </c>
      <c r="H35">
        <v>1</v>
      </c>
      <c r="I35">
        <v>38</v>
      </c>
      <c r="J35" t="s">
        <v>146</v>
      </c>
      <c r="K35" t="s">
        <v>171</v>
      </c>
      <c r="L35">
        <v>2</v>
      </c>
      <c r="M35">
        <v>6</v>
      </c>
      <c r="N35">
        <v>2</v>
      </c>
      <c r="O35">
        <v>2</v>
      </c>
      <c r="P35">
        <v>30</v>
      </c>
      <c r="Q35">
        <v>1</v>
      </c>
      <c r="R35">
        <v>550</v>
      </c>
      <c r="S35">
        <v>100</v>
      </c>
      <c r="T35">
        <v>10</v>
      </c>
      <c r="U35">
        <v>10</v>
      </c>
      <c r="V35">
        <f t="shared" si="0"/>
        <v>0</v>
      </c>
      <c r="W35" t="s">
        <v>206</v>
      </c>
      <c r="X35" t="s">
        <v>215</v>
      </c>
      <c r="Y35">
        <v>1</v>
      </c>
      <c r="Z35">
        <v>1</v>
      </c>
    </row>
    <row r="36" spans="1:26" x14ac:dyDescent="0.25">
      <c r="A36">
        <v>35</v>
      </c>
      <c r="B36" t="s">
        <v>44</v>
      </c>
      <c r="C36" t="str">
        <f>B36</f>
        <v>Vũ Quang Lộc</v>
      </c>
      <c r="D36" t="s">
        <v>148</v>
      </c>
      <c r="E36" t="s">
        <v>126</v>
      </c>
      <c r="F36" t="s">
        <v>129</v>
      </c>
      <c r="G36" t="s">
        <v>136</v>
      </c>
      <c r="H36">
        <v>1</v>
      </c>
      <c r="I36">
        <v>74</v>
      </c>
      <c r="J36" t="s">
        <v>146</v>
      </c>
      <c r="K36" t="s">
        <v>167</v>
      </c>
      <c r="L36">
        <v>1</v>
      </c>
      <c r="M36">
        <v>1</v>
      </c>
      <c r="N36">
        <v>1</v>
      </c>
      <c r="O36">
        <v>1</v>
      </c>
      <c r="P36">
        <v>25</v>
      </c>
      <c r="Q36">
        <v>2</v>
      </c>
      <c r="R36">
        <v>30</v>
      </c>
      <c r="S36">
        <v>20</v>
      </c>
      <c r="T36">
        <v>1.5</v>
      </c>
      <c r="U36">
        <v>1</v>
      </c>
      <c r="V36">
        <f t="shared" si="0"/>
        <v>0.5</v>
      </c>
      <c r="W36" t="s">
        <v>212</v>
      </c>
      <c r="X36" t="s">
        <v>213</v>
      </c>
      <c r="Y36">
        <v>1</v>
      </c>
      <c r="Z36">
        <v>2</v>
      </c>
    </row>
    <row r="37" spans="1:26" x14ac:dyDescent="0.25">
      <c r="A37">
        <v>36</v>
      </c>
      <c r="B37" t="s">
        <v>45</v>
      </c>
      <c r="C37" t="str">
        <f>B37</f>
        <v>Huỳnh Văn Bảo</v>
      </c>
      <c r="D37" t="s">
        <v>148</v>
      </c>
      <c r="E37" t="s">
        <v>126</v>
      </c>
      <c r="F37" t="s">
        <v>129</v>
      </c>
      <c r="G37" t="s">
        <v>138</v>
      </c>
      <c r="H37">
        <v>1</v>
      </c>
      <c r="I37">
        <v>43</v>
      </c>
      <c r="J37" t="s">
        <v>146</v>
      </c>
      <c r="K37" t="s">
        <v>171</v>
      </c>
      <c r="L37">
        <v>3</v>
      </c>
      <c r="M37">
        <v>4</v>
      </c>
      <c r="N37">
        <v>2</v>
      </c>
      <c r="O37">
        <v>2</v>
      </c>
      <c r="P37">
        <v>10</v>
      </c>
      <c r="Q37">
        <v>2</v>
      </c>
      <c r="R37">
        <v>150</v>
      </c>
      <c r="S37">
        <v>40</v>
      </c>
      <c r="T37">
        <v>0.38</v>
      </c>
      <c r="U37">
        <v>0.38</v>
      </c>
      <c r="V37">
        <f t="shared" si="0"/>
        <v>0</v>
      </c>
      <c r="W37" t="s">
        <v>212</v>
      </c>
      <c r="X37" t="s">
        <v>216</v>
      </c>
      <c r="Y37">
        <v>1</v>
      </c>
      <c r="Z37">
        <v>1</v>
      </c>
    </row>
    <row r="38" spans="1:26" x14ac:dyDescent="0.25">
      <c r="A38">
        <v>37</v>
      </c>
      <c r="B38" t="s">
        <v>46</v>
      </c>
      <c r="C38" t="str">
        <f>B38</f>
        <v>Phạm Văn Út</v>
      </c>
      <c r="D38" t="s">
        <v>148</v>
      </c>
      <c r="E38" t="s">
        <v>126</v>
      </c>
      <c r="F38" t="s">
        <v>129</v>
      </c>
      <c r="G38" t="s">
        <v>136</v>
      </c>
      <c r="H38">
        <v>1</v>
      </c>
      <c r="I38">
        <v>40</v>
      </c>
      <c r="J38" t="s">
        <v>146</v>
      </c>
      <c r="K38" t="s">
        <v>167</v>
      </c>
      <c r="L38">
        <v>1</v>
      </c>
      <c r="M38">
        <v>6</v>
      </c>
      <c r="N38">
        <v>2</v>
      </c>
      <c r="O38">
        <v>2</v>
      </c>
      <c r="P38">
        <v>30</v>
      </c>
      <c r="Q38">
        <v>2</v>
      </c>
      <c r="R38">
        <v>100</v>
      </c>
      <c r="S38">
        <v>70</v>
      </c>
      <c r="T38">
        <v>2.5</v>
      </c>
      <c r="U38">
        <v>2.5</v>
      </c>
      <c r="V38">
        <f t="shared" si="0"/>
        <v>0</v>
      </c>
      <c r="W38" t="s">
        <v>212</v>
      </c>
      <c r="X38" t="s">
        <v>226</v>
      </c>
      <c r="Y38">
        <v>2</v>
      </c>
      <c r="Z38">
        <v>1</v>
      </c>
    </row>
    <row r="39" spans="1:26" x14ac:dyDescent="0.25">
      <c r="A39">
        <v>38</v>
      </c>
      <c r="B39" t="s">
        <v>47</v>
      </c>
      <c r="C39" t="s">
        <v>47</v>
      </c>
      <c r="D39" t="s">
        <v>148</v>
      </c>
      <c r="E39" t="s">
        <v>126</v>
      </c>
      <c r="F39" t="s">
        <v>129</v>
      </c>
      <c r="G39" t="s">
        <v>136</v>
      </c>
      <c r="H39">
        <v>1</v>
      </c>
      <c r="I39">
        <v>84</v>
      </c>
      <c r="J39" t="s">
        <v>146</v>
      </c>
      <c r="K39" t="s">
        <v>167</v>
      </c>
      <c r="L39">
        <v>1</v>
      </c>
      <c r="M39">
        <v>3</v>
      </c>
      <c r="N39">
        <v>3</v>
      </c>
      <c r="O39">
        <v>1</v>
      </c>
      <c r="P39">
        <v>40</v>
      </c>
      <c r="Q39">
        <v>1</v>
      </c>
      <c r="R39">
        <v>20</v>
      </c>
      <c r="S39">
        <v>100</v>
      </c>
      <c r="T39">
        <v>0.72</v>
      </c>
      <c r="U39">
        <v>0.72</v>
      </c>
      <c r="V39">
        <f t="shared" si="0"/>
        <v>0</v>
      </c>
      <c r="W39" t="s">
        <v>212</v>
      </c>
      <c r="X39" t="s">
        <v>215</v>
      </c>
      <c r="Y39">
        <v>1</v>
      </c>
      <c r="Z39">
        <v>1</v>
      </c>
    </row>
    <row r="40" spans="1:26" x14ac:dyDescent="0.25">
      <c r="A40">
        <v>39</v>
      </c>
      <c r="B40" t="s">
        <v>48</v>
      </c>
      <c r="C40" t="s">
        <v>49</v>
      </c>
      <c r="D40" t="s">
        <v>155</v>
      </c>
      <c r="E40" t="s">
        <v>126</v>
      </c>
      <c r="F40" t="s">
        <v>129</v>
      </c>
      <c r="G40" t="s">
        <v>138</v>
      </c>
      <c r="H40">
        <v>1</v>
      </c>
      <c r="I40">
        <v>34</v>
      </c>
      <c r="J40" t="s">
        <v>146</v>
      </c>
      <c r="K40" t="s">
        <v>171</v>
      </c>
      <c r="L40">
        <v>1</v>
      </c>
      <c r="M40">
        <v>6</v>
      </c>
      <c r="N40">
        <v>2</v>
      </c>
      <c r="O40">
        <v>2</v>
      </c>
      <c r="P40">
        <v>20</v>
      </c>
      <c r="Q40">
        <v>1</v>
      </c>
      <c r="R40">
        <v>135</v>
      </c>
      <c r="S40">
        <v>100</v>
      </c>
      <c r="T40">
        <v>5</v>
      </c>
      <c r="U40">
        <v>5</v>
      </c>
      <c r="V40">
        <f t="shared" si="0"/>
        <v>0</v>
      </c>
      <c r="W40" t="s">
        <v>206</v>
      </c>
      <c r="X40" t="s">
        <v>215</v>
      </c>
      <c r="Y40">
        <v>1</v>
      </c>
      <c r="Z40">
        <v>1</v>
      </c>
    </row>
    <row r="41" spans="1:26" x14ac:dyDescent="0.25">
      <c r="A41">
        <v>40</v>
      </c>
      <c r="B41" t="s">
        <v>50</v>
      </c>
      <c r="C41" t="str">
        <f>B41</f>
        <v>Nguyễn Thị Tiền</v>
      </c>
      <c r="D41" t="s">
        <v>148</v>
      </c>
      <c r="E41" t="s">
        <v>126</v>
      </c>
      <c r="F41" t="s">
        <v>129</v>
      </c>
      <c r="G41" t="s">
        <v>136</v>
      </c>
      <c r="H41">
        <v>0</v>
      </c>
      <c r="I41">
        <v>39</v>
      </c>
      <c r="J41" t="s">
        <v>146</v>
      </c>
      <c r="K41" t="s">
        <v>171</v>
      </c>
      <c r="L41">
        <v>1</v>
      </c>
      <c r="M41">
        <v>5</v>
      </c>
      <c r="N41">
        <v>3</v>
      </c>
      <c r="O41">
        <v>2</v>
      </c>
      <c r="P41">
        <v>23</v>
      </c>
      <c r="Q41">
        <v>2</v>
      </c>
      <c r="R41">
        <v>50</v>
      </c>
      <c r="S41">
        <v>100</v>
      </c>
      <c r="T41">
        <v>1</v>
      </c>
      <c r="U41">
        <v>1</v>
      </c>
      <c r="V41">
        <f t="shared" si="0"/>
        <v>0</v>
      </c>
      <c r="W41" t="s">
        <v>212</v>
      </c>
      <c r="X41" t="s">
        <v>213</v>
      </c>
      <c r="Y41">
        <v>1</v>
      </c>
      <c r="Z41">
        <v>1</v>
      </c>
    </row>
    <row r="42" spans="1:26" x14ac:dyDescent="0.25">
      <c r="A42">
        <v>41</v>
      </c>
      <c r="B42" t="s">
        <v>51</v>
      </c>
      <c r="C42" t="str">
        <f>B42</f>
        <v>Phạm Thị Lợi</v>
      </c>
      <c r="D42" t="s">
        <v>148</v>
      </c>
      <c r="E42" t="s">
        <v>126</v>
      </c>
      <c r="F42" t="s">
        <v>129</v>
      </c>
      <c r="G42" t="s">
        <v>136</v>
      </c>
      <c r="H42">
        <v>0</v>
      </c>
      <c r="I42">
        <v>58</v>
      </c>
      <c r="J42" t="s">
        <v>146</v>
      </c>
      <c r="K42" t="s">
        <v>171</v>
      </c>
      <c r="L42">
        <v>1</v>
      </c>
      <c r="M42">
        <v>4</v>
      </c>
      <c r="N42">
        <v>4</v>
      </c>
      <c r="O42">
        <v>2</v>
      </c>
      <c r="P42">
        <v>44</v>
      </c>
      <c r="Q42">
        <v>1</v>
      </c>
      <c r="R42">
        <v>300</v>
      </c>
      <c r="S42">
        <v>90</v>
      </c>
      <c r="T42">
        <v>2</v>
      </c>
      <c r="U42">
        <v>2</v>
      </c>
      <c r="V42">
        <f t="shared" si="0"/>
        <v>0</v>
      </c>
      <c r="W42" t="s">
        <v>212</v>
      </c>
      <c r="X42" t="s">
        <v>216</v>
      </c>
      <c r="Y42">
        <v>1</v>
      </c>
      <c r="Z42">
        <v>1</v>
      </c>
    </row>
    <row r="43" spans="1:26" x14ac:dyDescent="0.25">
      <c r="A43">
        <v>42</v>
      </c>
      <c r="B43" t="s">
        <v>52</v>
      </c>
      <c r="C43" t="s">
        <v>53</v>
      </c>
      <c r="D43" t="s">
        <v>157</v>
      </c>
      <c r="E43" t="s">
        <v>126</v>
      </c>
      <c r="F43" t="s">
        <v>129</v>
      </c>
      <c r="G43" t="s">
        <v>136</v>
      </c>
      <c r="H43">
        <v>1</v>
      </c>
      <c r="I43">
        <v>24</v>
      </c>
      <c r="J43" t="s">
        <v>146</v>
      </c>
      <c r="K43" t="s">
        <v>172</v>
      </c>
      <c r="L43">
        <v>3</v>
      </c>
      <c r="M43">
        <v>5</v>
      </c>
      <c r="N43">
        <v>5</v>
      </c>
      <c r="O43">
        <v>5</v>
      </c>
      <c r="P43">
        <v>10</v>
      </c>
      <c r="Q43">
        <v>2</v>
      </c>
      <c r="R43">
        <v>100</v>
      </c>
      <c r="S43">
        <v>70</v>
      </c>
      <c r="T43">
        <v>4.5</v>
      </c>
      <c r="U43">
        <v>4.5</v>
      </c>
      <c r="V43">
        <f t="shared" si="0"/>
        <v>0</v>
      </c>
      <c r="W43" t="s">
        <v>212</v>
      </c>
      <c r="X43" t="s">
        <v>213</v>
      </c>
      <c r="Y43">
        <v>1</v>
      </c>
      <c r="Z43">
        <v>1</v>
      </c>
    </row>
    <row r="44" spans="1:26" x14ac:dyDescent="0.25">
      <c r="A44">
        <v>43</v>
      </c>
      <c r="B44" t="s">
        <v>54</v>
      </c>
      <c r="C44" t="str">
        <f>B44</f>
        <v>Nguyễn Văn Sử</v>
      </c>
      <c r="D44" t="s">
        <v>148</v>
      </c>
      <c r="E44" t="s">
        <v>126</v>
      </c>
      <c r="F44" t="s">
        <v>129</v>
      </c>
      <c r="G44" t="s">
        <v>136</v>
      </c>
      <c r="H44">
        <v>1</v>
      </c>
      <c r="I44">
        <v>42</v>
      </c>
      <c r="J44" t="s">
        <v>146</v>
      </c>
      <c r="K44" t="s">
        <v>171</v>
      </c>
      <c r="L44">
        <v>1</v>
      </c>
      <c r="M44">
        <v>5</v>
      </c>
      <c r="N44">
        <v>5</v>
      </c>
      <c r="O44">
        <v>3</v>
      </c>
      <c r="P44">
        <v>34</v>
      </c>
      <c r="Q44">
        <v>2</v>
      </c>
      <c r="R44">
        <v>150</v>
      </c>
      <c r="S44">
        <v>65</v>
      </c>
      <c r="T44">
        <v>0.45</v>
      </c>
      <c r="U44">
        <v>0.45</v>
      </c>
      <c r="V44">
        <f t="shared" si="0"/>
        <v>0</v>
      </c>
      <c r="W44" t="s">
        <v>212</v>
      </c>
      <c r="X44" t="s">
        <v>216</v>
      </c>
      <c r="Y44">
        <v>1</v>
      </c>
      <c r="Z44">
        <v>1</v>
      </c>
    </row>
    <row r="45" spans="1:26" x14ac:dyDescent="0.25">
      <c r="A45">
        <v>44</v>
      </c>
      <c r="B45" t="s">
        <v>55</v>
      </c>
      <c r="C45" t="s">
        <v>55</v>
      </c>
      <c r="D45" t="s">
        <v>148</v>
      </c>
      <c r="E45" t="s">
        <v>126</v>
      </c>
      <c r="F45" t="s">
        <v>129</v>
      </c>
      <c r="G45" t="s">
        <v>137</v>
      </c>
      <c r="H45">
        <v>1</v>
      </c>
      <c r="I45">
        <v>42</v>
      </c>
      <c r="J45" t="s">
        <v>146</v>
      </c>
      <c r="K45" t="s">
        <v>171</v>
      </c>
      <c r="L45">
        <v>3</v>
      </c>
      <c r="M45">
        <v>4</v>
      </c>
      <c r="N45">
        <v>2</v>
      </c>
      <c r="O45">
        <v>1</v>
      </c>
      <c r="P45">
        <v>20</v>
      </c>
      <c r="Q45">
        <v>1</v>
      </c>
      <c r="R45">
        <v>20</v>
      </c>
      <c r="S45">
        <v>50</v>
      </c>
      <c r="T45">
        <v>0.25</v>
      </c>
      <c r="U45">
        <v>0.25</v>
      </c>
      <c r="V45">
        <f t="shared" si="0"/>
        <v>0</v>
      </c>
      <c r="W45" t="s">
        <v>209</v>
      </c>
      <c r="X45" t="s">
        <v>215</v>
      </c>
      <c r="Y45">
        <v>1</v>
      </c>
      <c r="Z45">
        <v>1</v>
      </c>
    </row>
    <row r="46" spans="1:26" x14ac:dyDescent="0.25">
      <c r="A46">
        <v>45</v>
      </c>
      <c r="B46" t="s">
        <v>56</v>
      </c>
      <c r="C46" t="s">
        <v>4</v>
      </c>
      <c r="D46" t="s">
        <v>158</v>
      </c>
      <c r="E46" t="s">
        <v>126</v>
      </c>
      <c r="F46" t="s">
        <v>129</v>
      </c>
      <c r="G46" t="s">
        <v>137</v>
      </c>
      <c r="H46">
        <v>0</v>
      </c>
      <c r="I46">
        <v>57</v>
      </c>
      <c r="J46" t="s">
        <v>146</v>
      </c>
      <c r="K46" t="s">
        <v>171</v>
      </c>
      <c r="L46">
        <v>1</v>
      </c>
      <c r="M46">
        <v>4</v>
      </c>
      <c r="N46">
        <v>4</v>
      </c>
      <c r="O46">
        <v>3</v>
      </c>
      <c r="P46">
        <v>36</v>
      </c>
      <c r="Q46">
        <v>2</v>
      </c>
      <c r="R46">
        <v>30</v>
      </c>
      <c r="S46">
        <v>100</v>
      </c>
      <c r="T46">
        <v>2</v>
      </c>
      <c r="U46">
        <v>2</v>
      </c>
      <c r="V46">
        <f t="shared" si="0"/>
        <v>0</v>
      </c>
      <c r="W46" t="s">
        <v>212</v>
      </c>
      <c r="X46" t="s">
        <v>215</v>
      </c>
      <c r="Y46">
        <v>1</v>
      </c>
      <c r="Z46">
        <v>1</v>
      </c>
    </row>
    <row r="47" spans="1:26" x14ac:dyDescent="0.25">
      <c r="A47">
        <v>46</v>
      </c>
      <c r="B47" t="s">
        <v>57</v>
      </c>
      <c r="C47" t="str">
        <f>B47</f>
        <v>Nguyễn Văn Lớn</v>
      </c>
      <c r="D47" t="s">
        <v>148</v>
      </c>
      <c r="E47" t="s">
        <v>126</v>
      </c>
      <c r="F47" t="s">
        <v>129</v>
      </c>
      <c r="G47" t="s">
        <v>138</v>
      </c>
      <c r="H47">
        <v>1</v>
      </c>
      <c r="I47">
        <v>50</v>
      </c>
      <c r="J47" t="s">
        <v>146</v>
      </c>
      <c r="K47" t="s">
        <v>171</v>
      </c>
      <c r="L47">
        <v>1</v>
      </c>
      <c r="M47">
        <v>3</v>
      </c>
      <c r="N47">
        <v>3</v>
      </c>
      <c r="O47">
        <v>2</v>
      </c>
      <c r="P47">
        <v>30</v>
      </c>
      <c r="Q47">
        <v>1</v>
      </c>
      <c r="R47">
        <v>40</v>
      </c>
      <c r="S47">
        <v>70</v>
      </c>
      <c r="T47">
        <v>1</v>
      </c>
      <c r="U47">
        <v>1</v>
      </c>
      <c r="V47">
        <f t="shared" si="0"/>
        <v>0</v>
      </c>
      <c r="W47" t="s">
        <v>212</v>
      </c>
      <c r="X47" t="s">
        <v>216</v>
      </c>
      <c r="Y47">
        <v>1</v>
      </c>
      <c r="Z47">
        <v>1</v>
      </c>
    </row>
    <row r="48" spans="1:26" x14ac:dyDescent="0.25">
      <c r="A48">
        <v>47</v>
      </c>
      <c r="B48" t="s">
        <v>58</v>
      </c>
      <c r="C48" t="str">
        <f>B48</f>
        <v>Trần Huy Dũng</v>
      </c>
      <c r="D48" t="s">
        <v>148</v>
      </c>
      <c r="E48" t="s">
        <v>126</v>
      </c>
      <c r="F48" t="s">
        <v>129</v>
      </c>
      <c r="G48" t="s">
        <v>139</v>
      </c>
      <c r="H48">
        <v>1</v>
      </c>
      <c r="I48">
        <v>50</v>
      </c>
      <c r="J48" t="s">
        <v>146</v>
      </c>
      <c r="K48" t="s">
        <v>172</v>
      </c>
      <c r="L48">
        <v>1</v>
      </c>
      <c r="M48">
        <v>4</v>
      </c>
      <c r="N48">
        <v>4</v>
      </c>
      <c r="O48">
        <v>2</v>
      </c>
      <c r="P48">
        <v>40</v>
      </c>
      <c r="Q48">
        <v>2</v>
      </c>
      <c r="R48">
        <v>150</v>
      </c>
      <c r="S48">
        <v>30</v>
      </c>
      <c r="T48">
        <v>0.37</v>
      </c>
      <c r="U48">
        <v>0.37</v>
      </c>
      <c r="V48">
        <f t="shared" si="0"/>
        <v>0</v>
      </c>
      <c r="W48" t="s">
        <v>212</v>
      </c>
      <c r="X48" t="s">
        <v>216</v>
      </c>
      <c r="Y48">
        <v>1</v>
      </c>
      <c r="Z48">
        <v>1</v>
      </c>
    </row>
    <row r="49" spans="1:26" x14ac:dyDescent="0.25">
      <c r="A49">
        <v>48</v>
      </c>
      <c r="B49" t="s">
        <v>59</v>
      </c>
      <c r="C49" t="str">
        <f>B49</f>
        <v>Nguyễn Văn Dưỡng</v>
      </c>
      <c r="D49" t="s">
        <v>148</v>
      </c>
      <c r="E49" t="s">
        <v>126</v>
      </c>
      <c r="F49" t="s">
        <v>129</v>
      </c>
      <c r="G49" t="s">
        <v>136</v>
      </c>
      <c r="H49">
        <v>1</v>
      </c>
      <c r="I49">
        <v>54</v>
      </c>
      <c r="J49" t="s">
        <v>146</v>
      </c>
      <c r="K49" t="s">
        <v>167</v>
      </c>
      <c r="L49">
        <v>1</v>
      </c>
      <c r="M49">
        <v>4</v>
      </c>
      <c r="N49">
        <v>4</v>
      </c>
      <c r="O49">
        <v>3</v>
      </c>
      <c r="P49">
        <v>20</v>
      </c>
      <c r="Q49">
        <v>2</v>
      </c>
      <c r="R49">
        <v>180</v>
      </c>
      <c r="S49">
        <v>80</v>
      </c>
      <c r="T49">
        <v>5</v>
      </c>
      <c r="U49">
        <v>5</v>
      </c>
      <c r="V49">
        <f t="shared" si="0"/>
        <v>0</v>
      </c>
      <c r="W49" t="s">
        <v>212</v>
      </c>
      <c r="X49" t="s">
        <v>216</v>
      </c>
      <c r="Y49">
        <v>1</v>
      </c>
      <c r="Z49">
        <v>1</v>
      </c>
    </row>
    <row r="50" spans="1:26" x14ac:dyDescent="0.25">
      <c r="A50">
        <v>49</v>
      </c>
      <c r="B50" t="s">
        <v>60</v>
      </c>
      <c r="C50" t="s">
        <v>60</v>
      </c>
      <c r="D50" t="s">
        <v>148</v>
      </c>
      <c r="E50" t="s">
        <v>126</v>
      </c>
      <c r="F50" t="s">
        <v>129</v>
      </c>
      <c r="G50" t="s">
        <v>136</v>
      </c>
      <c r="H50">
        <v>1</v>
      </c>
      <c r="I50">
        <v>47</v>
      </c>
      <c r="J50" t="s">
        <v>146</v>
      </c>
      <c r="K50" t="s">
        <v>171</v>
      </c>
      <c r="L50">
        <v>2</v>
      </c>
      <c r="M50">
        <v>4</v>
      </c>
      <c r="N50">
        <v>4</v>
      </c>
      <c r="O50">
        <v>2</v>
      </c>
      <c r="P50">
        <v>22</v>
      </c>
      <c r="Q50">
        <v>2</v>
      </c>
      <c r="R50">
        <v>30</v>
      </c>
      <c r="S50">
        <v>80</v>
      </c>
      <c r="T50">
        <v>2.5</v>
      </c>
      <c r="U50">
        <v>2.5</v>
      </c>
      <c r="V50">
        <f t="shared" si="0"/>
        <v>0</v>
      </c>
      <c r="W50" t="s">
        <v>212</v>
      </c>
      <c r="X50" t="s">
        <v>213</v>
      </c>
      <c r="Y50">
        <v>1</v>
      </c>
      <c r="Z50">
        <v>1</v>
      </c>
    </row>
    <row r="51" spans="1:26" x14ac:dyDescent="0.25">
      <c r="A51">
        <v>50</v>
      </c>
      <c r="B51" t="s">
        <v>61</v>
      </c>
      <c r="C51" t="str">
        <f>B51</f>
        <v>Nguyễn Văn Quận</v>
      </c>
      <c r="D51" t="s">
        <v>148</v>
      </c>
      <c r="E51" t="s">
        <v>126</v>
      </c>
      <c r="F51" t="s">
        <v>129</v>
      </c>
      <c r="G51" t="s">
        <v>137</v>
      </c>
      <c r="H51">
        <v>1</v>
      </c>
      <c r="I51">
        <v>54</v>
      </c>
      <c r="J51" t="s">
        <v>146</v>
      </c>
      <c r="K51" t="s">
        <v>171</v>
      </c>
      <c r="L51">
        <v>2</v>
      </c>
      <c r="M51">
        <v>5</v>
      </c>
      <c r="N51">
        <v>5</v>
      </c>
      <c r="O51">
        <v>3</v>
      </c>
      <c r="P51">
        <v>42</v>
      </c>
      <c r="Q51">
        <v>2</v>
      </c>
      <c r="R51">
        <v>70</v>
      </c>
      <c r="S51">
        <v>40</v>
      </c>
      <c r="T51">
        <v>0.46</v>
      </c>
      <c r="U51">
        <v>0.46</v>
      </c>
      <c r="V51">
        <f t="shared" si="0"/>
        <v>0</v>
      </c>
      <c r="W51" t="s">
        <v>212</v>
      </c>
      <c r="X51" t="s">
        <v>214</v>
      </c>
      <c r="Y51">
        <v>1</v>
      </c>
      <c r="Z51">
        <v>2</v>
      </c>
    </row>
    <row r="52" spans="1:26" x14ac:dyDescent="0.25">
      <c r="A52">
        <v>51</v>
      </c>
      <c r="B52" t="s">
        <v>62</v>
      </c>
      <c r="C52" t="str">
        <f>B52</f>
        <v>Lê Tấn Lộc</v>
      </c>
      <c r="D52" t="s">
        <v>148</v>
      </c>
      <c r="E52" t="s">
        <v>126</v>
      </c>
      <c r="F52" t="s">
        <v>129</v>
      </c>
      <c r="G52" t="s">
        <v>135</v>
      </c>
      <c r="H52">
        <v>1</v>
      </c>
      <c r="I52">
        <v>45</v>
      </c>
      <c r="J52" t="s">
        <v>146</v>
      </c>
      <c r="K52" t="s">
        <v>171</v>
      </c>
      <c r="L52">
        <v>2</v>
      </c>
      <c r="M52">
        <v>4</v>
      </c>
      <c r="N52">
        <v>2</v>
      </c>
      <c r="O52">
        <v>2</v>
      </c>
      <c r="P52">
        <v>13</v>
      </c>
      <c r="Q52">
        <v>1</v>
      </c>
      <c r="R52">
        <v>100</v>
      </c>
      <c r="S52">
        <v>30</v>
      </c>
      <c r="T52">
        <v>0.5</v>
      </c>
      <c r="U52">
        <v>0.5</v>
      </c>
      <c r="V52">
        <f t="shared" si="0"/>
        <v>0</v>
      </c>
      <c r="W52" t="s">
        <v>212</v>
      </c>
      <c r="X52" t="s">
        <v>215</v>
      </c>
      <c r="Y52">
        <v>1</v>
      </c>
      <c r="Z52">
        <v>1</v>
      </c>
    </row>
    <row r="53" spans="1:26" x14ac:dyDescent="0.25">
      <c r="A53">
        <v>52</v>
      </c>
      <c r="B53" t="s">
        <v>63</v>
      </c>
      <c r="C53" t="str">
        <f>B53</f>
        <v>Trần Thị Thúy Diễm</v>
      </c>
      <c r="D53" t="s">
        <v>148</v>
      </c>
      <c r="E53" t="s">
        <v>126</v>
      </c>
      <c r="F53" t="s">
        <v>129</v>
      </c>
      <c r="G53" t="s">
        <v>139</v>
      </c>
      <c r="H53">
        <v>0</v>
      </c>
      <c r="I53">
        <v>46</v>
      </c>
      <c r="J53" t="s">
        <v>146</v>
      </c>
      <c r="K53" t="s">
        <v>167</v>
      </c>
      <c r="L53">
        <v>1</v>
      </c>
      <c r="M53">
        <v>5</v>
      </c>
      <c r="N53">
        <v>2</v>
      </c>
      <c r="O53">
        <v>2</v>
      </c>
      <c r="P53">
        <v>8</v>
      </c>
      <c r="Q53">
        <v>2</v>
      </c>
      <c r="R53">
        <v>100</v>
      </c>
      <c r="S53">
        <v>10</v>
      </c>
      <c r="T53">
        <v>1.31</v>
      </c>
      <c r="U53">
        <v>1.31</v>
      </c>
      <c r="V53">
        <f t="shared" si="0"/>
        <v>0</v>
      </c>
      <c r="W53" t="s">
        <v>209</v>
      </c>
      <c r="X53" t="s">
        <v>227</v>
      </c>
      <c r="Y53">
        <v>2</v>
      </c>
      <c r="Z53">
        <v>2</v>
      </c>
    </row>
    <row r="54" spans="1:26" x14ac:dyDescent="0.25">
      <c r="A54">
        <v>53</v>
      </c>
      <c r="B54" t="s">
        <v>64</v>
      </c>
      <c r="C54" t="str">
        <f>B54</f>
        <v>Đinh Văn Tươi</v>
      </c>
      <c r="D54" t="s">
        <v>148</v>
      </c>
      <c r="E54" t="s">
        <v>126</v>
      </c>
      <c r="F54" t="s">
        <v>129</v>
      </c>
      <c r="G54" t="s">
        <v>137</v>
      </c>
      <c r="H54">
        <v>1</v>
      </c>
      <c r="I54">
        <v>87</v>
      </c>
      <c r="J54" t="s">
        <v>146</v>
      </c>
      <c r="K54" t="s">
        <v>171</v>
      </c>
      <c r="L54">
        <v>1</v>
      </c>
      <c r="M54">
        <v>3</v>
      </c>
      <c r="N54">
        <v>3</v>
      </c>
      <c r="O54">
        <v>2</v>
      </c>
      <c r="P54">
        <v>30</v>
      </c>
      <c r="Q54">
        <v>1</v>
      </c>
      <c r="R54">
        <v>200</v>
      </c>
      <c r="S54">
        <v>80</v>
      </c>
      <c r="T54">
        <v>1.17</v>
      </c>
      <c r="U54">
        <v>1.17</v>
      </c>
      <c r="V54">
        <f t="shared" si="0"/>
        <v>0</v>
      </c>
      <c r="W54" t="s">
        <v>212</v>
      </c>
      <c r="X54" t="s">
        <v>215</v>
      </c>
      <c r="Y54">
        <v>1</v>
      </c>
      <c r="Z54">
        <v>1</v>
      </c>
    </row>
    <row r="55" spans="1:26" x14ac:dyDescent="0.25">
      <c r="A55">
        <v>54</v>
      </c>
      <c r="B55" t="s">
        <v>65</v>
      </c>
      <c r="C55" t="s">
        <v>65</v>
      </c>
      <c r="D55" t="s">
        <v>148</v>
      </c>
      <c r="E55" t="s">
        <v>126</v>
      </c>
      <c r="F55" t="s">
        <v>129</v>
      </c>
      <c r="G55" t="s">
        <v>138</v>
      </c>
      <c r="H55">
        <v>1</v>
      </c>
      <c r="I55">
        <v>43</v>
      </c>
      <c r="J55" t="s">
        <v>146</v>
      </c>
      <c r="K55" t="s">
        <v>171</v>
      </c>
      <c r="L55">
        <v>1</v>
      </c>
      <c r="M55">
        <v>4</v>
      </c>
      <c r="N55">
        <v>1</v>
      </c>
      <c r="O55">
        <v>1</v>
      </c>
      <c r="P55">
        <v>10</v>
      </c>
      <c r="Q55">
        <v>1</v>
      </c>
      <c r="R55">
        <v>25</v>
      </c>
      <c r="S55">
        <v>50</v>
      </c>
      <c r="T55">
        <v>0.24</v>
      </c>
      <c r="U55">
        <v>0.24</v>
      </c>
      <c r="V55">
        <f t="shared" si="0"/>
        <v>0</v>
      </c>
      <c r="W55" t="s">
        <v>212</v>
      </c>
      <c r="X55" t="s">
        <v>216</v>
      </c>
      <c r="Y55">
        <v>1</v>
      </c>
      <c r="Z55">
        <v>1</v>
      </c>
    </row>
    <row r="56" spans="1:26" x14ac:dyDescent="0.25">
      <c r="A56">
        <v>55</v>
      </c>
      <c r="B56" t="s">
        <v>66</v>
      </c>
      <c r="C56" t="str">
        <f>B56</f>
        <v>Tống Văn Sơn</v>
      </c>
      <c r="D56" t="s">
        <v>148</v>
      </c>
      <c r="E56" t="s">
        <v>126</v>
      </c>
      <c r="F56" t="s">
        <v>129</v>
      </c>
      <c r="G56" t="s">
        <v>137</v>
      </c>
      <c r="H56">
        <v>1</v>
      </c>
      <c r="I56">
        <v>40</v>
      </c>
      <c r="J56" t="s">
        <v>146</v>
      </c>
      <c r="K56" t="s">
        <v>171</v>
      </c>
      <c r="L56">
        <v>4</v>
      </c>
      <c r="M56">
        <v>4</v>
      </c>
      <c r="N56">
        <v>2</v>
      </c>
      <c r="O56">
        <v>2</v>
      </c>
      <c r="P56">
        <v>24</v>
      </c>
      <c r="Q56">
        <v>2</v>
      </c>
      <c r="R56">
        <v>250</v>
      </c>
      <c r="S56">
        <v>100</v>
      </c>
      <c r="T56">
        <v>2.1</v>
      </c>
      <c r="U56">
        <v>2.1</v>
      </c>
      <c r="V56">
        <f t="shared" si="0"/>
        <v>0</v>
      </c>
      <c r="W56" t="s">
        <v>212</v>
      </c>
      <c r="X56" t="s">
        <v>215</v>
      </c>
      <c r="Y56">
        <v>1</v>
      </c>
      <c r="Z56">
        <v>2</v>
      </c>
    </row>
    <row r="57" spans="1:26" x14ac:dyDescent="0.25">
      <c r="A57">
        <v>56</v>
      </c>
      <c r="B57" t="s">
        <v>67</v>
      </c>
      <c r="C57" t="str">
        <f>B57</f>
        <v>Đỗ Minh Hưng</v>
      </c>
      <c r="D57" t="s">
        <v>148</v>
      </c>
      <c r="E57" t="s">
        <v>126</v>
      </c>
      <c r="F57" t="s">
        <v>129</v>
      </c>
      <c r="G57" t="s">
        <v>138</v>
      </c>
      <c r="H57">
        <v>1</v>
      </c>
      <c r="I57">
        <v>31</v>
      </c>
      <c r="J57" t="s">
        <v>146</v>
      </c>
      <c r="K57" t="s">
        <v>171</v>
      </c>
      <c r="L57">
        <v>2</v>
      </c>
      <c r="M57">
        <v>4</v>
      </c>
      <c r="N57">
        <v>2</v>
      </c>
      <c r="O57">
        <v>2</v>
      </c>
      <c r="P57">
        <v>10</v>
      </c>
      <c r="Q57">
        <v>1</v>
      </c>
      <c r="R57">
        <v>200</v>
      </c>
      <c r="S57">
        <v>60</v>
      </c>
      <c r="T57">
        <v>1</v>
      </c>
      <c r="U57">
        <v>1</v>
      </c>
      <c r="V57">
        <f t="shared" si="0"/>
        <v>0</v>
      </c>
      <c r="W57" t="s">
        <v>212</v>
      </c>
      <c r="X57" t="s">
        <v>216</v>
      </c>
      <c r="Y57">
        <v>1</v>
      </c>
      <c r="Z57">
        <v>1</v>
      </c>
    </row>
    <row r="58" spans="1:26" x14ac:dyDescent="0.25">
      <c r="A58">
        <v>57</v>
      </c>
      <c r="B58" t="s">
        <v>68</v>
      </c>
      <c r="C58" t="str">
        <f>B58</f>
        <v>Nguyễn Văn Cò</v>
      </c>
      <c r="D58" t="s">
        <v>148</v>
      </c>
      <c r="E58" t="s">
        <v>126</v>
      </c>
      <c r="F58" t="s">
        <v>129</v>
      </c>
      <c r="G58" t="s">
        <v>139</v>
      </c>
      <c r="H58">
        <v>1</v>
      </c>
      <c r="I58">
        <v>46</v>
      </c>
      <c r="J58" t="s">
        <v>146</v>
      </c>
      <c r="K58" t="s">
        <v>171</v>
      </c>
      <c r="L58">
        <v>2</v>
      </c>
      <c r="M58">
        <v>4</v>
      </c>
      <c r="N58">
        <v>3</v>
      </c>
      <c r="O58">
        <v>2</v>
      </c>
      <c r="P58">
        <v>27</v>
      </c>
      <c r="Q58">
        <v>2</v>
      </c>
      <c r="R58">
        <v>250</v>
      </c>
      <c r="S58">
        <v>20</v>
      </c>
      <c r="T58">
        <v>1.4</v>
      </c>
      <c r="U58">
        <v>1.4</v>
      </c>
      <c r="V58">
        <f t="shared" si="0"/>
        <v>0</v>
      </c>
      <c r="W58" t="s">
        <v>212</v>
      </c>
      <c r="X58" t="s">
        <v>214</v>
      </c>
      <c r="Y58">
        <v>1</v>
      </c>
      <c r="Z58">
        <v>1</v>
      </c>
    </row>
    <row r="59" spans="1:26" x14ac:dyDescent="0.25">
      <c r="A59">
        <v>58</v>
      </c>
      <c r="B59" t="s">
        <v>69</v>
      </c>
      <c r="C59" t="s">
        <v>70</v>
      </c>
      <c r="D59" t="s">
        <v>158</v>
      </c>
      <c r="E59" t="s">
        <v>126</v>
      </c>
      <c r="F59" t="s">
        <v>129</v>
      </c>
      <c r="G59" t="s">
        <v>136</v>
      </c>
      <c r="H59">
        <v>0</v>
      </c>
      <c r="I59">
        <v>69</v>
      </c>
      <c r="J59" t="s">
        <v>146</v>
      </c>
      <c r="K59" t="s">
        <v>171</v>
      </c>
      <c r="L59">
        <v>1</v>
      </c>
      <c r="M59">
        <v>5</v>
      </c>
      <c r="N59">
        <v>4</v>
      </c>
      <c r="O59">
        <v>3</v>
      </c>
      <c r="P59">
        <v>40</v>
      </c>
      <c r="Q59">
        <v>1</v>
      </c>
      <c r="R59">
        <v>50</v>
      </c>
      <c r="S59">
        <v>80</v>
      </c>
      <c r="T59">
        <v>0.9</v>
      </c>
      <c r="U59">
        <v>0.9</v>
      </c>
      <c r="V59">
        <f t="shared" si="0"/>
        <v>0</v>
      </c>
      <c r="W59" t="s">
        <v>212</v>
      </c>
      <c r="X59" t="s">
        <v>215</v>
      </c>
      <c r="Y59">
        <v>1</v>
      </c>
      <c r="Z59">
        <v>1</v>
      </c>
    </row>
    <row r="60" spans="1:26" x14ac:dyDescent="0.25">
      <c r="A60">
        <v>59</v>
      </c>
      <c r="B60" t="s">
        <v>71</v>
      </c>
      <c r="C60" t="s">
        <v>71</v>
      </c>
      <c r="D60" t="s">
        <v>148</v>
      </c>
      <c r="E60" t="s">
        <v>126</v>
      </c>
      <c r="F60" t="s">
        <v>129</v>
      </c>
      <c r="G60" t="s">
        <v>137</v>
      </c>
      <c r="H60">
        <v>1</v>
      </c>
      <c r="I60">
        <v>46</v>
      </c>
      <c r="J60" t="s">
        <v>146</v>
      </c>
      <c r="K60" t="s">
        <v>171</v>
      </c>
      <c r="L60">
        <v>2</v>
      </c>
      <c r="M60">
        <v>4</v>
      </c>
      <c r="N60">
        <v>2</v>
      </c>
      <c r="O60">
        <v>1</v>
      </c>
      <c r="P60">
        <v>30</v>
      </c>
      <c r="Q60">
        <v>2</v>
      </c>
      <c r="R60">
        <v>200</v>
      </c>
      <c r="S60">
        <v>75</v>
      </c>
      <c r="T60">
        <v>3.4</v>
      </c>
      <c r="U60">
        <v>3.4</v>
      </c>
      <c r="V60">
        <f t="shared" si="0"/>
        <v>0</v>
      </c>
      <c r="W60" t="s">
        <v>212</v>
      </c>
      <c r="X60" t="s">
        <v>215</v>
      </c>
      <c r="Y60">
        <v>1</v>
      </c>
      <c r="Z60">
        <v>2</v>
      </c>
    </row>
    <row r="61" spans="1:26" x14ac:dyDescent="0.25">
      <c r="A61">
        <v>60</v>
      </c>
      <c r="B61" t="s">
        <v>72</v>
      </c>
      <c r="C61" t="str">
        <f>B61</f>
        <v>Võ Minh Trung</v>
      </c>
      <c r="D61" t="s">
        <v>148</v>
      </c>
      <c r="E61" t="s">
        <v>126</v>
      </c>
      <c r="F61" t="s">
        <v>129</v>
      </c>
      <c r="G61" t="s">
        <v>135</v>
      </c>
      <c r="H61">
        <v>1</v>
      </c>
      <c r="I61">
        <v>53</v>
      </c>
      <c r="J61" t="s">
        <v>146</v>
      </c>
      <c r="K61" t="s">
        <v>167</v>
      </c>
      <c r="L61">
        <v>1</v>
      </c>
      <c r="M61">
        <v>4</v>
      </c>
      <c r="N61">
        <v>3</v>
      </c>
      <c r="O61">
        <v>1</v>
      </c>
      <c r="P61">
        <v>26</v>
      </c>
      <c r="Q61">
        <v>2</v>
      </c>
      <c r="R61">
        <v>370</v>
      </c>
      <c r="S61">
        <v>70</v>
      </c>
      <c r="T61">
        <v>10.5</v>
      </c>
      <c r="U61">
        <v>0.5</v>
      </c>
      <c r="V61">
        <f t="shared" si="0"/>
        <v>10</v>
      </c>
      <c r="W61" t="s">
        <v>206</v>
      </c>
      <c r="X61" t="s">
        <v>216</v>
      </c>
      <c r="Y61">
        <v>1</v>
      </c>
      <c r="Z61">
        <v>2</v>
      </c>
    </row>
    <row r="62" spans="1:26" x14ac:dyDescent="0.25">
      <c r="A62">
        <v>61</v>
      </c>
      <c r="B62" t="s">
        <v>30</v>
      </c>
      <c r="C62" t="str">
        <f>B62</f>
        <v>Nguyễn Văn Cu</v>
      </c>
      <c r="D62" t="s">
        <v>148</v>
      </c>
      <c r="E62" t="s">
        <v>126</v>
      </c>
      <c r="F62" t="s">
        <v>129</v>
      </c>
      <c r="G62" t="s">
        <v>138</v>
      </c>
      <c r="H62">
        <v>1</v>
      </c>
      <c r="I62">
        <v>49</v>
      </c>
      <c r="J62" t="s">
        <v>146</v>
      </c>
      <c r="K62" t="s">
        <v>171</v>
      </c>
      <c r="L62">
        <v>1</v>
      </c>
      <c r="M62">
        <v>5</v>
      </c>
      <c r="N62">
        <v>4</v>
      </c>
      <c r="O62">
        <v>1</v>
      </c>
      <c r="P62">
        <v>37</v>
      </c>
      <c r="Q62">
        <v>2</v>
      </c>
      <c r="R62">
        <v>275</v>
      </c>
      <c r="S62">
        <v>50</v>
      </c>
      <c r="T62">
        <v>1.5</v>
      </c>
      <c r="U62">
        <v>1.5</v>
      </c>
      <c r="V62">
        <f t="shared" si="0"/>
        <v>0</v>
      </c>
      <c r="W62" t="s">
        <v>212</v>
      </c>
      <c r="X62" t="s">
        <v>215</v>
      </c>
      <c r="Y62">
        <v>1</v>
      </c>
      <c r="Z62">
        <v>1</v>
      </c>
    </row>
    <row r="63" spans="1:26" x14ac:dyDescent="0.25">
      <c r="A63">
        <v>62</v>
      </c>
      <c r="B63" t="s">
        <v>73</v>
      </c>
      <c r="C63" t="str">
        <f>B63</f>
        <v>Hà Văn Trí</v>
      </c>
      <c r="D63" t="s">
        <v>148</v>
      </c>
      <c r="E63" t="s">
        <v>126</v>
      </c>
      <c r="F63" t="s">
        <v>129</v>
      </c>
      <c r="G63" t="s">
        <v>135</v>
      </c>
      <c r="H63">
        <v>1</v>
      </c>
      <c r="I63">
        <v>48</v>
      </c>
      <c r="J63" t="s">
        <v>146</v>
      </c>
      <c r="K63" t="s">
        <v>171</v>
      </c>
      <c r="L63">
        <v>3</v>
      </c>
      <c r="M63">
        <v>5</v>
      </c>
      <c r="N63">
        <v>3</v>
      </c>
      <c r="O63">
        <v>2</v>
      </c>
      <c r="P63">
        <v>31</v>
      </c>
      <c r="Q63">
        <v>2</v>
      </c>
      <c r="R63">
        <v>100</v>
      </c>
      <c r="S63">
        <v>35</v>
      </c>
      <c r="T63">
        <v>0.4</v>
      </c>
      <c r="U63">
        <v>0.4</v>
      </c>
      <c r="V63">
        <f t="shared" si="0"/>
        <v>0</v>
      </c>
      <c r="W63" t="s">
        <v>212</v>
      </c>
      <c r="X63" t="s">
        <v>216</v>
      </c>
      <c r="Y63">
        <v>1</v>
      </c>
      <c r="Z63">
        <v>1</v>
      </c>
    </row>
    <row r="64" spans="1:26" x14ac:dyDescent="0.25">
      <c r="A64">
        <v>63</v>
      </c>
      <c r="B64" t="s">
        <v>74</v>
      </c>
      <c r="C64" t="str">
        <f>B64</f>
        <v>Đinh Ngọc Đáng</v>
      </c>
      <c r="D64" t="s">
        <v>148</v>
      </c>
      <c r="E64" t="s">
        <v>126</v>
      </c>
      <c r="F64" t="s">
        <v>129</v>
      </c>
      <c r="G64" t="s">
        <v>136</v>
      </c>
      <c r="H64">
        <v>1</v>
      </c>
      <c r="I64">
        <v>63</v>
      </c>
      <c r="J64" t="s">
        <v>146</v>
      </c>
      <c r="K64" t="s">
        <v>167</v>
      </c>
      <c r="L64">
        <v>1</v>
      </c>
      <c r="M64">
        <v>3</v>
      </c>
      <c r="N64">
        <v>3</v>
      </c>
      <c r="O64">
        <v>2</v>
      </c>
      <c r="P64">
        <v>30</v>
      </c>
      <c r="Q64">
        <v>1</v>
      </c>
      <c r="R64">
        <v>50</v>
      </c>
      <c r="S64">
        <v>100</v>
      </c>
      <c r="T64">
        <v>1</v>
      </c>
      <c r="U64">
        <v>1</v>
      </c>
      <c r="V64">
        <f t="shared" si="0"/>
        <v>0</v>
      </c>
      <c r="W64" t="s">
        <v>212</v>
      </c>
      <c r="X64" t="s">
        <v>215</v>
      </c>
      <c r="Y64">
        <v>1</v>
      </c>
      <c r="Z64">
        <v>1</v>
      </c>
    </row>
    <row r="65" spans="1:26" x14ac:dyDescent="0.25">
      <c r="A65">
        <v>64</v>
      </c>
      <c r="B65" t="s">
        <v>75</v>
      </c>
      <c r="C65" t="s">
        <v>75</v>
      </c>
      <c r="D65" t="s">
        <v>148</v>
      </c>
      <c r="E65" t="s">
        <v>126</v>
      </c>
      <c r="F65" t="s">
        <v>129</v>
      </c>
      <c r="G65" t="s">
        <v>136</v>
      </c>
      <c r="H65">
        <v>0</v>
      </c>
      <c r="I65">
        <v>34</v>
      </c>
      <c r="J65" t="s">
        <v>146</v>
      </c>
      <c r="K65" t="s">
        <v>171</v>
      </c>
      <c r="L65">
        <v>1</v>
      </c>
      <c r="M65">
        <v>4</v>
      </c>
      <c r="N65">
        <v>2</v>
      </c>
      <c r="O65">
        <v>2</v>
      </c>
      <c r="P65">
        <v>10</v>
      </c>
      <c r="Q65">
        <v>2</v>
      </c>
      <c r="R65">
        <v>25</v>
      </c>
      <c r="S65">
        <v>50</v>
      </c>
      <c r="T65">
        <v>0.5</v>
      </c>
      <c r="U65">
        <v>0.5</v>
      </c>
      <c r="V65">
        <f t="shared" si="0"/>
        <v>0</v>
      </c>
      <c r="W65" t="s">
        <v>212</v>
      </c>
      <c r="X65" t="s">
        <v>216</v>
      </c>
      <c r="Y65">
        <v>1</v>
      </c>
      <c r="Z65">
        <v>1</v>
      </c>
    </row>
    <row r="66" spans="1:26" x14ac:dyDescent="0.25">
      <c r="A66">
        <v>65</v>
      </c>
      <c r="B66" t="s">
        <v>76</v>
      </c>
      <c r="C66" t="s">
        <v>77</v>
      </c>
      <c r="D66" t="s">
        <v>158</v>
      </c>
      <c r="E66" t="s">
        <v>126</v>
      </c>
      <c r="F66" t="s">
        <v>129</v>
      </c>
      <c r="G66" t="s">
        <v>136</v>
      </c>
      <c r="H66">
        <v>0</v>
      </c>
      <c r="I66">
        <v>44</v>
      </c>
      <c r="J66" t="s">
        <v>146</v>
      </c>
      <c r="K66" t="s">
        <v>172</v>
      </c>
      <c r="L66">
        <v>1</v>
      </c>
      <c r="M66">
        <v>5</v>
      </c>
      <c r="N66">
        <v>4</v>
      </c>
      <c r="O66">
        <v>2</v>
      </c>
      <c r="P66">
        <v>20</v>
      </c>
      <c r="Q66">
        <v>2</v>
      </c>
      <c r="R66">
        <v>85</v>
      </c>
      <c r="S66">
        <v>60</v>
      </c>
      <c r="T66">
        <v>1.5</v>
      </c>
      <c r="U66">
        <v>1.5</v>
      </c>
      <c r="V66">
        <f t="shared" si="0"/>
        <v>0</v>
      </c>
      <c r="W66" t="s">
        <v>206</v>
      </c>
      <c r="X66" t="s">
        <v>216</v>
      </c>
      <c r="Y66">
        <v>1</v>
      </c>
      <c r="Z66">
        <v>1</v>
      </c>
    </row>
    <row r="67" spans="1:26" x14ac:dyDescent="0.25">
      <c r="A67">
        <v>66</v>
      </c>
      <c r="B67" t="s">
        <v>78</v>
      </c>
      <c r="C67" t="str">
        <f>B67</f>
        <v>Nguyễn Văn Hoa</v>
      </c>
      <c r="D67" t="s">
        <v>148</v>
      </c>
      <c r="E67" t="s">
        <v>126</v>
      </c>
      <c r="F67" t="s">
        <v>129</v>
      </c>
      <c r="G67" t="s">
        <v>138</v>
      </c>
      <c r="H67">
        <v>1</v>
      </c>
      <c r="I67">
        <v>66</v>
      </c>
      <c r="J67" t="s">
        <v>146</v>
      </c>
      <c r="K67" t="s">
        <v>171</v>
      </c>
      <c r="L67">
        <v>2</v>
      </c>
      <c r="M67">
        <v>2</v>
      </c>
      <c r="N67">
        <v>2</v>
      </c>
      <c r="O67">
        <v>2</v>
      </c>
      <c r="P67">
        <v>31</v>
      </c>
      <c r="Q67">
        <v>1</v>
      </c>
      <c r="R67">
        <v>120</v>
      </c>
      <c r="S67">
        <v>90</v>
      </c>
      <c r="T67">
        <v>2</v>
      </c>
      <c r="U67">
        <v>2</v>
      </c>
      <c r="V67">
        <f t="shared" ref="V67:V92" si="1">T67-U67</f>
        <v>0</v>
      </c>
      <c r="W67" t="s">
        <v>212</v>
      </c>
      <c r="X67" t="s">
        <v>216</v>
      </c>
      <c r="Y67">
        <v>1</v>
      </c>
      <c r="Z67">
        <v>1</v>
      </c>
    </row>
    <row r="68" spans="1:26" x14ac:dyDescent="0.25">
      <c r="A68">
        <v>67</v>
      </c>
      <c r="B68" t="s">
        <v>79</v>
      </c>
      <c r="C68" t="str">
        <f>B68</f>
        <v>Nguyễn Văn Hai</v>
      </c>
      <c r="D68" t="s">
        <v>148</v>
      </c>
      <c r="E68" t="s">
        <v>126</v>
      </c>
      <c r="F68" t="s">
        <v>129</v>
      </c>
      <c r="G68" t="s">
        <v>139</v>
      </c>
      <c r="H68">
        <v>1</v>
      </c>
      <c r="I68">
        <v>36</v>
      </c>
      <c r="J68" t="s">
        <v>146</v>
      </c>
      <c r="K68" t="s">
        <v>172</v>
      </c>
      <c r="L68">
        <v>3</v>
      </c>
      <c r="M68">
        <v>4</v>
      </c>
      <c r="N68">
        <v>2</v>
      </c>
      <c r="O68">
        <v>2</v>
      </c>
      <c r="P68">
        <v>5</v>
      </c>
      <c r="Q68">
        <v>2</v>
      </c>
      <c r="R68">
        <v>200</v>
      </c>
      <c r="S68">
        <v>40</v>
      </c>
      <c r="T68">
        <v>2</v>
      </c>
      <c r="U68">
        <v>2</v>
      </c>
      <c r="V68">
        <f t="shared" si="1"/>
        <v>0</v>
      </c>
      <c r="W68" t="s">
        <v>212</v>
      </c>
      <c r="X68" t="s">
        <v>216</v>
      </c>
      <c r="Y68">
        <v>1</v>
      </c>
      <c r="Z68">
        <v>1</v>
      </c>
    </row>
    <row r="69" spans="1:26" x14ac:dyDescent="0.25">
      <c r="A69">
        <v>68</v>
      </c>
      <c r="B69" t="s">
        <v>80</v>
      </c>
      <c r="C69" t="s">
        <v>81</v>
      </c>
      <c r="D69" t="s">
        <v>158</v>
      </c>
      <c r="E69" t="s">
        <v>126</v>
      </c>
      <c r="F69" t="s">
        <v>129</v>
      </c>
      <c r="G69" t="s">
        <v>138</v>
      </c>
      <c r="H69">
        <v>0</v>
      </c>
      <c r="I69">
        <v>48</v>
      </c>
      <c r="J69" t="s">
        <v>146</v>
      </c>
      <c r="K69" t="s">
        <v>171</v>
      </c>
      <c r="L69">
        <v>1</v>
      </c>
      <c r="M69">
        <v>4</v>
      </c>
      <c r="N69">
        <v>4</v>
      </c>
      <c r="O69">
        <v>2</v>
      </c>
      <c r="P69">
        <v>30</v>
      </c>
      <c r="Q69">
        <v>1</v>
      </c>
      <c r="R69">
        <v>200</v>
      </c>
      <c r="S69">
        <v>50</v>
      </c>
      <c r="T69">
        <v>0.57599999999999996</v>
      </c>
      <c r="U69">
        <v>0.57599999999999996</v>
      </c>
      <c r="V69">
        <f t="shared" si="1"/>
        <v>0</v>
      </c>
      <c r="W69" t="s">
        <v>212</v>
      </c>
      <c r="X69" t="s">
        <v>218</v>
      </c>
      <c r="Y69">
        <v>1</v>
      </c>
      <c r="Z69">
        <v>1</v>
      </c>
    </row>
    <row r="70" spans="1:26" x14ac:dyDescent="0.25">
      <c r="A70">
        <v>69</v>
      </c>
      <c r="B70" t="s">
        <v>82</v>
      </c>
      <c r="C70" t="s">
        <v>83</v>
      </c>
      <c r="D70" t="s">
        <v>158</v>
      </c>
      <c r="E70" t="s">
        <v>126</v>
      </c>
      <c r="F70" t="s">
        <v>129</v>
      </c>
      <c r="G70" t="s">
        <v>136</v>
      </c>
      <c r="H70">
        <v>0</v>
      </c>
      <c r="I70">
        <v>49</v>
      </c>
      <c r="J70" t="s">
        <v>146</v>
      </c>
      <c r="K70" t="s">
        <v>171</v>
      </c>
      <c r="L70">
        <v>1</v>
      </c>
      <c r="M70">
        <v>6</v>
      </c>
      <c r="N70">
        <v>4</v>
      </c>
      <c r="O70">
        <v>4</v>
      </c>
      <c r="P70">
        <v>40</v>
      </c>
      <c r="Q70">
        <v>1</v>
      </c>
      <c r="R70">
        <v>70</v>
      </c>
      <c r="S70">
        <v>100</v>
      </c>
      <c r="T70">
        <v>1</v>
      </c>
      <c r="U70">
        <v>1</v>
      </c>
      <c r="V70">
        <f t="shared" si="1"/>
        <v>0</v>
      </c>
      <c r="W70" t="s">
        <v>206</v>
      </c>
      <c r="X70" t="s">
        <v>215</v>
      </c>
      <c r="Y70">
        <v>1</v>
      </c>
      <c r="Z70">
        <v>1</v>
      </c>
    </row>
    <row r="71" spans="1:26" x14ac:dyDescent="0.25">
      <c r="A71">
        <v>70</v>
      </c>
      <c r="B71" t="s">
        <v>84</v>
      </c>
      <c r="C71" t="str">
        <f>B71</f>
        <v>Võ Thanh Hùng</v>
      </c>
      <c r="D71" t="s">
        <v>148</v>
      </c>
      <c r="E71" t="s">
        <v>126</v>
      </c>
      <c r="F71" t="s">
        <v>129</v>
      </c>
      <c r="G71" t="s">
        <v>138</v>
      </c>
      <c r="H71">
        <v>1</v>
      </c>
      <c r="I71">
        <v>60</v>
      </c>
      <c r="J71" t="s">
        <v>146</v>
      </c>
      <c r="K71" t="s">
        <v>171</v>
      </c>
      <c r="L71">
        <v>1</v>
      </c>
      <c r="M71">
        <v>2</v>
      </c>
      <c r="N71">
        <v>2</v>
      </c>
      <c r="O71">
        <v>1</v>
      </c>
      <c r="P71">
        <v>19</v>
      </c>
      <c r="Q71">
        <v>1</v>
      </c>
      <c r="R71">
        <v>35</v>
      </c>
      <c r="S71">
        <v>50</v>
      </c>
      <c r="T71">
        <v>0.7</v>
      </c>
      <c r="U71">
        <v>0.7</v>
      </c>
      <c r="V71">
        <f t="shared" si="1"/>
        <v>0</v>
      </c>
      <c r="W71" t="s">
        <v>212</v>
      </c>
      <c r="X71" t="s">
        <v>217</v>
      </c>
      <c r="Y71">
        <v>1</v>
      </c>
      <c r="Z71">
        <v>1</v>
      </c>
    </row>
    <row r="72" spans="1:26" x14ac:dyDescent="0.25">
      <c r="A72">
        <v>71</v>
      </c>
      <c r="B72" t="s">
        <v>85</v>
      </c>
      <c r="C72" t="s">
        <v>86</v>
      </c>
      <c r="D72" t="s">
        <v>158</v>
      </c>
      <c r="E72" t="s">
        <v>126</v>
      </c>
      <c r="F72" t="s">
        <v>129</v>
      </c>
      <c r="G72" t="s">
        <v>138</v>
      </c>
      <c r="H72">
        <v>0</v>
      </c>
      <c r="I72">
        <v>56</v>
      </c>
      <c r="J72" t="s">
        <v>146</v>
      </c>
      <c r="K72" t="s">
        <v>171</v>
      </c>
      <c r="L72">
        <v>1</v>
      </c>
      <c r="M72">
        <v>2</v>
      </c>
      <c r="N72">
        <v>2</v>
      </c>
      <c r="O72">
        <v>2</v>
      </c>
      <c r="P72">
        <v>2</v>
      </c>
      <c r="Q72">
        <v>1</v>
      </c>
      <c r="R72">
        <v>150</v>
      </c>
      <c r="S72">
        <v>30</v>
      </c>
      <c r="T72">
        <v>1.1000000000000001</v>
      </c>
      <c r="U72">
        <v>1.1000000000000001</v>
      </c>
      <c r="V72">
        <f t="shared" si="1"/>
        <v>0</v>
      </c>
      <c r="W72" t="s">
        <v>206</v>
      </c>
      <c r="X72" t="s">
        <v>216</v>
      </c>
      <c r="Y72">
        <v>1</v>
      </c>
      <c r="Z72">
        <v>1</v>
      </c>
    </row>
    <row r="73" spans="1:26" x14ac:dyDescent="0.25">
      <c r="A73">
        <v>72</v>
      </c>
      <c r="B73" t="s">
        <v>87</v>
      </c>
      <c r="C73" t="str">
        <f>B73</f>
        <v>Huỳnh Quốc Nam</v>
      </c>
      <c r="D73" t="s">
        <v>148</v>
      </c>
      <c r="E73" t="s">
        <v>126</v>
      </c>
      <c r="F73" t="s">
        <v>129</v>
      </c>
      <c r="G73" t="s">
        <v>139</v>
      </c>
      <c r="H73">
        <v>1</v>
      </c>
      <c r="I73">
        <v>42</v>
      </c>
      <c r="J73" t="s">
        <v>146</v>
      </c>
      <c r="K73" t="s">
        <v>172</v>
      </c>
      <c r="L73">
        <v>1</v>
      </c>
      <c r="M73">
        <v>4</v>
      </c>
      <c r="N73">
        <v>2</v>
      </c>
      <c r="O73">
        <v>2</v>
      </c>
      <c r="P73">
        <v>10</v>
      </c>
      <c r="Q73">
        <v>1</v>
      </c>
      <c r="R73">
        <v>300</v>
      </c>
      <c r="S73">
        <v>100</v>
      </c>
      <c r="T73">
        <v>2</v>
      </c>
      <c r="U73">
        <v>2</v>
      </c>
      <c r="V73">
        <f t="shared" si="1"/>
        <v>0</v>
      </c>
      <c r="W73" t="s">
        <v>212</v>
      </c>
      <c r="X73" t="s">
        <v>213</v>
      </c>
      <c r="Y73">
        <v>1</v>
      </c>
      <c r="Z73">
        <v>1</v>
      </c>
    </row>
    <row r="74" spans="1:26" x14ac:dyDescent="0.25">
      <c r="A74">
        <v>73</v>
      </c>
      <c r="B74" t="s">
        <v>88</v>
      </c>
      <c r="C74" t="str">
        <f>B74</f>
        <v>Trần Hữu Lộc</v>
      </c>
      <c r="D74" t="s">
        <v>148</v>
      </c>
      <c r="E74" t="s">
        <v>126</v>
      </c>
      <c r="F74" t="s">
        <v>129</v>
      </c>
      <c r="G74" t="s">
        <v>138</v>
      </c>
      <c r="H74">
        <v>1</v>
      </c>
      <c r="I74">
        <v>56</v>
      </c>
      <c r="J74" t="s">
        <v>146</v>
      </c>
      <c r="K74" t="s">
        <v>171</v>
      </c>
      <c r="L74">
        <v>1</v>
      </c>
      <c r="M74">
        <v>1</v>
      </c>
      <c r="N74">
        <v>1</v>
      </c>
      <c r="O74">
        <v>1</v>
      </c>
      <c r="P74">
        <v>30</v>
      </c>
      <c r="Q74">
        <v>2</v>
      </c>
      <c r="R74">
        <v>50</v>
      </c>
      <c r="S74">
        <v>50</v>
      </c>
      <c r="T74">
        <v>1.1519999999999999</v>
      </c>
      <c r="U74">
        <v>1.1519999999999999</v>
      </c>
      <c r="V74">
        <f t="shared" si="1"/>
        <v>0</v>
      </c>
      <c r="W74" t="s">
        <v>212</v>
      </c>
      <c r="X74" t="s">
        <v>218</v>
      </c>
      <c r="Y74">
        <v>1</v>
      </c>
      <c r="Z74">
        <v>1</v>
      </c>
    </row>
    <row r="75" spans="1:26" x14ac:dyDescent="0.25">
      <c r="A75">
        <v>74</v>
      </c>
      <c r="B75" t="s">
        <v>89</v>
      </c>
      <c r="C75" t="s">
        <v>89</v>
      </c>
      <c r="D75" t="s">
        <v>148</v>
      </c>
      <c r="E75" t="s">
        <v>126</v>
      </c>
      <c r="F75" t="s">
        <v>129</v>
      </c>
      <c r="G75" t="s">
        <v>138</v>
      </c>
      <c r="H75">
        <v>0</v>
      </c>
      <c r="I75">
        <v>40</v>
      </c>
      <c r="J75" t="s">
        <v>146</v>
      </c>
      <c r="K75" t="s">
        <v>171</v>
      </c>
      <c r="L75">
        <v>2</v>
      </c>
      <c r="M75">
        <v>4</v>
      </c>
      <c r="N75">
        <v>2</v>
      </c>
      <c r="O75">
        <v>2</v>
      </c>
      <c r="P75">
        <v>15</v>
      </c>
      <c r="Q75">
        <v>1</v>
      </c>
      <c r="R75">
        <v>200</v>
      </c>
      <c r="S75">
        <v>100</v>
      </c>
      <c r="T75">
        <v>0.7</v>
      </c>
      <c r="U75">
        <v>0.7</v>
      </c>
      <c r="V75">
        <f t="shared" si="1"/>
        <v>0</v>
      </c>
      <c r="W75" t="s">
        <v>212</v>
      </c>
      <c r="X75" t="s">
        <v>215</v>
      </c>
      <c r="Y75">
        <v>1</v>
      </c>
      <c r="Z75">
        <v>1</v>
      </c>
    </row>
    <row r="76" spans="1:26" x14ac:dyDescent="0.25">
      <c r="A76">
        <v>75</v>
      </c>
      <c r="B76" t="s">
        <v>90</v>
      </c>
      <c r="C76" t="str">
        <f>B76</f>
        <v>Nguyễn Văn Tư</v>
      </c>
      <c r="D76" t="s">
        <v>148</v>
      </c>
      <c r="E76" t="s">
        <v>126</v>
      </c>
      <c r="F76" t="s">
        <v>129</v>
      </c>
      <c r="G76" t="s">
        <v>139</v>
      </c>
      <c r="H76">
        <v>1</v>
      </c>
      <c r="I76">
        <v>76</v>
      </c>
      <c r="J76" t="s">
        <v>146</v>
      </c>
      <c r="K76" t="s">
        <v>171</v>
      </c>
      <c r="L76">
        <v>1</v>
      </c>
      <c r="M76">
        <v>2</v>
      </c>
      <c r="N76">
        <v>2</v>
      </c>
      <c r="O76">
        <v>2</v>
      </c>
      <c r="P76">
        <v>60</v>
      </c>
      <c r="Q76">
        <v>2</v>
      </c>
      <c r="R76">
        <v>200</v>
      </c>
      <c r="S76">
        <v>90</v>
      </c>
      <c r="T76">
        <v>5.0999999999999996</v>
      </c>
      <c r="U76">
        <v>5.0999999999999996</v>
      </c>
      <c r="V76">
        <f t="shared" si="1"/>
        <v>0</v>
      </c>
      <c r="W76" t="s">
        <v>209</v>
      </c>
      <c r="X76" t="s">
        <v>216</v>
      </c>
      <c r="Y76">
        <v>1</v>
      </c>
      <c r="Z76">
        <v>2</v>
      </c>
    </row>
    <row r="77" spans="1:26" x14ac:dyDescent="0.25">
      <c r="A77">
        <v>76</v>
      </c>
      <c r="B77" t="s">
        <v>91</v>
      </c>
      <c r="C77" t="str">
        <f>B77</f>
        <v xml:space="preserve">Đoàn Văn Tuyền </v>
      </c>
      <c r="D77" t="s">
        <v>148</v>
      </c>
      <c r="E77" t="s">
        <v>126</v>
      </c>
      <c r="F77" t="s">
        <v>129</v>
      </c>
      <c r="G77" t="s">
        <v>138</v>
      </c>
      <c r="H77">
        <v>1</v>
      </c>
      <c r="I77">
        <v>57</v>
      </c>
      <c r="J77" t="s">
        <v>146</v>
      </c>
      <c r="K77" t="s">
        <v>171</v>
      </c>
      <c r="L77">
        <v>2</v>
      </c>
      <c r="M77">
        <v>3</v>
      </c>
      <c r="N77">
        <v>3</v>
      </c>
      <c r="O77">
        <v>3</v>
      </c>
      <c r="P77">
        <v>40</v>
      </c>
      <c r="Q77">
        <v>1</v>
      </c>
      <c r="R77">
        <v>350</v>
      </c>
      <c r="S77">
        <v>80</v>
      </c>
      <c r="T77">
        <v>1.7</v>
      </c>
      <c r="U77">
        <v>1.7</v>
      </c>
      <c r="V77">
        <f t="shared" si="1"/>
        <v>0</v>
      </c>
      <c r="W77" t="s">
        <v>212</v>
      </c>
      <c r="X77" t="s">
        <v>215</v>
      </c>
      <c r="Y77">
        <v>1</v>
      </c>
      <c r="Z77">
        <v>1</v>
      </c>
    </row>
    <row r="78" spans="1:26" x14ac:dyDescent="0.25">
      <c r="A78">
        <v>77</v>
      </c>
      <c r="B78" t="s">
        <v>92</v>
      </c>
      <c r="C78" t="str">
        <f>B78</f>
        <v>Nguyễn Thanh Tùng</v>
      </c>
      <c r="D78" t="s">
        <v>148</v>
      </c>
      <c r="E78" t="s">
        <v>126</v>
      </c>
      <c r="F78" t="s">
        <v>129</v>
      </c>
      <c r="G78" t="s">
        <v>139</v>
      </c>
      <c r="H78">
        <v>1</v>
      </c>
      <c r="I78">
        <v>45</v>
      </c>
      <c r="J78" t="s">
        <v>146</v>
      </c>
      <c r="K78" t="s">
        <v>171</v>
      </c>
      <c r="L78">
        <v>2</v>
      </c>
      <c r="M78">
        <v>2</v>
      </c>
      <c r="N78">
        <v>2</v>
      </c>
      <c r="O78">
        <v>2</v>
      </c>
      <c r="P78">
        <v>4</v>
      </c>
      <c r="Q78">
        <v>2</v>
      </c>
      <c r="R78">
        <v>150</v>
      </c>
      <c r="S78">
        <v>65</v>
      </c>
      <c r="T78">
        <v>1.8</v>
      </c>
      <c r="U78">
        <v>1.8</v>
      </c>
      <c r="V78">
        <f t="shared" si="1"/>
        <v>0</v>
      </c>
      <c r="W78" t="s">
        <v>212</v>
      </c>
      <c r="X78" t="s">
        <v>227</v>
      </c>
      <c r="Y78">
        <v>2</v>
      </c>
      <c r="Z78">
        <v>1</v>
      </c>
    </row>
    <row r="79" spans="1:26" x14ac:dyDescent="0.25">
      <c r="A79">
        <v>78</v>
      </c>
      <c r="B79" t="s">
        <v>93</v>
      </c>
      <c r="C79" t="s">
        <v>94</v>
      </c>
      <c r="D79" t="s">
        <v>158</v>
      </c>
      <c r="E79" t="s">
        <v>126</v>
      </c>
      <c r="F79" t="s">
        <v>129</v>
      </c>
      <c r="G79" t="s">
        <v>137</v>
      </c>
      <c r="H79">
        <v>0</v>
      </c>
      <c r="I79">
        <v>52</v>
      </c>
      <c r="J79" t="s">
        <v>146</v>
      </c>
      <c r="K79" t="s">
        <v>171</v>
      </c>
      <c r="L79">
        <v>1</v>
      </c>
      <c r="M79">
        <v>3</v>
      </c>
      <c r="N79">
        <v>3</v>
      </c>
      <c r="O79">
        <v>2</v>
      </c>
      <c r="P79">
        <v>20</v>
      </c>
      <c r="Q79">
        <v>1</v>
      </c>
      <c r="R79">
        <v>200</v>
      </c>
      <c r="S79">
        <v>10</v>
      </c>
      <c r="T79">
        <v>0.9</v>
      </c>
      <c r="U79">
        <v>0.9</v>
      </c>
      <c r="V79">
        <f t="shared" si="1"/>
        <v>0</v>
      </c>
      <c r="W79" t="s">
        <v>212</v>
      </c>
      <c r="X79" t="s">
        <v>218</v>
      </c>
      <c r="Y79">
        <v>1</v>
      </c>
      <c r="Z79">
        <v>1</v>
      </c>
    </row>
    <row r="80" spans="1:26" x14ac:dyDescent="0.25">
      <c r="A80">
        <v>79</v>
      </c>
      <c r="B80" t="s">
        <v>95</v>
      </c>
      <c r="C80" t="s">
        <v>95</v>
      </c>
      <c r="D80" t="s">
        <v>148</v>
      </c>
      <c r="E80" t="s">
        <v>126</v>
      </c>
      <c r="F80" t="s">
        <v>129</v>
      </c>
      <c r="G80" t="s">
        <v>138</v>
      </c>
      <c r="H80">
        <v>1</v>
      </c>
      <c r="I80">
        <v>40</v>
      </c>
      <c r="J80" t="s">
        <v>146</v>
      </c>
      <c r="K80" t="s">
        <v>172</v>
      </c>
      <c r="L80">
        <v>3</v>
      </c>
      <c r="M80">
        <v>4</v>
      </c>
      <c r="N80">
        <v>2</v>
      </c>
      <c r="O80">
        <v>2</v>
      </c>
      <c r="P80">
        <v>5</v>
      </c>
      <c r="Q80">
        <v>2</v>
      </c>
      <c r="R80">
        <v>70</v>
      </c>
      <c r="S80">
        <v>50</v>
      </c>
      <c r="T80">
        <v>0.8</v>
      </c>
      <c r="U80">
        <v>0.8</v>
      </c>
      <c r="V80">
        <f t="shared" si="1"/>
        <v>0</v>
      </c>
      <c r="W80" t="s">
        <v>212</v>
      </c>
      <c r="X80" t="s">
        <v>215</v>
      </c>
      <c r="Y80">
        <v>1</v>
      </c>
      <c r="Z80">
        <v>1</v>
      </c>
    </row>
    <row r="81" spans="1:26" x14ac:dyDescent="0.25">
      <c r="A81">
        <v>80</v>
      </c>
      <c r="B81" t="s">
        <v>96</v>
      </c>
      <c r="C81" t="str">
        <f>B81</f>
        <v>Võ Thị Kim Huê</v>
      </c>
      <c r="D81" t="s">
        <v>148</v>
      </c>
      <c r="E81" t="s">
        <v>126</v>
      </c>
      <c r="F81" t="s">
        <v>129</v>
      </c>
      <c r="G81" t="s">
        <v>137</v>
      </c>
      <c r="H81">
        <v>0</v>
      </c>
      <c r="I81">
        <v>62</v>
      </c>
      <c r="J81" t="s">
        <v>146</v>
      </c>
      <c r="K81" t="s">
        <v>171</v>
      </c>
      <c r="L81">
        <v>2</v>
      </c>
      <c r="M81">
        <v>4</v>
      </c>
      <c r="N81">
        <v>3</v>
      </c>
      <c r="O81">
        <v>2</v>
      </c>
      <c r="P81">
        <v>40</v>
      </c>
      <c r="Q81">
        <v>1</v>
      </c>
      <c r="R81">
        <v>80</v>
      </c>
      <c r="S81">
        <v>50</v>
      </c>
      <c r="T81">
        <v>1.2</v>
      </c>
      <c r="U81">
        <v>1.2</v>
      </c>
      <c r="V81">
        <f t="shared" si="1"/>
        <v>0</v>
      </c>
      <c r="W81" t="s">
        <v>212</v>
      </c>
      <c r="X81" t="s">
        <v>216</v>
      </c>
      <c r="Y81">
        <v>1</v>
      </c>
      <c r="Z81">
        <v>1</v>
      </c>
    </row>
    <row r="82" spans="1:26" x14ac:dyDescent="0.25">
      <c r="A82">
        <v>81</v>
      </c>
      <c r="B82" t="s">
        <v>97</v>
      </c>
      <c r="C82" t="s">
        <v>98</v>
      </c>
      <c r="D82" t="s">
        <v>154</v>
      </c>
      <c r="E82" t="s">
        <v>126</v>
      </c>
      <c r="F82" t="s">
        <v>129</v>
      </c>
      <c r="G82" t="s">
        <v>136</v>
      </c>
      <c r="H82">
        <v>1</v>
      </c>
      <c r="I82">
        <v>62</v>
      </c>
      <c r="J82" t="s">
        <v>146</v>
      </c>
      <c r="K82" t="s">
        <v>172</v>
      </c>
      <c r="L82">
        <v>3</v>
      </c>
      <c r="M82">
        <v>2</v>
      </c>
      <c r="N82">
        <v>2</v>
      </c>
      <c r="O82">
        <v>2</v>
      </c>
      <c r="P82">
        <v>10</v>
      </c>
      <c r="Q82">
        <v>1</v>
      </c>
      <c r="R82">
        <v>200</v>
      </c>
      <c r="S82">
        <v>25</v>
      </c>
      <c r="T82">
        <v>1</v>
      </c>
      <c r="U82">
        <v>1</v>
      </c>
      <c r="V82">
        <f t="shared" si="1"/>
        <v>0</v>
      </c>
      <c r="W82" t="s">
        <v>212</v>
      </c>
      <c r="X82" t="s">
        <v>216</v>
      </c>
      <c r="Y82">
        <v>1</v>
      </c>
      <c r="Z82">
        <v>1</v>
      </c>
    </row>
    <row r="83" spans="1:26" x14ac:dyDescent="0.25">
      <c r="A83">
        <v>82</v>
      </c>
      <c r="B83" t="s">
        <v>99</v>
      </c>
      <c r="C83" t="str">
        <f>B83</f>
        <v>Trần Văn Tùng</v>
      </c>
      <c r="D83" t="s">
        <v>148</v>
      </c>
      <c r="E83" t="s">
        <v>126</v>
      </c>
      <c r="F83" t="s">
        <v>129</v>
      </c>
      <c r="G83" t="s">
        <v>139</v>
      </c>
      <c r="H83">
        <v>1</v>
      </c>
      <c r="I83">
        <v>35</v>
      </c>
      <c r="J83" t="s">
        <v>146</v>
      </c>
      <c r="K83" t="s">
        <v>167</v>
      </c>
      <c r="L83">
        <v>2</v>
      </c>
      <c r="M83">
        <v>6</v>
      </c>
      <c r="N83">
        <v>2</v>
      </c>
      <c r="O83">
        <v>2</v>
      </c>
      <c r="P83">
        <v>15</v>
      </c>
      <c r="Q83">
        <v>2</v>
      </c>
      <c r="R83">
        <v>100</v>
      </c>
      <c r="S83">
        <v>15</v>
      </c>
      <c r="T83">
        <v>0.8</v>
      </c>
      <c r="U83">
        <v>0.8</v>
      </c>
      <c r="V83">
        <f t="shared" si="1"/>
        <v>0</v>
      </c>
      <c r="W83" t="s">
        <v>212</v>
      </c>
      <c r="X83" t="s">
        <v>215</v>
      </c>
      <c r="Y83">
        <v>1</v>
      </c>
      <c r="Z83">
        <v>1</v>
      </c>
    </row>
    <row r="84" spans="1:26" x14ac:dyDescent="0.25">
      <c r="A84">
        <v>83</v>
      </c>
      <c r="B84" t="s">
        <v>100</v>
      </c>
      <c r="C84" t="str">
        <f>B84</f>
        <v>Nguyễn Văn Thái</v>
      </c>
      <c r="D84" t="s">
        <v>148</v>
      </c>
      <c r="E84" t="s">
        <v>126</v>
      </c>
      <c r="F84" t="s">
        <v>129</v>
      </c>
      <c r="G84" t="s">
        <v>138</v>
      </c>
      <c r="H84">
        <v>1</v>
      </c>
      <c r="I84">
        <v>46</v>
      </c>
      <c r="J84" t="s">
        <v>146</v>
      </c>
      <c r="K84" t="s">
        <v>172</v>
      </c>
      <c r="L84">
        <v>3</v>
      </c>
      <c r="M84">
        <v>3</v>
      </c>
      <c r="N84">
        <v>2</v>
      </c>
      <c r="O84">
        <v>2</v>
      </c>
      <c r="P84">
        <v>20</v>
      </c>
      <c r="Q84">
        <v>2</v>
      </c>
      <c r="R84">
        <v>150</v>
      </c>
      <c r="S84">
        <v>60</v>
      </c>
      <c r="T84">
        <v>2.25</v>
      </c>
      <c r="U84">
        <v>2.25</v>
      </c>
      <c r="V84">
        <f t="shared" si="1"/>
        <v>0</v>
      </c>
      <c r="W84" t="s">
        <v>212</v>
      </c>
      <c r="X84" t="s">
        <v>215</v>
      </c>
      <c r="Y84">
        <v>1</v>
      </c>
      <c r="Z84">
        <v>1</v>
      </c>
    </row>
    <row r="85" spans="1:26" x14ac:dyDescent="0.25">
      <c r="A85">
        <v>84</v>
      </c>
      <c r="B85" t="s">
        <v>41</v>
      </c>
      <c r="C85" t="str">
        <f>B85</f>
        <v>Nguyễn Văn Út</v>
      </c>
      <c r="D85" t="s">
        <v>148</v>
      </c>
      <c r="E85" t="s">
        <v>126</v>
      </c>
      <c r="F85" t="s">
        <v>129</v>
      </c>
      <c r="G85" t="s">
        <v>138</v>
      </c>
      <c r="H85">
        <v>1</v>
      </c>
      <c r="I85">
        <v>33</v>
      </c>
      <c r="J85" t="s">
        <v>146</v>
      </c>
      <c r="K85" t="s">
        <v>171</v>
      </c>
      <c r="L85">
        <v>2</v>
      </c>
      <c r="M85">
        <v>4</v>
      </c>
      <c r="N85">
        <v>2</v>
      </c>
      <c r="O85">
        <v>2</v>
      </c>
      <c r="P85">
        <v>1</v>
      </c>
      <c r="Q85">
        <v>1</v>
      </c>
      <c r="R85">
        <v>70</v>
      </c>
      <c r="S85">
        <v>30</v>
      </c>
      <c r="T85">
        <v>0.3</v>
      </c>
      <c r="U85">
        <v>0.3</v>
      </c>
      <c r="V85">
        <f t="shared" si="1"/>
        <v>0</v>
      </c>
      <c r="W85" t="s">
        <v>212</v>
      </c>
      <c r="X85" t="s">
        <v>216</v>
      </c>
      <c r="Y85">
        <v>1</v>
      </c>
      <c r="Z85">
        <v>1</v>
      </c>
    </row>
    <row r="86" spans="1:26" x14ac:dyDescent="0.25">
      <c r="A86">
        <v>85</v>
      </c>
      <c r="B86" t="s">
        <v>101</v>
      </c>
      <c r="C86" t="str">
        <f>B86</f>
        <v>Nguyễn Minh Toàn</v>
      </c>
      <c r="D86" t="s">
        <v>148</v>
      </c>
      <c r="E86" t="s">
        <v>126</v>
      </c>
      <c r="F86" t="s">
        <v>129</v>
      </c>
      <c r="G86" t="s">
        <v>138</v>
      </c>
      <c r="H86">
        <v>1</v>
      </c>
      <c r="I86">
        <v>34</v>
      </c>
      <c r="J86" t="s">
        <v>146</v>
      </c>
      <c r="K86" t="s">
        <v>171</v>
      </c>
      <c r="L86">
        <v>2</v>
      </c>
      <c r="M86">
        <v>2</v>
      </c>
      <c r="N86">
        <v>2</v>
      </c>
      <c r="O86">
        <v>2</v>
      </c>
      <c r="P86">
        <v>12</v>
      </c>
      <c r="Q86">
        <v>2</v>
      </c>
      <c r="R86">
        <v>160</v>
      </c>
      <c r="S86">
        <v>80</v>
      </c>
      <c r="T86">
        <v>1</v>
      </c>
      <c r="U86">
        <v>1</v>
      </c>
      <c r="V86">
        <f t="shared" si="1"/>
        <v>0</v>
      </c>
      <c r="W86" t="s">
        <v>212</v>
      </c>
      <c r="X86" t="s">
        <v>216</v>
      </c>
      <c r="Y86">
        <v>1</v>
      </c>
      <c r="Z86">
        <v>1</v>
      </c>
    </row>
    <row r="87" spans="1:26" x14ac:dyDescent="0.25">
      <c r="A87">
        <v>86</v>
      </c>
      <c r="B87" t="s">
        <v>102</v>
      </c>
      <c r="C87" t="s">
        <v>103</v>
      </c>
      <c r="D87" t="s">
        <v>158</v>
      </c>
      <c r="E87" t="s">
        <v>126</v>
      </c>
      <c r="F87" t="s">
        <v>129</v>
      </c>
      <c r="G87" t="s">
        <v>138</v>
      </c>
      <c r="H87">
        <v>0</v>
      </c>
      <c r="I87">
        <v>43</v>
      </c>
      <c r="J87" t="s">
        <v>146</v>
      </c>
      <c r="K87" t="s">
        <v>171</v>
      </c>
      <c r="L87">
        <v>1</v>
      </c>
      <c r="M87">
        <v>3</v>
      </c>
      <c r="N87">
        <v>3</v>
      </c>
      <c r="O87">
        <v>2</v>
      </c>
      <c r="P87">
        <v>23</v>
      </c>
      <c r="Q87">
        <v>1</v>
      </c>
      <c r="R87">
        <v>150</v>
      </c>
      <c r="S87">
        <v>30</v>
      </c>
      <c r="T87">
        <v>0.8</v>
      </c>
      <c r="U87">
        <v>0.8</v>
      </c>
      <c r="V87">
        <f t="shared" si="1"/>
        <v>0</v>
      </c>
      <c r="W87" t="s">
        <v>212</v>
      </c>
      <c r="X87" t="s">
        <v>216</v>
      </c>
      <c r="Y87">
        <v>1</v>
      </c>
      <c r="Z87">
        <v>1</v>
      </c>
    </row>
    <row r="88" spans="1:26" x14ac:dyDescent="0.25">
      <c r="A88">
        <v>87</v>
      </c>
      <c r="B88" t="s">
        <v>104</v>
      </c>
      <c r="C88" t="str">
        <f>B88</f>
        <v>Phạm Thanh Liêm</v>
      </c>
      <c r="D88" t="s">
        <v>148</v>
      </c>
      <c r="E88" t="s">
        <v>126</v>
      </c>
      <c r="F88" t="s">
        <v>129</v>
      </c>
      <c r="G88" t="s">
        <v>139</v>
      </c>
      <c r="H88">
        <v>1</v>
      </c>
      <c r="I88">
        <v>73</v>
      </c>
      <c r="J88" t="s">
        <v>146</v>
      </c>
      <c r="K88" t="s">
        <v>172</v>
      </c>
      <c r="L88">
        <v>1</v>
      </c>
      <c r="M88">
        <v>2</v>
      </c>
      <c r="N88">
        <v>2</v>
      </c>
      <c r="O88">
        <v>1</v>
      </c>
      <c r="P88">
        <v>40</v>
      </c>
      <c r="Q88">
        <v>2</v>
      </c>
      <c r="R88">
        <v>30</v>
      </c>
      <c r="S88">
        <v>80</v>
      </c>
      <c r="T88">
        <v>0.5</v>
      </c>
      <c r="U88">
        <v>0.5</v>
      </c>
      <c r="V88">
        <f t="shared" si="1"/>
        <v>0</v>
      </c>
      <c r="W88" t="s">
        <v>212</v>
      </c>
      <c r="X88" t="s">
        <v>216</v>
      </c>
      <c r="Y88">
        <v>1</v>
      </c>
      <c r="Z88">
        <v>1</v>
      </c>
    </row>
    <row r="89" spans="1:26" x14ac:dyDescent="0.25">
      <c r="A89">
        <v>88</v>
      </c>
      <c r="B89" t="s">
        <v>105</v>
      </c>
      <c r="C89" t="str">
        <f>B89</f>
        <v>Lê Văn Hai</v>
      </c>
      <c r="D89" t="s">
        <v>148</v>
      </c>
      <c r="E89" t="s">
        <v>126</v>
      </c>
      <c r="F89" t="s">
        <v>129</v>
      </c>
      <c r="G89" t="s">
        <v>138</v>
      </c>
      <c r="H89">
        <v>1</v>
      </c>
      <c r="I89">
        <v>70</v>
      </c>
      <c r="J89" t="s">
        <v>146</v>
      </c>
      <c r="K89" t="s">
        <v>172</v>
      </c>
      <c r="L89">
        <v>1</v>
      </c>
      <c r="M89">
        <v>2</v>
      </c>
      <c r="N89">
        <v>2</v>
      </c>
      <c r="O89">
        <v>2</v>
      </c>
      <c r="P89">
        <v>29</v>
      </c>
      <c r="Q89">
        <v>1</v>
      </c>
      <c r="R89">
        <v>20</v>
      </c>
      <c r="S89">
        <v>100</v>
      </c>
      <c r="T89">
        <v>1.17</v>
      </c>
      <c r="U89">
        <v>1.17</v>
      </c>
      <c r="V89">
        <f t="shared" si="1"/>
        <v>0</v>
      </c>
      <c r="W89" t="s">
        <v>212</v>
      </c>
      <c r="X89" t="s">
        <v>215</v>
      </c>
      <c r="Y89">
        <v>1</v>
      </c>
      <c r="Z89">
        <v>1</v>
      </c>
    </row>
    <row r="90" spans="1:26" x14ac:dyDescent="0.25">
      <c r="A90">
        <v>89</v>
      </c>
      <c r="B90" t="s">
        <v>106</v>
      </c>
      <c r="C90" t="s">
        <v>107</v>
      </c>
      <c r="D90" t="s">
        <v>158</v>
      </c>
      <c r="E90" t="s">
        <v>126</v>
      </c>
      <c r="F90" t="s">
        <v>129</v>
      </c>
      <c r="G90" t="s">
        <v>137</v>
      </c>
      <c r="H90">
        <v>0</v>
      </c>
      <c r="I90">
        <v>57</v>
      </c>
      <c r="J90" t="s">
        <v>146</v>
      </c>
      <c r="K90" t="s">
        <v>171</v>
      </c>
      <c r="L90">
        <v>1</v>
      </c>
      <c r="M90">
        <v>10</v>
      </c>
      <c r="N90">
        <v>6</v>
      </c>
      <c r="O90">
        <v>2</v>
      </c>
      <c r="P90">
        <v>40</v>
      </c>
      <c r="Q90">
        <v>2</v>
      </c>
      <c r="R90">
        <v>150</v>
      </c>
      <c r="S90">
        <v>40</v>
      </c>
      <c r="T90">
        <v>2.2000000000000002</v>
      </c>
      <c r="U90">
        <v>2.2000000000000002</v>
      </c>
      <c r="V90">
        <f t="shared" si="1"/>
        <v>0</v>
      </c>
      <c r="W90" t="s">
        <v>212</v>
      </c>
      <c r="X90" t="s">
        <v>216</v>
      </c>
      <c r="Y90">
        <v>1</v>
      </c>
      <c r="Z90">
        <v>1</v>
      </c>
    </row>
    <row r="91" spans="1:26" x14ac:dyDescent="0.25">
      <c r="A91">
        <v>90</v>
      </c>
      <c r="B91" t="s">
        <v>108</v>
      </c>
      <c r="C91" t="str">
        <f>B91</f>
        <v>Lê Văn Lợi</v>
      </c>
      <c r="D91" t="s">
        <v>148</v>
      </c>
      <c r="E91" t="s">
        <v>126</v>
      </c>
      <c r="F91" t="s">
        <v>129</v>
      </c>
      <c r="G91" t="s">
        <v>138</v>
      </c>
      <c r="H91">
        <v>1</v>
      </c>
      <c r="I91">
        <v>46</v>
      </c>
      <c r="J91" t="s">
        <v>146</v>
      </c>
      <c r="K91" t="s">
        <v>171</v>
      </c>
      <c r="L91">
        <v>1</v>
      </c>
      <c r="M91">
        <v>5</v>
      </c>
      <c r="N91">
        <v>5</v>
      </c>
      <c r="O91">
        <v>2</v>
      </c>
      <c r="P91">
        <v>30</v>
      </c>
      <c r="Q91">
        <v>1</v>
      </c>
      <c r="R91">
        <v>100</v>
      </c>
      <c r="S91">
        <v>80</v>
      </c>
      <c r="T91">
        <v>1</v>
      </c>
      <c r="U91">
        <v>1</v>
      </c>
      <c r="V91">
        <f t="shared" si="1"/>
        <v>0</v>
      </c>
      <c r="W91" t="s">
        <v>212</v>
      </c>
      <c r="X91" t="s">
        <v>216</v>
      </c>
      <c r="Y91">
        <v>1</v>
      </c>
      <c r="Z91">
        <v>1</v>
      </c>
    </row>
    <row r="92" spans="1:26" x14ac:dyDescent="0.25">
      <c r="A92">
        <v>91</v>
      </c>
      <c r="B92" t="s">
        <v>109</v>
      </c>
      <c r="C92" t="str">
        <f>B92</f>
        <v>Phạm Thị Ánh</v>
      </c>
      <c r="D92" t="s">
        <v>148</v>
      </c>
      <c r="E92" t="s">
        <v>126</v>
      </c>
      <c r="F92" t="s">
        <v>129</v>
      </c>
      <c r="G92" t="s">
        <v>138</v>
      </c>
      <c r="H92">
        <v>0</v>
      </c>
      <c r="I92">
        <v>67</v>
      </c>
      <c r="J92" t="s">
        <v>146</v>
      </c>
      <c r="K92" t="s">
        <v>171</v>
      </c>
      <c r="L92">
        <v>1</v>
      </c>
      <c r="M92">
        <v>4</v>
      </c>
      <c r="N92">
        <v>4</v>
      </c>
      <c r="O92">
        <v>3</v>
      </c>
      <c r="P92">
        <v>40</v>
      </c>
      <c r="Q92">
        <v>1</v>
      </c>
      <c r="R92">
        <v>150</v>
      </c>
      <c r="S92">
        <v>20</v>
      </c>
      <c r="T92">
        <v>0.5</v>
      </c>
      <c r="U92">
        <v>0.5</v>
      </c>
      <c r="V92">
        <f t="shared" si="1"/>
        <v>0</v>
      </c>
      <c r="W92" t="s">
        <v>212</v>
      </c>
      <c r="X92" t="s">
        <v>216</v>
      </c>
      <c r="Y92">
        <v>1</v>
      </c>
      <c r="Z92">
        <v>1</v>
      </c>
    </row>
  </sheetData>
  <autoFilter ref="A1:Z9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8B706-0767-4012-9114-1ACF82FB9FED}">
  <dimension ref="A1:C27"/>
  <sheetViews>
    <sheetView workbookViewId="0">
      <selection activeCell="B27" sqref="B27"/>
    </sheetView>
  </sheetViews>
  <sheetFormatPr defaultRowHeight="15" x14ac:dyDescent="0.25"/>
  <cols>
    <col min="1" max="1" width="29" bestFit="1" customWidth="1"/>
    <col min="2" max="2" width="16.28515625" bestFit="1" customWidth="1"/>
  </cols>
  <sheetData>
    <row r="1" spans="1:3" x14ac:dyDescent="0.25">
      <c r="A1" t="s">
        <v>150</v>
      </c>
      <c r="B1" t="s">
        <v>113</v>
      </c>
      <c r="C1" t="s">
        <v>188</v>
      </c>
    </row>
    <row r="2" spans="1:3" x14ac:dyDescent="0.25">
      <c r="A2" t="s">
        <v>114</v>
      </c>
      <c r="B2" t="s">
        <v>0</v>
      </c>
    </row>
    <row r="3" spans="1:3" x14ac:dyDescent="0.25">
      <c r="A3" t="s">
        <v>115</v>
      </c>
      <c r="B3" t="s">
        <v>1</v>
      </c>
    </row>
    <row r="4" spans="1:3" x14ac:dyDescent="0.25">
      <c r="A4" t="s">
        <v>116</v>
      </c>
      <c r="B4" t="s">
        <v>2</v>
      </c>
    </row>
    <row r="5" spans="1:3" x14ac:dyDescent="0.25">
      <c r="A5" t="s">
        <v>117</v>
      </c>
      <c r="B5" t="s">
        <v>118</v>
      </c>
    </row>
    <row r="6" spans="1:3" x14ac:dyDescent="0.25">
      <c r="A6" t="s">
        <v>119</v>
      </c>
      <c r="B6" t="s">
        <v>110</v>
      </c>
    </row>
    <row r="7" spans="1:3" x14ac:dyDescent="0.25">
      <c r="A7" t="s">
        <v>120</v>
      </c>
      <c r="B7" t="s">
        <v>111</v>
      </c>
    </row>
    <row r="8" spans="1:3" x14ac:dyDescent="0.25">
      <c r="A8" t="s">
        <v>127</v>
      </c>
      <c r="B8" t="s">
        <v>112</v>
      </c>
    </row>
    <row r="9" spans="1:3" x14ac:dyDescent="0.25">
      <c r="A9" t="s">
        <v>121</v>
      </c>
      <c r="B9" t="s">
        <v>123</v>
      </c>
    </row>
    <row r="10" spans="1:3" x14ac:dyDescent="0.25">
      <c r="A10" t="s">
        <v>124</v>
      </c>
      <c r="B10" t="s">
        <v>125</v>
      </c>
    </row>
    <row r="11" spans="1:3" x14ac:dyDescent="0.25">
      <c r="A11" t="s">
        <v>142</v>
      </c>
      <c r="B11" t="s">
        <v>140</v>
      </c>
    </row>
    <row r="12" spans="1:3" x14ac:dyDescent="0.25">
      <c r="A12" t="s">
        <v>143</v>
      </c>
      <c r="B12" t="s">
        <v>145</v>
      </c>
    </row>
    <row r="13" spans="1:3" x14ac:dyDescent="0.25">
      <c r="A13" t="s">
        <v>144</v>
      </c>
      <c r="B13" t="s">
        <v>141</v>
      </c>
    </row>
    <row r="14" spans="1:3" x14ac:dyDescent="0.25">
      <c r="A14" t="s">
        <v>178</v>
      </c>
      <c r="B14" t="s">
        <v>179</v>
      </c>
      <c r="C14" t="s">
        <v>189</v>
      </c>
    </row>
    <row r="15" spans="1:3" x14ac:dyDescent="0.25">
      <c r="A15" t="s">
        <v>184</v>
      </c>
      <c r="B15" t="s">
        <v>180</v>
      </c>
      <c r="C15" t="s">
        <v>189</v>
      </c>
    </row>
    <row r="16" spans="1:3" x14ac:dyDescent="0.25">
      <c r="A16" t="s">
        <v>185</v>
      </c>
      <c r="B16" t="s">
        <v>181</v>
      </c>
      <c r="C16" t="s">
        <v>189</v>
      </c>
    </row>
    <row r="17" spans="1:3" x14ac:dyDescent="0.25">
      <c r="A17" t="s">
        <v>186</v>
      </c>
      <c r="B17" t="s">
        <v>182</v>
      </c>
      <c r="C17" t="s">
        <v>190</v>
      </c>
    </row>
    <row r="18" spans="1:3" x14ac:dyDescent="0.25">
      <c r="A18" t="s">
        <v>187</v>
      </c>
      <c r="B18" t="s">
        <v>183</v>
      </c>
      <c r="C18" t="s">
        <v>190</v>
      </c>
    </row>
    <row r="19" spans="1:3" x14ac:dyDescent="0.25">
      <c r="A19" t="s">
        <v>193</v>
      </c>
      <c r="B19" t="s">
        <v>191</v>
      </c>
      <c r="C19" t="s">
        <v>194</v>
      </c>
    </row>
    <row r="20" spans="1:3" x14ac:dyDescent="0.25">
      <c r="A20" t="s">
        <v>195</v>
      </c>
      <c r="B20" t="s">
        <v>192</v>
      </c>
      <c r="C20" t="s">
        <v>196</v>
      </c>
    </row>
    <row r="21" spans="1:3" x14ac:dyDescent="0.25">
      <c r="A21" t="s">
        <v>201</v>
      </c>
      <c r="B21" t="s">
        <v>197</v>
      </c>
      <c r="C21" t="s">
        <v>202</v>
      </c>
    </row>
    <row r="22" spans="1:3" x14ac:dyDescent="0.25">
      <c r="A22" t="s">
        <v>203</v>
      </c>
      <c r="B22" t="s">
        <v>198</v>
      </c>
      <c r="C22" t="s">
        <v>202</v>
      </c>
    </row>
    <row r="23" spans="1:3" x14ac:dyDescent="0.25">
      <c r="A23" t="s">
        <v>204</v>
      </c>
      <c r="B23" t="s">
        <v>199</v>
      </c>
      <c r="C23" t="s">
        <v>202</v>
      </c>
    </row>
    <row r="24" spans="1:3" x14ac:dyDescent="0.25">
      <c r="A24" t="s">
        <v>207</v>
      </c>
      <c r="B24" t="s">
        <v>205</v>
      </c>
    </row>
    <row r="25" spans="1:3" x14ac:dyDescent="0.25">
      <c r="A25" t="s">
        <v>219</v>
      </c>
      <c r="B25" t="s">
        <v>200</v>
      </c>
    </row>
    <row r="26" spans="1:3" x14ac:dyDescent="0.25">
      <c r="A26" t="s">
        <v>230</v>
      </c>
      <c r="B26" t="s">
        <v>229</v>
      </c>
    </row>
    <row r="27" spans="1:3" x14ac:dyDescent="0.25">
      <c r="A27" t="s">
        <v>232</v>
      </c>
      <c r="B27" t="s">
        <v>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7007-68DA-4959-AF8C-DDD31F63A434}">
  <dimension ref="A1:C37"/>
  <sheetViews>
    <sheetView topLeftCell="A13" workbookViewId="0">
      <selection activeCell="C32" sqref="C32"/>
    </sheetView>
  </sheetViews>
  <sheetFormatPr defaultRowHeight="15" x14ac:dyDescent="0.25"/>
  <cols>
    <col min="2" max="2" width="14.85546875" bestFit="1" customWidth="1"/>
    <col min="3" max="3" width="11.5703125" bestFit="1" customWidth="1"/>
  </cols>
  <sheetData>
    <row r="1" spans="1:3" x14ac:dyDescent="0.25">
      <c r="A1" t="s">
        <v>113</v>
      </c>
      <c r="B1" t="s">
        <v>152</v>
      </c>
      <c r="C1" t="s">
        <v>151</v>
      </c>
    </row>
    <row r="2" spans="1:3" x14ac:dyDescent="0.25">
      <c r="A2" t="s">
        <v>118</v>
      </c>
      <c r="B2" t="s">
        <v>149</v>
      </c>
      <c r="C2" t="s">
        <v>148</v>
      </c>
    </row>
    <row r="3" spans="1:3" x14ac:dyDescent="0.25">
      <c r="A3" t="s">
        <v>118</v>
      </c>
      <c r="B3" t="s">
        <v>153</v>
      </c>
      <c r="C3" t="s">
        <v>154</v>
      </c>
    </row>
    <row r="4" spans="1:3" x14ac:dyDescent="0.25">
      <c r="A4" t="s">
        <v>118</v>
      </c>
      <c r="B4" t="s">
        <v>155</v>
      </c>
      <c r="C4" t="s">
        <v>155</v>
      </c>
    </row>
    <row r="5" spans="1:3" x14ac:dyDescent="0.25">
      <c r="A5" t="s">
        <v>118</v>
      </c>
      <c r="B5" t="s">
        <v>156</v>
      </c>
      <c r="C5" t="s">
        <v>156</v>
      </c>
    </row>
    <row r="6" spans="1:3" x14ac:dyDescent="0.25">
      <c r="A6" t="s">
        <v>118</v>
      </c>
      <c r="B6" t="s">
        <v>157</v>
      </c>
      <c r="C6" t="s">
        <v>157</v>
      </c>
    </row>
    <row r="7" spans="1:3" x14ac:dyDescent="0.25">
      <c r="A7" t="s">
        <v>118</v>
      </c>
      <c r="B7" t="s">
        <v>159</v>
      </c>
      <c r="C7" t="s">
        <v>158</v>
      </c>
    </row>
    <row r="8" spans="1:3" x14ac:dyDescent="0.25">
      <c r="A8" t="s">
        <v>110</v>
      </c>
      <c r="B8" t="s">
        <v>160</v>
      </c>
      <c r="C8" t="s">
        <v>126</v>
      </c>
    </row>
    <row r="9" spans="1:3" x14ac:dyDescent="0.25">
      <c r="A9" t="s">
        <v>110</v>
      </c>
      <c r="B9" t="s">
        <v>161</v>
      </c>
      <c r="C9" t="s">
        <v>162</v>
      </c>
    </row>
    <row r="10" spans="1:3" x14ac:dyDescent="0.25">
      <c r="A10" t="s">
        <v>111</v>
      </c>
      <c r="B10" t="s">
        <v>163</v>
      </c>
      <c r="C10" t="s">
        <v>129</v>
      </c>
    </row>
    <row r="11" spans="1:3" x14ac:dyDescent="0.25">
      <c r="A11" t="s">
        <v>112</v>
      </c>
      <c r="B11" t="s">
        <v>134</v>
      </c>
      <c r="C11" t="s">
        <v>135</v>
      </c>
    </row>
    <row r="12" spans="1:3" x14ac:dyDescent="0.25">
      <c r="A12" t="s">
        <v>112</v>
      </c>
      <c r="B12" t="s">
        <v>132</v>
      </c>
      <c r="C12" t="s">
        <v>136</v>
      </c>
    </row>
    <row r="13" spans="1:3" x14ac:dyDescent="0.25">
      <c r="A13" t="s">
        <v>112</v>
      </c>
      <c r="B13" t="s">
        <v>130</v>
      </c>
      <c r="C13" t="s">
        <v>137</v>
      </c>
    </row>
    <row r="14" spans="1:3" x14ac:dyDescent="0.25">
      <c r="A14" t="s">
        <v>112</v>
      </c>
      <c r="B14" t="s">
        <v>131</v>
      </c>
      <c r="C14" t="s">
        <v>138</v>
      </c>
    </row>
    <row r="15" spans="1:3" x14ac:dyDescent="0.25">
      <c r="A15" t="s">
        <v>112</v>
      </c>
      <c r="B15" t="s">
        <v>133</v>
      </c>
      <c r="C15" t="s">
        <v>139</v>
      </c>
    </row>
    <row r="16" spans="1:3" x14ac:dyDescent="0.25">
      <c r="A16" t="s">
        <v>123</v>
      </c>
      <c r="B16" t="s">
        <v>122</v>
      </c>
      <c r="C16">
        <v>1</v>
      </c>
    </row>
    <row r="17" spans="1:3" x14ac:dyDescent="0.25">
      <c r="A17" t="s">
        <v>123</v>
      </c>
      <c r="B17" t="s">
        <v>164</v>
      </c>
      <c r="C17">
        <v>0</v>
      </c>
    </row>
    <row r="18" spans="1:3" x14ac:dyDescent="0.25">
      <c r="A18" t="s">
        <v>140</v>
      </c>
      <c r="B18" t="s">
        <v>146</v>
      </c>
      <c r="C18" t="s">
        <v>146</v>
      </c>
    </row>
    <row r="19" spans="1:3" x14ac:dyDescent="0.25">
      <c r="A19" t="s">
        <v>140</v>
      </c>
      <c r="B19" t="s">
        <v>165</v>
      </c>
      <c r="C19" t="s">
        <v>147</v>
      </c>
    </row>
    <row r="20" spans="1:3" x14ac:dyDescent="0.25">
      <c r="A20" t="s">
        <v>140</v>
      </c>
      <c r="B20" t="s">
        <v>166</v>
      </c>
      <c r="C20" t="s">
        <v>167</v>
      </c>
    </row>
    <row r="21" spans="1:3" x14ac:dyDescent="0.25">
      <c r="A21" t="s">
        <v>145</v>
      </c>
      <c r="B21" t="s">
        <v>168</v>
      </c>
      <c r="C21" t="s">
        <v>173</v>
      </c>
    </row>
    <row r="22" spans="1:3" x14ac:dyDescent="0.25">
      <c r="A22" t="s">
        <v>145</v>
      </c>
      <c r="B22" t="s">
        <v>169</v>
      </c>
      <c r="C22" t="s">
        <v>172</v>
      </c>
    </row>
    <row r="23" spans="1:3" x14ac:dyDescent="0.25">
      <c r="A23" t="s">
        <v>145</v>
      </c>
      <c r="B23" t="s">
        <v>170</v>
      </c>
      <c r="C23" t="s">
        <v>171</v>
      </c>
    </row>
    <row r="24" spans="1:3" x14ac:dyDescent="0.25">
      <c r="A24" t="s">
        <v>145</v>
      </c>
      <c r="B24" t="s">
        <v>166</v>
      </c>
      <c r="C24" t="s">
        <v>167</v>
      </c>
    </row>
    <row r="25" spans="1:3" x14ac:dyDescent="0.25">
      <c r="A25" t="s">
        <v>141</v>
      </c>
      <c r="B25" t="s">
        <v>174</v>
      </c>
      <c r="C25">
        <v>1</v>
      </c>
    </row>
    <row r="26" spans="1:3" x14ac:dyDescent="0.25">
      <c r="A26" t="s">
        <v>141</v>
      </c>
      <c r="B26" t="s">
        <v>175</v>
      </c>
      <c r="C26">
        <v>2</v>
      </c>
    </row>
    <row r="27" spans="1:3" x14ac:dyDescent="0.25">
      <c r="A27" t="s">
        <v>141</v>
      </c>
      <c r="B27" t="s">
        <v>176</v>
      </c>
      <c r="C27">
        <v>3</v>
      </c>
    </row>
    <row r="28" spans="1:3" x14ac:dyDescent="0.25">
      <c r="A28" t="s">
        <v>141</v>
      </c>
      <c r="B28" t="s">
        <v>177</v>
      </c>
      <c r="C28">
        <v>4</v>
      </c>
    </row>
    <row r="29" spans="1:3" x14ac:dyDescent="0.25">
      <c r="A29" t="s">
        <v>205</v>
      </c>
      <c r="B29" t="s">
        <v>208</v>
      </c>
      <c r="C29" t="s">
        <v>206</v>
      </c>
    </row>
    <row r="30" spans="1:3" x14ac:dyDescent="0.25">
      <c r="A30" t="s">
        <v>205</v>
      </c>
      <c r="B30" t="s">
        <v>210</v>
      </c>
      <c r="C30" t="s">
        <v>209</v>
      </c>
    </row>
    <row r="31" spans="1:3" x14ac:dyDescent="0.25">
      <c r="A31" t="s">
        <v>205</v>
      </c>
      <c r="B31" t="s">
        <v>211</v>
      </c>
      <c r="C31" t="s">
        <v>212</v>
      </c>
    </row>
    <row r="32" spans="1:3" x14ac:dyDescent="0.25">
      <c r="A32" t="s">
        <v>200</v>
      </c>
      <c r="B32" t="s">
        <v>221</v>
      </c>
      <c r="C32" t="s">
        <v>215</v>
      </c>
    </row>
    <row r="33" spans="1:3" x14ac:dyDescent="0.25">
      <c r="A33" t="s">
        <v>200</v>
      </c>
      <c r="B33" t="s">
        <v>220</v>
      </c>
      <c r="C33" t="s">
        <v>213</v>
      </c>
    </row>
    <row r="34" spans="1:3" x14ac:dyDescent="0.25">
      <c r="A34" t="s">
        <v>200</v>
      </c>
      <c r="B34" t="s">
        <v>222</v>
      </c>
      <c r="C34" t="s">
        <v>214</v>
      </c>
    </row>
    <row r="35" spans="1:3" x14ac:dyDescent="0.25">
      <c r="A35" t="s">
        <v>200</v>
      </c>
      <c r="B35" t="s">
        <v>223</v>
      </c>
      <c r="C35" t="s">
        <v>216</v>
      </c>
    </row>
    <row r="36" spans="1:3" x14ac:dyDescent="0.25">
      <c r="A36" t="s">
        <v>200</v>
      </c>
      <c r="B36" t="s">
        <v>224</v>
      </c>
      <c r="C36" t="s">
        <v>218</v>
      </c>
    </row>
    <row r="37" spans="1:3" x14ac:dyDescent="0.25">
      <c r="A37" t="s">
        <v>200</v>
      </c>
      <c r="B37" t="s">
        <v>225</v>
      </c>
      <c r="C37"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20136-31D2-425C-9AF6-AAC0EB6059E1}">
  <dimension ref="A1:AG93"/>
  <sheetViews>
    <sheetView workbookViewId="0">
      <selection activeCell="H16" sqref="H16"/>
    </sheetView>
  </sheetViews>
  <sheetFormatPr defaultRowHeight="15" x14ac:dyDescent="0.25"/>
  <sheetData>
    <row r="1" spans="1:33" ht="99.75" x14ac:dyDescent="0.25">
      <c r="A1" s="1" t="s">
        <v>239</v>
      </c>
      <c r="B1" s="6" t="s">
        <v>241</v>
      </c>
      <c r="C1" s="1" t="s">
        <v>242</v>
      </c>
      <c r="D1" s="1" t="s">
        <v>243</v>
      </c>
      <c r="E1" s="1" t="s">
        <v>244</v>
      </c>
      <c r="F1" s="6" t="s">
        <v>245</v>
      </c>
      <c r="G1" s="1" t="s">
        <v>246</v>
      </c>
      <c r="H1" s="1" t="s">
        <v>247</v>
      </c>
      <c r="I1" s="1" t="s">
        <v>248</v>
      </c>
      <c r="J1" s="6" t="s">
        <v>249</v>
      </c>
      <c r="K1" s="1" t="s">
        <v>250</v>
      </c>
      <c r="L1" s="1" t="s">
        <v>251</v>
      </c>
      <c r="M1" s="1" t="s">
        <v>252</v>
      </c>
      <c r="N1" s="6" t="s">
        <v>253</v>
      </c>
      <c r="O1" s="1" t="s">
        <v>254</v>
      </c>
      <c r="P1" s="1" t="s">
        <v>255</v>
      </c>
      <c r="Q1" s="1" t="s">
        <v>256</v>
      </c>
      <c r="R1" s="6" t="s">
        <v>257</v>
      </c>
      <c r="S1" s="1" t="s">
        <v>258</v>
      </c>
      <c r="T1" s="1" t="s">
        <v>259</v>
      </c>
      <c r="U1" s="1" t="s">
        <v>260</v>
      </c>
      <c r="V1" s="6" t="s">
        <v>261</v>
      </c>
      <c r="W1" s="1" t="s">
        <v>262</v>
      </c>
      <c r="X1" s="1" t="s">
        <v>263</v>
      </c>
      <c r="Y1" s="1" t="s">
        <v>264</v>
      </c>
      <c r="Z1" s="6" t="s">
        <v>265</v>
      </c>
      <c r="AA1" s="1" t="s">
        <v>266</v>
      </c>
      <c r="AB1" s="1" t="s">
        <v>267</v>
      </c>
      <c r="AC1" s="1" t="s">
        <v>268</v>
      </c>
      <c r="AD1" s="6" t="s">
        <v>269</v>
      </c>
      <c r="AE1" s="1" t="s">
        <v>270</v>
      </c>
      <c r="AF1" s="1" t="s">
        <v>271</v>
      </c>
      <c r="AG1" s="1" t="s">
        <v>272</v>
      </c>
    </row>
    <row r="2" spans="1:33" ht="28.5" x14ac:dyDescent="0.25">
      <c r="A2" s="1" t="s">
        <v>290</v>
      </c>
      <c r="B2" s="6" t="s">
        <v>291</v>
      </c>
      <c r="C2" s="1" t="s">
        <v>292</v>
      </c>
      <c r="D2" s="1" t="s">
        <v>293</v>
      </c>
      <c r="E2" s="1" t="s">
        <v>294</v>
      </c>
      <c r="F2" s="6" t="s">
        <v>295</v>
      </c>
      <c r="G2" s="1" t="s">
        <v>296</v>
      </c>
      <c r="H2" s="1" t="s">
        <v>297</v>
      </c>
      <c r="I2" s="1" t="s">
        <v>298</v>
      </c>
      <c r="J2" s="6" t="s">
        <v>299</v>
      </c>
      <c r="K2" s="1" t="s">
        <v>300</v>
      </c>
      <c r="L2" s="1" t="s">
        <v>301</v>
      </c>
      <c r="M2" s="1" t="s">
        <v>302</v>
      </c>
      <c r="N2" s="6" t="s">
        <v>303</v>
      </c>
      <c r="O2" s="1" t="s">
        <v>304</v>
      </c>
      <c r="P2" s="1" t="s">
        <v>305</v>
      </c>
      <c r="Q2" s="1" t="s">
        <v>306</v>
      </c>
      <c r="R2" s="6" t="s">
        <v>307</v>
      </c>
      <c r="S2" s="1" t="s">
        <v>308</v>
      </c>
      <c r="T2" s="1" t="s">
        <v>309</v>
      </c>
      <c r="U2" s="1" t="s">
        <v>310</v>
      </c>
      <c r="V2" s="6" t="s">
        <v>311</v>
      </c>
      <c r="W2" s="1" t="s">
        <v>312</v>
      </c>
      <c r="X2" s="1" t="s">
        <v>313</v>
      </c>
      <c r="Y2" s="1" t="s">
        <v>314</v>
      </c>
      <c r="Z2" s="6" t="s">
        <v>315</v>
      </c>
      <c r="AA2" s="1" t="s">
        <v>316</v>
      </c>
      <c r="AB2" s="1" t="s">
        <v>317</v>
      </c>
      <c r="AC2" s="1" t="s">
        <v>318</v>
      </c>
      <c r="AD2" s="6" t="s">
        <v>319</v>
      </c>
      <c r="AE2" s="1" t="s">
        <v>320</v>
      </c>
      <c r="AF2" s="1" t="s">
        <v>321</v>
      </c>
      <c r="AG2" s="1" t="s">
        <v>322</v>
      </c>
    </row>
    <row r="3" spans="1:33" x14ac:dyDescent="0.25">
      <c r="A3">
        <v>1</v>
      </c>
      <c r="B3" t="s">
        <v>323</v>
      </c>
      <c r="C3">
        <v>625</v>
      </c>
      <c r="D3">
        <v>1999</v>
      </c>
      <c r="E3" t="s">
        <v>324</v>
      </c>
      <c r="F3" t="s">
        <v>325</v>
      </c>
      <c r="G3">
        <v>625</v>
      </c>
      <c r="H3">
        <v>1999</v>
      </c>
      <c r="I3" t="s">
        <v>324</v>
      </c>
      <c r="J3" t="s">
        <v>326</v>
      </c>
      <c r="K3">
        <v>300</v>
      </c>
      <c r="L3">
        <v>2005</v>
      </c>
      <c r="M3">
        <v>10</v>
      </c>
    </row>
    <row r="4" spans="1:33" ht="15.75" x14ac:dyDescent="0.25">
      <c r="A4">
        <v>2</v>
      </c>
      <c r="B4" t="s">
        <v>323</v>
      </c>
      <c r="C4">
        <v>13</v>
      </c>
      <c r="D4">
        <v>2014</v>
      </c>
      <c r="J4" t="s">
        <v>326</v>
      </c>
      <c r="K4">
        <v>25</v>
      </c>
      <c r="L4" s="9">
        <v>1007</v>
      </c>
      <c r="M4" s="9">
        <v>0</v>
      </c>
      <c r="N4" t="s">
        <v>330</v>
      </c>
      <c r="O4">
        <v>5</v>
      </c>
      <c r="P4">
        <v>2019</v>
      </c>
      <c r="Q4" s="9">
        <v>0</v>
      </c>
      <c r="R4" t="s">
        <v>331</v>
      </c>
      <c r="S4">
        <v>20</v>
      </c>
      <c r="T4">
        <v>2019</v>
      </c>
    </row>
    <row r="5" spans="1:33" x14ac:dyDescent="0.25">
      <c r="A5">
        <v>3</v>
      </c>
      <c r="B5" t="s">
        <v>326</v>
      </c>
      <c r="C5">
        <v>100</v>
      </c>
      <c r="D5">
        <v>2013</v>
      </c>
      <c r="E5">
        <v>0.4</v>
      </c>
      <c r="J5" t="s">
        <v>333</v>
      </c>
      <c r="K5">
        <v>50</v>
      </c>
      <c r="L5">
        <v>2014</v>
      </c>
      <c r="M5">
        <v>150</v>
      </c>
      <c r="N5" t="s">
        <v>331</v>
      </c>
      <c r="O5">
        <v>150</v>
      </c>
      <c r="P5">
        <v>2015</v>
      </c>
      <c r="Q5">
        <v>2</v>
      </c>
      <c r="R5" t="s">
        <v>334</v>
      </c>
      <c r="S5">
        <v>20</v>
      </c>
      <c r="T5">
        <v>2013</v>
      </c>
      <c r="U5">
        <v>0.75</v>
      </c>
    </row>
    <row r="6" spans="1:33" x14ac:dyDescent="0.25">
      <c r="A6">
        <v>4</v>
      </c>
      <c r="B6" t="s">
        <v>330</v>
      </c>
      <c r="C6">
        <v>30</v>
      </c>
      <c r="D6">
        <v>2014</v>
      </c>
      <c r="E6">
        <v>0.2</v>
      </c>
      <c r="J6" t="s">
        <v>333</v>
      </c>
      <c r="K6">
        <v>30</v>
      </c>
      <c r="L6">
        <v>2014</v>
      </c>
      <c r="M6">
        <v>0.5</v>
      </c>
    </row>
    <row r="7" spans="1:33" ht="15.75" x14ac:dyDescent="0.25">
      <c r="A7">
        <v>5</v>
      </c>
      <c r="B7" t="s">
        <v>337</v>
      </c>
      <c r="C7">
        <v>2000</v>
      </c>
      <c r="D7">
        <v>2000</v>
      </c>
      <c r="E7" s="8">
        <v>0</v>
      </c>
      <c r="F7" t="s">
        <v>338</v>
      </c>
      <c r="G7">
        <v>700</v>
      </c>
      <c r="I7">
        <v>10</v>
      </c>
      <c r="J7" t="s">
        <v>339</v>
      </c>
      <c r="K7">
        <v>100</v>
      </c>
      <c r="L7">
        <v>2012</v>
      </c>
      <c r="M7">
        <v>0.5</v>
      </c>
      <c r="N7" t="s">
        <v>331</v>
      </c>
      <c r="O7">
        <v>50</v>
      </c>
      <c r="P7">
        <v>2012</v>
      </c>
      <c r="Q7">
        <v>0.2</v>
      </c>
      <c r="R7" t="s">
        <v>340</v>
      </c>
      <c r="S7">
        <v>50</v>
      </c>
      <c r="T7">
        <v>2014</v>
      </c>
      <c r="U7">
        <v>0.2</v>
      </c>
      <c r="V7" t="s">
        <v>341</v>
      </c>
      <c r="W7">
        <v>80</v>
      </c>
      <c r="X7">
        <v>2019</v>
      </c>
      <c r="Y7">
        <v>0.5</v>
      </c>
    </row>
    <row r="8" spans="1:33" x14ac:dyDescent="0.25">
      <c r="A8">
        <v>6</v>
      </c>
      <c r="B8" t="s">
        <v>343</v>
      </c>
      <c r="C8">
        <v>300</v>
      </c>
      <c r="D8">
        <v>2009</v>
      </c>
      <c r="E8" t="s">
        <v>324</v>
      </c>
      <c r="J8" t="s">
        <v>344</v>
      </c>
      <c r="L8">
        <v>2009</v>
      </c>
      <c r="M8">
        <v>0.1</v>
      </c>
      <c r="N8" t="s">
        <v>341</v>
      </c>
      <c r="P8">
        <v>2009</v>
      </c>
      <c r="Q8">
        <v>0.1</v>
      </c>
    </row>
    <row r="9" spans="1:33" ht="15.75" x14ac:dyDescent="0.25">
      <c r="A9">
        <v>7</v>
      </c>
      <c r="B9" t="s">
        <v>326</v>
      </c>
      <c r="C9">
        <v>50</v>
      </c>
      <c r="D9">
        <v>2000</v>
      </c>
      <c r="E9">
        <v>3</v>
      </c>
      <c r="J9" t="s">
        <v>331</v>
      </c>
      <c r="K9">
        <v>10</v>
      </c>
      <c r="L9">
        <v>2015</v>
      </c>
      <c r="M9">
        <v>1</v>
      </c>
      <c r="N9" t="s">
        <v>330</v>
      </c>
      <c r="O9">
        <v>10</v>
      </c>
      <c r="P9">
        <v>2015</v>
      </c>
      <c r="Q9" s="8">
        <v>0</v>
      </c>
      <c r="R9" t="s">
        <v>334</v>
      </c>
      <c r="S9" s="9">
        <v>20</v>
      </c>
      <c r="T9">
        <v>2010</v>
      </c>
      <c r="U9" s="9">
        <v>10</v>
      </c>
    </row>
    <row r="10" spans="1:33" ht="15.75" x14ac:dyDescent="0.25">
      <c r="A10">
        <v>8</v>
      </c>
      <c r="B10" t="s">
        <v>323</v>
      </c>
      <c r="C10">
        <v>100</v>
      </c>
      <c r="D10">
        <v>1997</v>
      </c>
      <c r="E10" t="s">
        <v>345</v>
      </c>
      <c r="J10" t="s">
        <v>346</v>
      </c>
      <c r="K10">
        <v>200</v>
      </c>
      <c r="L10">
        <v>1997</v>
      </c>
      <c r="M10" s="9">
        <v>0</v>
      </c>
      <c r="N10" t="s">
        <v>330</v>
      </c>
      <c r="O10">
        <v>200</v>
      </c>
      <c r="P10">
        <v>2000</v>
      </c>
      <c r="Q10">
        <v>4.5</v>
      </c>
      <c r="R10" t="s">
        <v>347</v>
      </c>
      <c r="S10">
        <v>35</v>
      </c>
      <c r="T10">
        <v>2000</v>
      </c>
      <c r="U10">
        <v>0.1</v>
      </c>
      <c r="V10" t="s">
        <v>348</v>
      </c>
      <c r="W10">
        <v>100</v>
      </c>
      <c r="X10">
        <v>2008</v>
      </c>
      <c r="Y10">
        <v>0.3</v>
      </c>
    </row>
    <row r="11" spans="1:33" x14ac:dyDescent="0.25">
      <c r="A11">
        <v>9</v>
      </c>
      <c r="B11" t="s">
        <v>326</v>
      </c>
      <c r="C11">
        <v>1000</v>
      </c>
      <c r="D11">
        <v>1990</v>
      </c>
      <c r="E11">
        <v>25</v>
      </c>
      <c r="J11" t="s">
        <v>349</v>
      </c>
      <c r="K11">
        <f>SUM(150,250)</f>
        <v>400</v>
      </c>
      <c r="L11">
        <v>2016</v>
      </c>
      <c r="M11" t="s">
        <v>350</v>
      </c>
    </row>
    <row r="12" spans="1:33" x14ac:dyDescent="0.25">
      <c r="A12">
        <v>10</v>
      </c>
      <c r="B12" t="s">
        <v>326</v>
      </c>
      <c r="C12">
        <v>300</v>
      </c>
      <c r="D12">
        <v>1985</v>
      </c>
      <c r="E12">
        <v>10</v>
      </c>
      <c r="J12" t="s">
        <v>331</v>
      </c>
      <c r="L12">
        <v>1980</v>
      </c>
      <c r="M12">
        <v>0.6</v>
      </c>
      <c r="N12" t="s">
        <v>347</v>
      </c>
      <c r="O12">
        <v>200</v>
      </c>
      <c r="P12">
        <v>2002</v>
      </c>
      <c r="Q12">
        <v>0.7</v>
      </c>
      <c r="R12" t="s">
        <v>340</v>
      </c>
      <c r="S12">
        <f>SUM(300+100)</f>
        <v>400</v>
      </c>
      <c r="T12">
        <v>2016</v>
      </c>
      <c r="U12">
        <v>1</v>
      </c>
      <c r="Z12" t="s">
        <v>351</v>
      </c>
      <c r="AA12">
        <v>40</v>
      </c>
      <c r="AC12">
        <v>0.3</v>
      </c>
    </row>
    <row r="13" spans="1:33" x14ac:dyDescent="0.25">
      <c r="A13">
        <v>11</v>
      </c>
      <c r="B13" t="s">
        <v>352</v>
      </c>
      <c r="C13">
        <v>50</v>
      </c>
      <c r="D13">
        <v>2003</v>
      </c>
      <c r="E13" t="s">
        <v>324</v>
      </c>
      <c r="J13" t="s">
        <v>330</v>
      </c>
      <c r="K13">
        <v>20</v>
      </c>
      <c r="L13">
        <v>2018</v>
      </c>
      <c r="M13" t="s">
        <v>324</v>
      </c>
      <c r="N13" t="s">
        <v>331</v>
      </c>
      <c r="O13">
        <v>20</v>
      </c>
      <c r="P13">
        <v>2010</v>
      </c>
      <c r="Q13">
        <v>0.25</v>
      </c>
      <c r="R13" t="s">
        <v>346</v>
      </c>
      <c r="S13">
        <v>20</v>
      </c>
      <c r="T13">
        <v>2010</v>
      </c>
      <c r="U13">
        <v>0.1</v>
      </c>
    </row>
    <row r="14" spans="1:33" x14ac:dyDescent="0.25">
      <c r="A14">
        <v>12</v>
      </c>
      <c r="B14" t="s">
        <v>323</v>
      </c>
      <c r="C14">
        <v>25</v>
      </c>
      <c r="D14">
        <v>2009</v>
      </c>
      <c r="F14" t="s">
        <v>353</v>
      </c>
      <c r="G14">
        <v>15</v>
      </c>
      <c r="H14">
        <v>2009</v>
      </c>
      <c r="J14" t="s">
        <v>347</v>
      </c>
      <c r="K14">
        <v>40</v>
      </c>
      <c r="L14">
        <v>2013</v>
      </c>
      <c r="M14">
        <v>2</v>
      </c>
      <c r="N14" t="s">
        <v>346</v>
      </c>
      <c r="O14">
        <v>10</v>
      </c>
      <c r="P14">
        <v>2009</v>
      </c>
      <c r="R14" t="s">
        <v>326</v>
      </c>
      <c r="S14">
        <v>13</v>
      </c>
      <c r="T14">
        <v>2000</v>
      </c>
      <c r="U14">
        <v>3</v>
      </c>
    </row>
    <row r="15" spans="1:33" ht="15.75" x14ac:dyDescent="0.25">
      <c r="A15">
        <v>13</v>
      </c>
      <c r="B15" t="s">
        <v>326</v>
      </c>
      <c r="C15">
        <v>280</v>
      </c>
      <c r="D15">
        <v>1998</v>
      </c>
      <c r="E15">
        <v>5.5</v>
      </c>
      <c r="F15" t="s">
        <v>354</v>
      </c>
      <c r="G15">
        <v>650</v>
      </c>
      <c r="H15">
        <v>1997</v>
      </c>
      <c r="I15" t="s">
        <v>324</v>
      </c>
      <c r="J15" s="9" t="s">
        <v>331</v>
      </c>
      <c r="K15">
        <v>55</v>
      </c>
      <c r="L15">
        <v>2018</v>
      </c>
      <c r="M15" s="9" t="s">
        <v>324</v>
      </c>
    </row>
    <row r="16" spans="1:33" ht="15.75" x14ac:dyDescent="0.25">
      <c r="A16">
        <v>14</v>
      </c>
      <c r="B16" s="9" t="s">
        <v>341</v>
      </c>
      <c r="C16" s="9">
        <v>60</v>
      </c>
      <c r="D16" s="9">
        <v>1999</v>
      </c>
      <c r="E16" s="9">
        <v>3</v>
      </c>
      <c r="J16" t="s">
        <v>326</v>
      </c>
      <c r="K16">
        <v>50</v>
      </c>
      <c r="L16">
        <v>1999</v>
      </c>
      <c r="M16">
        <v>0.6</v>
      </c>
    </row>
    <row r="17" spans="1:33" ht="15.75" x14ac:dyDescent="0.25">
      <c r="A17">
        <v>15</v>
      </c>
      <c r="B17" t="s">
        <v>326</v>
      </c>
      <c r="C17">
        <v>150</v>
      </c>
      <c r="D17">
        <v>1985</v>
      </c>
      <c r="E17">
        <v>3</v>
      </c>
      <c r="J17" t="s">
        <v>331</v>
      </c>
      <c r="K17">
        <v>30</v>
      </c>
      <c r="L17">
        <v>2010</v>
      </c>
      <c r="M17">
        <v>0.6</v>
      </c>
      <c r="N17" t="s">
        <v>339</v>
      </c>
      <c r="O17">
        <v>70</v>
      </c>
      <c r="P17" s="9">
        <v>200</v>
      </c>
      <c r="Q17">
        <v>0.3</v>
      </c>
      <c r="R17" t="s">
        <v>340</v>
      </c>
      <c r="S17">
        <v>70</v>
      </c>
      <c r="T17">
        <v>2016</v>
      </c>
      <c r="V17" t="s">
        <v>355</v>
      </c>
      <c r="W17" s="9">
        <v>20</v>
      </c>
      <c r="X17">
        <v>2012</v>
      </c>
      <c r="Y17" s="9">
        <v>0.5</v>
      </c>
    </row>
    <row r="18" spans="1:33" ht="15.75" x14ac:dyDescent="0.25">
      <c r="A18">
        <v>16</v>
      </c>
      <c r="B18" t="s">
        <v>323</v>
      </c>
      <c r="C18">
        <v>20</v>
      </c>
      <c r="D18">
        <v>1999</v>
      </c>
      <c r="E18" t="s">
        <v>324</v>
      </c>
      <c r="F18" t="s">
        <v>356</v>
      </c>
      <c r="G18">
        <v>10</v>
      </c>
      <c r="H18">
        <v>1999</v>
      </c>
      <c r="I18" t="s">
        <v>324</v>
      </c>
      <c r="J18" t="s">
        <v>347</v>
      </c>
      <c r="K18">
        <v>100</v>
      </c>
      <c r="L18">
        <v>2009</v>
      </c>
      <c r="M18">
        <v>1</v>
      </c>
      <c r="N18" t="s">
        <v>357</v>
      </c>
      <c r="O18">
        <v>150</v>
      </c>
      <c r="P18">
        <v>2010</v>
      </c>
      <c r="Q18" s="9">
        <v>0.03</v>
      </c>
    </row>
    <row r="19" spans="1:33" ht="15.75" x14ac:dyDescent="0.25">
      <c r="A19">
        <v>17</v>
      </c>
      <c r="B19" t="s">
        <v>343</v>
      </c>
      <c r="C19">
        <v>200</v>
      </c>
      <c r="D19">
        <v>1990</v>
      </c>
      <c r="E19" t="s">
        <v>324</v>
      </c>
      <c r="F19" t="s">
        <v>354</v>
      </c>
      <c r="G19">
        <v>300</v>
      </c>
      <c r="H19">
        <v>1990</v>
      </c>
      <c r="I19" t="s">
        <v>324</v>
      </c>
      <c r="J19" t="s">
        <v>331</v>
      </c>
      <c r="K19">
        <v>20</v>
      </c>
      <c r="L19">
        <v>2009</v>
      </c>
      <c r="M19">
        <v>0.1</v>
      </c>
      <c r="N19" t="s">
        <v>326</v>
      </c>
      <c r="P19">
        <v>2009</v>
      </c>
      <c r="Q19" s="9">
        <v>20</v>
      </c>
      <c r="R19" t="s">
        <v>347</v>
      </c>
      <c r="S19">
        <v>300</v>
      </c>
      <c r="T19">
        <v>2009</v>
      </c>
      <c r="U19">
        <v>0.7</v>
      </c>
      <c r="V19" t="s">
        <v>358</v>
      </c>
      <c r="X19">
        <v>2009</v>
      </c>
      <c r="Y19">
        <v>0.25</v>
      </c>
      <c r="Z19" t="s">
        <v>359</v>
      </c>
      <c r="AB19">
        <v>2009</v>
      </c>
      <c r="AD19" t="s">
        <v>360</v>
      </c>
      <c r="AE19">
        <v>500</v>
      </c>
      <c r="AF19">
        <v>2019</v>
      </c>
    </row>
    <row r="20" spans="1:33" x14ac:dyDescent="0.25">
      <c r="A20">
        <v>18</v>
      </c>
      <c r="B20" t="s">
        <v>323</v>
      </c>
      <c r="C20">
        <v>20</v>
      </c>
      <c r="D20">
        <v>1995</v>
      </c>
      <c r="E20" t="s">
        <v>345</v>
      </c>
      <c r="J20" t="s">
        <v>326</v>
      </c>
      <c r="K20">
        <v>65</v>
      </c>
      <c r="L20">
        <v>2000</v>
      </c>
      <c r="M20">
        <v>1.5</v>
      </c>
    </row>
    <row r="21" spans="1:33" x14ac:dyDescent="0.25">
      <c r="A21">
        <v>19</v>
      </c>
      <c r="B21" t="s">
        <v>331</v>
      </c>
      <c r="C21">
        <v>300</v>
      </c>
      <c r="D21">
        <v>2008</v>
      </c>
      <c r="E21">
        <v>1</v>
      </c>
      <c r="J21" t="s">
        <v>361</v>
      </c>
      <c r="K21">
        <v>200</v>
      </c>
      <c r="L21">
        <v>2008</v>
      </c>
      <c r="M21">
        <v>0.5</v>
      </c>
      <c r="N21" t="s">
        <v>326</v>
      </c>
      <c r="O21">
        <v>100</v>
      </c>
      <c r="P21">
        <v>2018</v>
      </c>
      <c r="Q21" t="s">
        <v>350</v>
      </c>
      <c r="R21" t="s">
        <v>357</v>
      </c>
      <c r="S21">
        <v>80</v>
      </c>
      <c r="T21">
        <v>2008</v>
      </c>
      <c r="U21">
        <v>0.05</v>
      </c>
    </row>
    <row r="22" spans="1:33" x14ac:dyDescent="0.25">
      <c r="A22">
        <v>20</v>
      </c>
      <c r="B22" t="s">
        <v>326</v>
      </c>
      <c r="C22">
        <v>200</v>
      </c>
      <c r="E22">
        <v>3</v>
      </c>
      <c r="J22" t="s">
        <v>357</v>
      </c>
      <c r="K22">
        <v>200</v>
      </c>
      <c r="L22">
        <v>2009</v>
      </c>
      <c r="M22">
        <v>0.1</v>
      </c>
      <c r="N22" t="s">
        <v>347</v>
      </c>
      <c r="O22">
        <v>40</v>
      </c>
      <c r="P22">
        <v>2009</v>
      </c>
      <c r="Q22">
        <v>0.3</v>
      </c>
      <c r="R22" t="s">
        <v>330</v>
      </c>
      <c r="S22">
        <v>10</v>
      </c>
      <c r="T22">
        <v>2000</v>
      </c>
      <c r="U22">
        <v>0.03</v>
      </c>
    </row>
    <row r="23" spans="1:33" x14ac:dyDescent="0.25">
      <c r="A23" s="10">
        <v>21</v>
      </c>
      <c r="B23" s="10" t="s">
        <v>326</v>
      </c>
      <c r="C23" s="10">
        <v>60</v>
      </c>
      <c r="D23" s="10">
        <v>1999</v>
      </c>
      <c r="E23" s="10">
        <v>3</v>
      </c>
      <c r="F23" s="10"/>
      <c r="G23" s="10"/>
      <c r="H23" s="10"/>
      <c r="I23" s="10"/>
      <c r="J23" s="10" t="s">
        <v>330</v>
      </c>
      <c r="K23" s="10">
        <v>45</v>
      </c>
      <c r="L23" s="10">
        <v>2009</v>
      </c>
      <c r="M23" s="10">
        <v>6</v>
      </c>
      <c r="N23" s="10" t="s">
        <v>340</v>
      </c>
      <c r="O23" s="10">
        <v>30</v>
      </c>
      <c r="P23" s="10">
        <v>2010</v>
      </c>
      <c r="Q23" s="10">
        <v>0.9</v>
      </c>
      <c r="R23" s="10"/>
      <c r="S23" s="10"/>
      <c r="T23" s="10"/>
      <c r="U23" s="10"/>
      <c r="V23" s="10"/>
      <c r="W23" s="10"/>
      <c r="X23" s="10"/>
      <c r="Y23" s="10"/>
      <c r="Z23" s="10"/>
      <c r="AA23" s="10"/>
      <c r="AB23" s="10"/>
      <c r="AC23" s="10"/>
      <c r="AD23" s="10"/>
      <c r="AE23" s="10"/>
      <c r="AF23" s="10"/>
      <c r="AG23" s="10"/>
    </row>
    <row r="24" spans="1:33" x14ac:dyDescent="0.25">
      <c r="A24" s="10">
        <v>22</v>
      </c>
      <c r="B24" s="10" t="s">
        <v>326</v>
      </c>
      <c r="C24" s="10">
        <v>70</v>
      </c>
      <c r="D24" s="10">
        <v>2002</v>
      </c>
      <c r="E24" s="10">
        <v>1</v>
      </c>
      <c r="F24" s="10"/>
      <c r="G24" s="10"/>
      <c r="H24" s="10"/>
      <c r="I24" s="10"/>
      <c r="J24" s="10" t="s">
        <v>363</v>
      </c>
      <c r="K24" s="10">
        <v>40</v>
      </c>
      <c r="L24" s="10">
        <v>2019</v>
      </c>
      <c r="M24" s="10"/>
      <c r="N24" s="10"/>
      <c r="O24" s="10"/>
      <c r="P24" s="10"/>
      <c r="Q24" s="10"/>
      <c r="R24" s="10"/>
      <c r="S24" s="10"/>
      <c r="T24" s="10"/>
      <c r="U24" s="10"/>
      <c r="V24" s="10"/>
      <c r="W24" s="10"/>
      <c r="X24" s="10"/>
      <c r="Y24" s="10"/>
      <c r="Z24" s="10"/>
      <c r="AA24" s="10"/>
      <c r="AB24" s="10"/>
      <c r="AC24" s="10"/>
      <c r="AD24" s="10"/>
      <c r="AE24" s="10"/>
      <c r="AF24" s="10"/>
      <c r="AG24" s="10"/>
    </row>
    <row r="25" spans="1:33" x14ac:dyDescent="0.25">
      <c r="A25" s="10">
        <v>23</v>
      </c>
      <c r="B25" s="10" t="s">
        <v>326</v>
      </c>
      <c r="C25" s="10">
        <v>100</v>
      </c>
      <c r="D25" s="10">
        <v>1994</v>
      </c>
      <c r="E25" s="10">
        <v>0.2</v>
      </c>
      <c r="F25" s="10"/>
      <c r="G25" s="10"/>
      <c r="H25" s="10"/>
      <c r="I25" s="10"/>
      <c r="J25" s="10" t="s">
        <v>331</v>
      </c>
      <c r="K25" s="10">
        <v>25</v>
      </c>
      <c r="L25" s="10">
        <v>2013</v>
      </c>
      <c r="M25" s="10">
        <v>0.1</v>
      </c>
      <c r="N25" s="10" t="s">
        <v>339</v>
      </c>
      <c r="O25" s="10">
        <v>4</v>
      </c>
      <c r="P25" s="10">
        <v>2012</v>
      </c>
      <c r="Q25" s="10">
        <v>0.05</v>
      </c>
      <c r="R25" s="10" t="s">
        <v>330</v>
      </c>
      <c r="S25" s="10">
        <v>7</v>
      </c>
      <c r="T25" s="10">
        <v>2012</v>
      </c>
      <c r="U25" s="10">
        <v>0.1</v>
      </c>
      <c r="V25" s="10" t="s">
        <v>364</v>
      </c>
      <c r="W25" s="10">
        <v>500</v>
      </c>
      <c r="X25" s="10">
        <v>2017</v>
      </c>
      <c r="Y25" s="10"/>
      <c r="Z25" s="10" t="s">
        <v>359</v>
      </c>
      <c r="AA25" s="10">
        <v>10</v>
      </c>
      <c r="AB25" s="10">
        <v>2017</v>
      </c>
      <c r="AC25" s="10"/>
      <c r="AD25" s="10"/>
      <c r="AE25" s="10"/>
      <c r="AF25" s="10"/>
      <c r="AG25" s="10"/>
    </row>
    <row r="26" spans="1:33" ht="15.75" x14ac:dyDescent="0.25">
      <c r="A26" s="10">
        <v>24</v>
      </c>
      <c r="B26" s="10" t="s">
        <v>326</v>
      </c>
      <c r="C26" s="10">
        <v>300</v>
      </c>
      <c r="D26" s="10">
        <v>2001</v>
      </c>
      <c r="E26" s="10">
        <v>10</v>
      </c>
      <c r="F26" s="10" t="s">
        <v>365</v>
      </c>
      <c r="G26" s="10">
        <v>100</v>
      </c>
      <c r="H26" s="10">
        <v>1980</v>
      </c>
      <c r="I26" s="11">
        <v>0</v>
      </c>
      <c r="J26" s="10" t="s">
        <v>331</v>
      </c>
      <c r="K26" s="10">
        <v>60</v>
      </c>
      <c r="L26" s="10">
        <v>2001</v>
      </c>
      <c r="M26" s="10">
        <v>0.5</v>
      </c>
      <c r="N26" s="10" t="s">
        <v>330</v>
      </c>
      <c r="O26" s="10">
        <v>40</v>
      </c>
      <c r="P26" s="10">
        <v>2001</v>
      </c>
      <c r="Q26" s="10">
        <v>0</v>
      </c>
      <c r="R26" s="10" t="s">
        <v>340</v>
      </c>
      <c r="S26" s="10">
        <v>400</v>
      </c>
      <c r="T26" s="10">
        <v>2001</v>
      </c>
      <c r="U26" s="10">
        <v>0</v>
      </c>
      <c r="V26" s="10"/>
      <c r="W26" s="10"/>
      <c r="X26" s="10"/>
      <c r="Y26" s="10"/>
      <c r="Z26" s="10"/>
      <c r="AA26" s="10"/>
      <c r="AB26" s="10"/>
      <c r="AC26" s="10"/>
      <c r="AD26" s="10"/>
      <c r="AE26" s="10"/>
      <c r="AF26" s="10"/>
      <c r="AG26" s="10"/>
    </row>
    <row r="27" spans="1:33" x14ac:dyDescent="0.25">
      <c r="A27" s="10">
        <v>25</v>
      </c>
      <c r="B27" s="10" t="s">
        <v>337</v>
      </c>
      <c r="C27" s="10">
        <v>30</v>
      </c>
      <c r="D27" s="10">
        <v>2019</v>
      </c>
      <c r="E27" s="10"/>
      <c r="F27" s="10" t="s">
        <v>338</v>
      </c>
      <c r="G27" s="10">
        <v>50</v>
      </c>
      <c r="H27" s="10">
        <v>2013</v>
      </c>
      <c r="I27" s="10">
        <v>0.35</v>
      </c>
      <c r="J27" s="10" t="s">
        <v>331</v>
      </c>
      <c r="K27" s="10">
        <v>10</v>
      </c>
      <c r="L27" s="10">
        <v>2009</v>
      </c>
      <c r="M27" s="10">
        <v>0.05</v>
      </c>
      <c r="N27" s="10" t="s">
        <v>357</v>
      </c>
      <c r="O27" s="10">
        <v>10</v>
      </c>
      <c r="P27" s="10">
        <v>2013</v>
      </c>
      <c r="Q27" s="10">
        <v>2.5</v>
      </c>
      <c r="R27" s="10"/>
      <c r="S27" s="10"/>
      <c r="T27" s="10"/>
      <c r="U27" s="10"/>
      <c r="V27" s="10"/>
      <c r="W27" s="10"/>
      <c r="X27" s="10"/>
      <c r="Y27" s="10"/>
      <c r="Z27" s="10"/>
      <c r="AA27" s="10"/>
      <c r="AB27" s="10"/>
      <c r="AC27" s="10"/>
      <c r="AD27" s="10"/>
      <c r="AE27" s="10"/>
      <c r="AF27" s="10"/>
      <c r="AG27" s="10"/>
    </row>
    <row r="28" spans="1:33" ht="15.75" x14ac:dyDescent="0.25">
      <c r="A28" s="10">
        <v>26</v>
      </c>
      <c r="B28" s="10" t="s">
        <v>326</v>
      </c>
      <c r="C28" s="10">
        <v>25</v>
      </c>
      <c r="D28" s="10">
        <v>1995</v>
      </c>
      <c r="E28" s="10">
        <v>0.2</v>
      </c>
      <c r="F28" s="10"/>
      <c r="G28" s="10"/>
      <c r="H28" s="10"/>
      <c r="I28" s="10"/>
      <c r="J28" s="10" t="s">
        <v>366</v>
      </c>
      <c r="K28" s="10">
        <v>10</v>
      </c>
      <c r="L28" s="10">
        <v>2002</v>
      </c>
      <c r="M28" s="10">
        <v>0.1</v>
      </c>
      <c r="N28" s="10" t="s">
        <v>367</v>
      </c>
      <c r="O28" s="10">
        <v>20</v>
      </c>
      <c r="P28" s="10">
        <v>2009</v>
      </c>
      <c r="Q28" s="10"/>
      <c r="R28" s="10" t="s">
        <v>340</v>
      </c>
      <c r="S28" s="10">
        <v>100</v>
      </c>
      <c r="T28" s="10">
        <v>2009</v>
      </c>
      <c r="U28" s="10">
        <v>0.2</v>
      </c>
      <c r="V28" s="10" t="s">
        <v>368</v>
      </c>
      <c r="W28" s="10">
        <v>20</v>
      </c>
      <c r="X28" s="10">
        <v>2015</v>
      </c>
      <c r="Y28" s="10"/>
      <c r="Z28" s="10" t="s">
        <v>355</v>
      </c>
      <c r="AA28" s="10">
        <v>20</v>
      </c>
      <c r="AB28" s="10">
        <v>2015</v>
      </c>
      <c r="AC28" s="11">
        <v>0.2</v>
      </c>
      <c r="AD28" s="10"/>
      <c r="AE28" s="10"/>
      <c r="AF28" s="10"/>
      <c r="AG28" s="10"/>
    </row>
    <row r="29" spans="1:33" ht="15.75" x14ac:dyDescent="0.25">
      <c r="A29" s="10">
        <v>27</v>
      </c>
      <c r="B29" s="10" t="s">
        <v>326</v>
      </c>
      <c r="C29" s="10">
        <v>55</v>
      </c>
      <c r="D29" s="10">
        <v>1999</v>
      </c>
      <c r="E29" s="10">
        <v>0.2</v>
      </c>
      <c r="F29" s="10"/>
      <c r="G29" s="10"/>
      <c r="H29" s="10"/>
      <c r="I29" s="10"/>
      <c r="J29" s="10" t="s">
        <v>331</v>
      </c>
      <c r="K29" s="10">
        <v>10</v>
      </c>
      <c r="L29" s="10">
        <v>2015</v>
      </c>
      <c r="M29" s="10">
        <v>1.5</v>
      </c>
      <c r="N29" s="10" t="s">
        <v>357</v>
      </c>
      <c r="O29" s="10">
        <v>15</v>
      </c>
      <c r="P29" s="10">
        <v>2015</v>
      </c>
      <c r="Q29" s="11">
        <v>8.5</v>
      </c>
      <c r="R29" s="10"/>
      <c r="S29" s="10"/>
      <c r="T29" s="10"/>
      <c r="U29" s="10"/>
      <c r="V29" s="10"/>
      <c r="W29" s="10"/>
      <c r="X29" s="10"/>
      <c r="Y29" s="10"/>
      <c r="Z29" s="10"/>
      <c r="AA29" s="10"/>
      <c r="AB29" s="10"/>
      <c r="AC29" s="10"/>
      <c r="AD29" s="10"/>
      <c r="AE29" s="10"/>
      <c r="AF29" s="10"/>
      <c r="AG29" s="10"/>
    </row>
    <row r="30" spans="1:33" x14ac:dyDescent="0.25">
      <c r="A30" s="10">
        <v>28</v>
      </c>
      <c r="B30" s="10" t="s">
        <v>323</v>
      </c>
      <c r="C30" s="10">
        <v>500</v>
      </c>
      <c r="D30" s="10">
        <v>1997</v>
      </c>
      <c r="E30" s="10" t="s">
        <v>345</v>
      </c>
      <c r="F30" s="10" t="s">
        <v>338</v>
      </c>
      <c r="G30" s="10">
        <v>500</v>
      </c>
      <c r="H30" s="10">
        <v>1997</v>
      </c>
      <c r="I30" s="10">
        <v>5</v>
      </c>
      <c r="J30" s="10" t="s">
        <v>347</v>
      </c>
      <c r="K30" s="10">
        <v>100</v>
      </c>
      <c r="L30" s="10">
        <v>2014</v>
      </c>
      <c r="M30" s="10">
        <v>0.55000000000000004</v>
      </c>
      <c r="N30" s="10" t="s">
        <v>331</v>
      </c>
      <c r="O30" s="10">
        <v>200</v>
      </c>
      <c r="P30" s="10">
        <v>2014</v>
      </c>
      <c r="Q30" s="10">
        <v>0.5</v>
      </c>
      <c r="R30" s="10" t="s">
        <v>357</v>
      </c>
      <c r="S30" s="10">
        <v>200</v>
      </c>
      <c r="T30" s="10">
        <v>1997</v>
      </c>
      <c r="U30" s="10">
        <v>0.12</v>
      </c>
      <c r="V30" s="10" t="s">
        <v>369</v>
      </c>
      <c r="W30" s="10"/>
      <c r="X30" s="10">
        <v>2015</v>
      </c>
      <c r="Y30" s="10">
        <v>0.5</v>
      </c>
      <c r="Z30" s="10"/>
      <c r="AA30" s="10"/>
      <c r="AB30" s="10"/>
      <c r="AC30" s="10"/>
      <c r="AD30" s="10"/>
      <c r="AE30" s="10"/>
      <c r="AF30" s="10"/>
      <c r="AG30" s="10"/>
    </row>
    <row r="31" spans="1:33" ht="15.75" x14ac:dyDescent="0.25">
      <c r="A31" s="10">
        <v>29</v>
      </c>
      <c r="B31" s="10" t="s">
        <v>326</v>
      </c>
      <c r="C31" s="10">
        <v>30</v>
      </c>
      <c r="D31" s="10">
        <v>1990</v>
      </c>
      <c r="E31" s="11">
        <v>1</v>
      </c>
      <c r="F31" s="11" t="s">
        <v>370</v>
      </c>
      <c r="G31" s="10">
        <v>40</v>
      </c>
      <c r="H31" s="10">
        <v>2000</v>
      </c>
      <c r="I31" s="10">
        <v>1</v>
      </c>
      <c r="J31" s="10" t="s">
        <v>346</v>
      </c>
      <c r="K31" s="10">
        <v>20</v>
      </c>
      <c r="L31" s="10">
        <v>2000</v>
      </c>
      <c r="M31" s="10">
        <v>0.8</v>
      </c>
      <c r="N31" s="10" t="s">
        <v>347</v>
      </c>
      <c r="O31" s="10">
        <v>20</v>
      </c>
      <c r="P31" s="10">
        <v>2000</v>
      </c>
      <c r="Q31" s="10">
        <v>1</v>
      </c>
      <c r="R31" s="10"/>
      <c r="S31" s="10"/>
      <c r="T31" s="10"/>
      <c r="U31" s="10"/>
      <c r="V31" s="10"/>
      <c r="W31" s="10"/>
      <c r="X31" s="10"/>
      <c r="Y31" s="10"/>
      <c r="Z31" s="10"/>
      <c r="AA31" s="10"/>
      <c r="AB31" s="10"/>
      <c r="AC31" s="10"/>
      <c r="AD31" s="10"/>
      <c r="AE31" s="10"/>
      <c r="AF31" s="10"/>
      <c r="AG31" s="10"/>
    </row>
    <row r="32" spans="1:33" ht="15.75" x14ac:dyDescent="0.25">
      <c r="A32" s="10">
        <v>30</v>
      </c>
      <c r="B32" s="10" t="s">
        <v>337</v>
      </c>
      <c r="C32" s="10">
        <v>635</v>
      </c>
      <c r="D32" s="10">
        <v>2000</v>
      </c>
      <c r="E32" s="10"/>
      <c r="F32" s="10"/>
      <c r="G32" s="10"/>
      <c r="H32" s="10"/>
      <c r="I32" s="10"/>
      <c r="J32" s="10" t="s">
        <v>371</v>
      </c>
      <c r="K32" s="10">
        <v>80</v>
      </c>
      <c r="L32" s="10">
        <v>2005</v>
      </c>
      <c r="M32" s="10">
        <v>0.08</v>
      </c>
      <c r="N32" s="10" t="s">
        <v>372</v>
      </c>
      <c r="O32" s="11">
        <v>4000</v>
      </c>
      <c r="P32" s="10">
        <v>2015</v>
      </c>
      <c r="Q32" s="10" t="s">
        <v>324</v>
      </c>
      <c r="R32" s="10" t="s">
        <v>326</v>
      </c>
      <c r="S32" s="10">
        <v>200</v>
      </c>
      <c r="T32" s="10">
        <v>2000</v>
      </c>
      <c r="U32" s="10">
        <v>3</v>
      </c>
      <c r="V32" s="10"/>
      <c r="W32" s="10"/>
      <c r="X32" s="10"/>
      <c r="Y32" s="10"/>
      <c r="Z32" s="10"/>
      <c r="AA32" s="10"/>
      <c r="AB32" s="10"/>
      <c r="AC32" s="10"/>
      <c r="AD32" s="10"/>
      <c r="AE32" s="10"/>
      <c r="AF32" s="10"/>
      <c r="AG32" s="10"/>
    </row>
    <row r="33" spans="1:33" x14ac:dyDescent="0.25">
      <c r="A33" s="12">
        <v>31</v>
      </c>
      <c r="B33" s="12" t="s">
        <v>326</v>
      </c>
      <c r="C33" s="12">
        <v>100</v>
      </c>
      <c r="D33" s="12">
        <v>2011</v>
      </c>
      <c r="E33" s="12">
        <v>3</v>
      </c>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spans="1:33" x14ac:dyDescent="0.25">
      <c r="A34">
        <v>32</v>
      </c>
      <c r="B34" t="s">
        <v>326</v>
      </c>
      <c r="D34">
        <v>2009</v>
      </c>
      <c r="E34">
        <v>5.5</v>
      </c>
      <c r="J34" t="s">
        <v>357</v>
      </c>
      <c r="K34">
        <v>150</v>
      </c>
      <c r="L34">
        <v>2004</v>
      </c>
      <c r="M34">
        <v>0.08</v>
      </c>
      <c r="N34" t="s">
        <v>331</v>
      </c>
      <c r="O34">
        <v>30</v>
      </c>
      <c r="P34">
        <v>2006</v>
      </c>
      <c r="Q34">
        <v>1</v>
      </c>
    </row>
    <row r="35" spans="1:33" x14ac:dyDescent="0.25">
      <c r="A35">
        <v>33</v>
      </c>
      <c r="B35" t="s">
        <v>326</v>
      </c>
      <c r="C35">
        <v>50</v>
      </c>
      <c r="D35">
        <v>2016</v>
      </c>
      <c r="E35">
        <v>0.3</v>
      </c>
      <c r="J35" t="s">
        <v>330</v>
      </c>
      <c r="K35">
        <v>20</v>
      </c>
      <c r="L35">
        <v>2015</v>
      </c>
      <c r="M35">
        <v>0.1</v>
      </c>
      <c r="N35" t="s">
        <v>347</v>
      </c>
      <c r="O35">
        <v>40</v>
      </c>
      <c r="P35">
        <v>2016</v>
      </c>
      <c r="Q35">
        <v>0.3</v>
      </c>
      <c r="R35" t="s">
        <v>367</v>
      </c>
      <c r="S35">
        <v>15</v>
      </c>
      <c r="T35">
        <v>2016</v>
      </c>
      <c r="U35">
        <v>0.1</v>
      </c>
    </row>
    <row r="36" spans="1:33" x14ac:dyDescent="0.25">
      <c r="A36">
        <v>34</v>
      </c>
      <c r="B36" t="s">
        <v>340</v>
      </c>
      <c r="C36">
        <v>10000</v>
      </c>
      <c r="D36">
        <v>1990</v>
      </c>
      <c r="E36">
        <v>50</v>
      </c>
      <c r="J36" t="s">
        <v>326</v>
      </c>
      <c r="K36">
        <v>50</v>
      </c>
      <c r="L36">
        <v>1990</v>
      </c>
      <c r="M36">
        <v>2</v>
      </c>
    </row>
    <row r="37" spans="1:33" x14ac:dyDescent="0.25">
      <c r="A37">
        <v>35</v>
      </c>
      <c r="B37" t="s">
        <v>323</v>
      </c>
      <c r="C37">
        <v>50</v>
      </c>
      <c r="D37">
        <v>1992</v>
      </c>
      <c r="F37" t="s">
        <v>325</v>
      </c>
      <c r="G37">
        <v>50</v>
      </c>
      <c r="H37">
        <v>1994</v>
      </c>
    </row>
    <row r="38" spans="1:33" x14ac:dyDescent="0.25">
      <c r="A38">
        <v>36</v>
      </c>
      <c r="B38" t="s">
        <v>326</v>
      </c>
      <c r="C38">
        <v>100</v>
      </c>
      <c r="D38">
        <v>1999</v>
      </c>
      <c r="E38">
        <v>4</v>
      </c>
      <c r="F38" t="s">
        <v>375</v>
      </c>
      <c r="G38">
        <v>200</v>
      </c>
      <c r="H38">
        <v>2018</v>
      </c>
      <c r="I38" t="s">
        <v>324</v>
      </c>
      <c r="J38" t="s">
        <v>357</v>
      </c>
      <c r="K38">
        <v>200</v>
      </c>
      <c r="L38">
        <v>2012</v>
      </c>
      <c r="M38">
        <v>0.1</v>
      </c>
      <c r="N38" t="s">
        <v>331</v>
      </c>
      <c r="O38">
        <v>100</v>
      </c>
      <c r="P38">
        <v>2009</v>
      </c>
      <c r="Q38">
        <v>1</v>
      </c>
    </row>
    <row r="39" spans="1:33" x14ac:dyDescent="0.25">
      <c r="A39">
        <v>37</v>
      </c>
      <c r="B39" t="s">
        <v>326</v>
      </c>
      <c r="C39">
        <v>500</v>
      </c>
      <c r="D39">
        <v>2000</v>
      </c>
      <c r="E39">
        <v>40</v>
      </c>
      <c r="J39" t="s">
        <v>357</v>
      </c>
      <c r="K39">
        <v>200</v>
      </c>
      <c r="L39">
        <v>2000</v>
      </c>
      <c r="M39">
        <v>0.1</v>
      </c>
      <c r="N39" t="s">
        <v>347</v>
      </c>
      <c r="O39">
        <v>120</v>
      </c>
      <c r="P39">
        <v>2000</v>
      </c>
      <c r="Q39">
        <v>0.3</v>
      </c>
      <c r="R39" t="s">
        <v>340</v>
      </c>
      <c r="S39">
        <v>100</v>
      </c>
      <c r="T39">
        <v>2000</v>
      </c>
      <c r="V39" t="s">
        <v>358</v>
      </c>
      <c r="W39">
        <v>20</v>
      </c>
      <c r="X39">
        <v>2000</v>
      </c>
      <c r="Y39">
        <v>0.05</v>
      </c>
    </row>
    <row r="40" spans="1:33" x14ac:dyDescent="0.25">
      <c r="A40">
        <v>38</v>
      </c>
      <c r="B40" t="s">
        <v>323</v>
      </c>
      <c r="C40">
        <v>15</v>
      </c>
      <c r="D40">
        <v>1994</v>
      </c>
      <c r="E40" t="s">
        <v>345</v>
      </c>
      <c r="F40" t="s">
        <v>338</v>
      </c>
      <c r="G40">
        <v>120</v>
      </c>
      <c r="H40">
        <v>1994</v>
      </c>
      <c r="I40">
        <v>0.65</v>
      </c>
      <c r="J40" t="s">
        <v>331</v>
      </c>
      <c r="K40">
        <v>17</v>
      </c>
      <c r="L40">
        <v>1994</v>
      </c>
      <c r="M40">
        <v>6.5000000000000002E-2</v>
      </c>
      <c r="N40" t="s">
        <v>330</v>
      </c>
      <c r="O40">
        <v>16</v>
      </c>
      <c r="P40">
        <v>1994</v>
      </c>
      <c r="Q40">
        <v>0.05</v>
      </c>
      <c r="R40" t="s">
        <v>333</v>
      </c>
      <c r="S40">
        <v>65</v>
      </c>
      <c r="T40">
        <v>2015</v>
      </c>
      <c r="U40">
        <v>25</v>
      </c>
    </row>
    <row r="41" spans="1:33" x14ac:dyDescent="0.25">
      <c r="A41">
        <v>39</v>
      </c>
      <c r="B41" t="s">
        <v>326</v>
      </c>
      <c r="C41">
        <v>500</v>
      </c>
      <c r="D41">
        <v>1999</v>
      </c>
      <c r="E41">
        <v>30</v>
      </c>
      <c r="J41" t="s">
        <v>331</v>
      </c>
      <c r="K41">
        <v>100</v>
      </c>
      <c r="L41">
        <v>2004</v>
      </c>
      <c r="M41">
        <v>4</v>
      </c>
      <c r="N41" t="s">
        <v>347</v>
      </c>
      <c r="O41">
        <v>200</v>
      </c>
      <c r="P41">
        <v>2004</v>
      </c>
      <c r="Q41">
        <v>0.6</v>
      </c>
    </row>
    <row r="42" spans="1:33" x14ac:dyDescent="0.25">
      <c r="A42">
        <v>40</v>
      </c>
      <c r="B42" t="s">
        <v>326</v>
      </c>
      <c r="C42">
        <v>60</v>
      </c>
      <c r="D42">
        <v>1998</v>
      </c>
      <c r="E42">
        <v>2</v>
      </c>
      <c r="J42" t="s">
        <v>330</v>
      </c>
      <c r="K42">
        <v>10</v>
      </c>
      <c r="L42">
        <v>1998</v>
      </c>
      <c r="M42">
        <v>2.5000000000000001E-2</v>
      </c>
      <c r="N42" t="s">
        <v>341</v>
      </c>
      <c r="O42">
        <v>80</v>
      </c>
      <c r="P42">
        <v>2018</v>
      </c>
      <c r="R42" t="s">
        <v>331</v>
      </c>
      <c r="S42">
        <v>10</v>
      </c>
      <c r="T42">
        <v>1998</v>
      </c>
      <c r="U42">
        <v>0.6</v>
      </c>
      <c r="V42" t="s">
        <v>364</v>
      </c>
      <c r="W42">
        <v>20</v>
      </c>
      <c r="X42">
        <v>2015</v>
      </c>
      <c r="Z42" t="s">
        <v>376</v>
      </c>
      <c r="AA42">
        <v>20</v>
      </c>
      <c r="AB42">
        <v>2003</v>
      </c>
      <c r="AC42">
        <v>2.5000000000000001E-2</v>
      </c>
      <c r="AD42" t="s">
        <v>355</v>
      </c>
      <c r="AE42">
        <v>20</v>
      </c>
      <c r="AF42">
        <v>2003</v>
      </c>
      <c r="AG42">
        <v>0.2</v>
      </c>
    </row>
    <row r="43" spans="1:33" x14ac:dyDescent="0.25">
      <c r="A43">
        <v>41</v>
      </c>
      <c r="B43" t="s">
        <v>326</v>
      </c>
      <c r="C43">
        <v>400</v>
      </c>
      <c r="D43">
        <v>1990</v>
      </c>
      <c r="E43">
        <v>10</v>
      </c>
      <c r="J43" t="s">
        <v>331</v>
      </c>
      <c r="K43">
        <v>100</v>
      </c>
      <c r="L43">
        <v>2005</v>
      </c>
      <c r="M43">
        <v>4</v>
      </c>
      <c r="N43" t="s">
        <v>330</v>
      </c>
      <c r="O43">
        <v>40</v>
      </c>
      <c r="P43">
        <v>2009</v>
      </c>
      <c r="Q43">
        <v>1</v>
      </c>
      <c r="R43" t="s">
        <v>340</v>
      </c>
      <c r="S43">
        <v>400</v>
      </c>
      <c r="T43">
        <v>2014</v>
      </c>
      <c r="U43" t="s">
        <v>324</v>
      </c>
      <c r="V43" t="s">
        <v>365</v>
      </c>
      <c r="W43">
        <v>70</v>
      </c>
      <c r="X43">
        <v>2010</v>
      </c>
      <c r="Z43" t="s">
        <v>376</v>
      </c>
      <c r="AA43">
        <v>100</v>
      </c>
      <c r="AB43">
        <v>2012</v>
      </c>
      <c r="AC43">
        <v>0.15</v>
      </c>
      <c r="AD43" t="s">
        <v>351</v>
      </c>
      <c r="AE43">
        <v>20</v>
      </c>
      <c r="AF43">
        <v>2012</v>
      </c>
      <c r="AG43">
        <v>0.05</v>
      </c>
    </row>
    <row r="44" spans="1:33" x14ac:dyDescent="0.25">
      <c r="A44">
        <v>42</v>
      </c>
      <c r="B44" t="s">
        <v>326</v>
      </c>
      <c r="C44">
        <v>150</v>
      </c>
      <c r="D44">
        <v>1998</v>
      </c>
      <c r="E44">
        <v>10</v>
      </c>
      <c r="J44" t="s">
        <v>347</v>
      </c>
      <c r="K44">
        <v>125</v>
      </c>
      <c r="L44">
        <v>1998</v>
      </c>
      <c r="N44" t="s">
        <v>377</v>
      </c>
      <c r="O44">
        <v>15</v>
      </c>
      <c r="P44">
        <v>2004</v>
      </c>
      <c r="Q44">
        <v>0.35</v>
      </c>
      <c r="R44" t="s">
        <v>346</v>
      </c>
      <c r="S44">
        <v>15</v>
      </c>
      <c r="T44">
        <v>2004</v>
      </c>
      <c r="V44" t="s">
        <v>369</v>
      </c>
      <c r="X44">
        <v>2009</v>
      </c>
      <c r="Y44">
        <v>1</v>
      </c>
      <c r="Z44" t="s">
        <v>364</v>
      </c>
      <c r="AA44">
        <v>25</v>
      </c>
      <c r="AB44">
        <v>2019</v>
      </c>
    </row>
    <row r="45" spans="1:33" x14ac:dyDescent="0.25">
      <c r="A45">
        <v>43</v>
      </c>
      <c r="B45" t="s">
        <v>326</v>
      </c>
      <c r="D45">
        <v>2009</v>
      </c>
      <c r="E45">
        <v>7</v>
      </c>
      <c r="J45" t="s">
        <v>363</v>
      </c>
      <c r="K45">
        <v>200</v>
      </c>
      <c r="L45">
        <v>2018</v>
      </c>
      <c r="M45" t="s">
        <v>324</v>
      </c>
      <c r="N45" t="s">
        <v>340</v>
      </c>
      <c r="P45">
        <v>2009</v>
      </c>
      <c r="R45" t="s">
        <v>357</v>
      </c>
      <c r="T45">
        <v>2009</v>
      </c>
      <c r="U45">
        <v>0.25</v>
      </c>
      <c r="V45" t="s">
        <v>368</v>
      </c>
      <c r="W45">
        <v>350</v>
      </c>
      <c r="X45">
        <v>2018</v>
      </c>
      <c r="Y45">
        <v>1</v>
      </c>
    </row>
    <row r="46" spans="1:33" x14ac:dyDescent="0.25">
      <c r="A46">
        <v>44</v>
      </c>
      <c r="B46" t="s">
        <v>326</v>
      </c>
      <c r="C46">
        <v>100</v>
      </c>
      <c r="D46">
        <v>1999</v>
      </c>
      <c r="E46">
        <v>1</v>
      </c>
      <c r="J46" t="s">
        <v>330</v>
      </c>
      <c r="K46">
        <v>50</v>
      </c>
      <c r="L46">
        <v>1999</v>
      </c>
      <c r="M46">
        <v>0.15</v>
      </c>
      <c r="N46" t="s">
        <v>331</v>
      </c>
      <c r="O46">
        <v>50</v>
      </c>
      <c r="P46">
        <v>1999</v>
      </c>
      <c r="Q46">
        <v>0.03</v>
      </c>
      <c r="R46" t="s">
        <v>347</v>
      </c>
      <c r="S46">
        <v>15</v>
      </c>
      <c r="T46">
        <v>1999</v>
      </c>
      <c r="U46">
        <v>0.5</v>
      </c>
    </row>
    <row r="47" spans="1:33" x14ac:dyDescent="0.25">
      <c r="A47">
        <v>45</v>
      </c>
      <c r="B47" t="s">
        <v>323</v>
      </c>
      <c r="C47">
        <v>125</v>
      </c>
      <c r="D47">
        <v>2000</v>
      </c>
      <c r="F47" t="s">
        <v>338</v>
      </c>
      <c r="G47">
        <v>100</v>
      </c>
      <c r="I47">
        <v>4</v>
      </c>
      <c r="J47" t="s">
        <v>330</v>
      </c>
      <c r="K47">
        <v>90</v>
      </c>
      <c r="L47">
        <v>2000</v>
      </c>
      <c r="M47">
        <v>0.1</v>
      </c>
      <c r="N47" t="s">
        <v>331</v>
      </c>
      <c r="O47">
        <v>90</v>
      </c>
      <c r="P47">
        <v>2000</v>
      </c>
      <c r="Q47">
        <v>0.2</v>
      </c>
    </row>
    <row r="48" spans="1:33" x14ac:dyDescent="0.25">
      <c r="A48">
        <v>46</v>
      </c>
      <c r="B48" t="s">
        <v>326</v>
      </c>
      <c r="C48">
        <v>150</v>
      </c>
      <c r="D48">
        <v>1999</v>
      </c>
      <c r="E48">
        <v>5</v>
      </c>
      <c r="J48" t="s">
        <v>331</v>
      </c>
      <c r="K48">
        <v>100</v>
      </c>
      <c r="L48">
        <v>2012</v>
      </c>
      <c r="M48">
        <v>0.1</v>
      </c>
    </row>
    <row r="49" spans="1:29" x14ac:dyDescent="0.25">
      <c r="A49">
        <v>47</v>
      </c>
      <c r="B49" t="s">
        <v>323</v>
      </c>
      <c r="C49">
        <v>250</v>
      </c>
      <c r="D49">
        <v>1998</v>
      </c>
      <c r="F49" t="s">
        <v>338</v>
      </c>
      <c r="G49">
        <v>35</v>
      </c>
      <c r="H49">
        <v>1998</v>
      </c>
      <c r="J49" t="s">
        <v>330</v>
      </c>
      <c r="K49">
        <v>205</v>
      </c>
      <c r="L49">
        <v>2003</v>
      </c>
      <c r="M49">
        <v>0.1</v>
      </c>
      <c r="N49" t="s">
        <v>331</v>
      </c>
      <c r="O49">
        <v>10</v>
      </c>
      <c r="Q49">
        <v>0.3</v>
      </c>
    </row>
    <row r="50" spans="1:29" x14ac:dyDescent="0.25">
      <c r="A50">
        <v>48</v>
      </c>
      <c r="B50" t="s">
        <v>326</v>
      </c>
      <c r="C50">
        <v>3500</v>
      </c>
      <c r="D50">
        <v>1994</v>
      </c>
      <c r="E50">
        <v>9</v>
      </c>
      <c r="J50" t="s">
        <v>331</v>
      </c>
      <c r="K50">
        <v>500</v>
      </c>
      <c r="L50">
        <v>2014</v>
      </c>
      <c r="M50">
        <v>0.35</v>
      </c>
      <c r="N50" t="s">
        <v>340</v>
      </c>
      <c r="O50">
        <v>6000</v>
      </c>
      <c r="P50">
        <v>2014</v>
      </c>
      <c r="Q50" t="s">
        <v>324</v>
      </c>
    </row>
    <row r="51" spans="1:29" x14ac:dyDescent="0.25">
      <c r="A51">
        <v>49</v>
      </c>
      <c r="B51" t="s">
        <v>378</v>
      </c>
      <c r="C51">
        <v>400</v>
      </c>
      <c r="D51">
        <v>2018</v>
      </c>
      <c r="J51" t="s">
        <v>367</v>
      </c>
      <c r="K51">
        <v>150</v>
      </c>
      <c r="L51">
        <v>2000</v>
      </c>
      <c r="M51">
        <v>0.9</v>
      </c>
      <c r="N51" t="s">
        <v>340</v>
      </c>
      <c r="O51">
        <v>200</v>
      </c>
      <c r="P51">
        <v>2005</v>
      </c>
      <c r="Q51">
        <v>1</v>
      </c>
      <c r="R51" t="s">
        <v>347</v>
      </c>
      <c r="S51">
        <v>50</v>
      </c>
      <c r="T51">
        <v>2005</v>
      </c>
      <c r="U51">
        <v>5</v>
      </c>
      <c r="V51" t="s">
        <v>358</v>
      </c>
      <c r="W51">
        <v>50</v>
      </c>
      <c r="X51">
        <v>1997</v>
      </c>
      <c r="Y51">
        <v>0.25</v>
      </c>
    </row>
    <row r="52" spans="1:29" x14ac:dyDescent="0.25">
      <c r="A52">
        <v>50</v>
      </c>
      <c r="B52" t="s">
        <v>326</v>
      </c>
      <c r="C52">
        <v>20</v>
      </c>
      <c r="D52">
        <v>2002</v>
      </c>
      <c r="E52">
        <v>0.02</v>
      </c>
      <c r="J52" t="s">
        <v>330</v>
      </c>
      <c r="K52">
        <v>20</v>
      </c>
      <c r="L52">
        <v>2009</v>
      </c>
      <c r="M52">
        <v>7.4999999999999997E-2</v>
      </c>
      <c r="N52" t="s">
        <v>331</v>
      </c>
      <c r="O52">
        <v>20</v>
      </c>
      <c r="P52">
        <v>2009</v>
      </c>
      <c r="Q52">
        <v>0.12</v>
      </c>
      <c r="R52" t="s">
        <v>347</v>
      </c>
      <c r="S52">
        <v>150</v>
      </c>
      <c r="T52">
        <v>2012</v>
      </c>
      <c r="U52">
        <v>0.7</v>
      </c>
    </row>
    <row r="53" spans="1:29" x14ac:dyDescent="0.25">
      <c r="A53">
        <v>51</v>
      </c>
      <c r="B53" t="s">
        <v>379</v>
      </c>
      <c r="C53">
        <v>100</v>
      </c>
      <c r="D53">
        <v>1989</v>
      </c>
      <c r="E53" t="s">
        <v>324</v>
      </c>
      <c r="J53" t="s">
        <v>349</v>
      </c>
      <c r="K53">
        <v>100</v>
      </c>
      <c r="L53">
        <v>2014</v>
      </c>
      <c r="M53">
        <v>1</v>
      </c>
      <c r="N53" t="s">
        <v>380</v>
      </c>
      <c r="O53">
        <v>30</v>
      </c>
      <c r="P53">
        <v>1989</v>
      </c>
      <c r="Q53">
        <v>1.5</v>
      </c>
    </row>
    <row r="54" spans="1:29" x14ac:dyDescent="0.25">
      <c r="A54">
        <v>52</v>
      </c>
      <c r="B54" t="s">
        <v>326</v>
      </c>
      <c r="C54">
        <v>200</v>
      </c>
      <c r="D54">
        <v>1999</v>
      </c>
      <c r="F54" t="s">
        <v>354</v>
      </c>
      <c r="G54">
        <v>20</v>
      </c>
      <c r="H54">
        <v>1993</v>
      </c>
      <c r="J54" t="s">
        <v>330</v>
      </c>
      <c r="K54">
        <v>10</v>
      </c>
      <c r="L54">
        <v>2000</v>
      </c>
      <c r="M54">
        <v>0.1</v>
      </c>
      <c r="N54" t="s">
        <v>381</v>
      </c>
      <c r="O54">
        <v>20</v>
      </c>
      <c r="P54">
        <v>2010</v>
      </c>
      <c r="R54" t="s">
        <v>340</v>
      </c>
      <c r="S54">
        <v>200</v>
      </c>
    </row>
    <row r="55" spans="1:29" x14ac:dyDescent="0.25">
      <c r="A55">
        <v>53</v>
      </c>
      <c r="B55" t="s">
        <v>326</v>
      </c>
      <c r="C55">
        <v>200</v>
      </c>
      <c r="D55">
        <v>1985</v>
      </c>
      <c r="E55">
        <v>5</v>
      </c>
      <c r="J55" t="s">
        <v>330</v>
      </c>
      <c r="K55">
        <v>30</v>
      </c>
      <c r="L55">
        <v>1989</v>
      </c>
      <c r="M55">
        <v>0.5</v>
      </c>
      <c r="N55" t="s">
        <v>347</v>
      </c>
      <c r="O55">
        <v>50</v>
      </c>
      <c r="P55">
        <v>1989</v>
      </c>
      <c r="Q55">
        <v>1</v>
      </c>
      <c r="R55" t="s">
        <v>372</v>
      </c>
      <c r="S55">
        <v>60</v>
      </c>
      <c r="T55">
        <v>2009</v>
      </c>
      <c r="U55">
        <v>0.2</v>
      </c>
      <c r="V55" t="s">
        <v>368</v>
      </c>
      <c r="W55">
        <v>50</v>
      </c>
      <c r="X55">
        <v>1989</v>
      </c>
      <c r="Y55">
        <v>2</v>
      </c>
      <c r="Z55" t="s">
        <v>376</v>
      </c>
      <c r="AA55">
        <v>100</v>
      </c>
      <c r="AB55">
        <v>2009</v>
      </c>
      <c r="AC55">
        <v>0.35</v>
      </c>
    </row>
    <row r="56" spans="1:29" x14ac:dyDescent="0.25">
      <c r="A56">
        <v>54</v>
      </c>
      <c r="B56" t="s">
        <v>347</v>
      </c>
      <c r="C56">
        <v>85</v>
      </c>
      <c r="D56">
        <v>2008</v>
      </c>
      <c r="E56">
        <v>0.9</v>
      </c>
      <c r="J56" t="s">
        <v>326</v>
      </c>
      <c r="K56">
        <v>150</v>
      </c>
      <c r="L56">
        <v>1994</v>
      </c>
      <c r="M56">
        <v>0.1</v>
      </c>
    </row>
    <row r="57" spans="1:29" x14ac:dyDescent="0.25">
      <c r="A57">
        <v>55</v>
      </c>
      <c r="B57" t="s">
        <v>377</v>
      </c>
      <c r="C57">
        <v>100</v>
      </c>
      <c r="D57">
        <v>2012</v>
      </c>
      <c r="E57">
        <v>0.9</v>
      </c>
      <c r="J57" t="s">
        <v>331</v>
      </c>
      <c r="K57">
        <v>200</v>
      </c>
      <c r="L57">
        <v>2017</v>
      </c>
      <c r="N57" t="s">
        <v>340</v>
      </c>
      <c r="O57">
        <v>300</v>
      </c>
      <c r="P57">
        <v>2018</v>
      </c>
    </row>
    <row r="58" spans="1:29" x14ac:dyDescent="0.25">
      <c r="A58">
        <v>56</v>
      </c>
      <c r="B58" t="s">
        <v>326</v>
      </c>
      <c r="C58">
        <v>110</v>
      </c>
      <c r="D58">
        <v>1980</v>
      </c>
      <c r="E58">
        <v>8</v>
      </c>
      <c r="J58" t="s">
        <v>349</v>
      </c>
      <c r="K58">
        <v>700</v>
      </c>
      <c r="L58">
        <v>2015</v>
      </c>
      <c r="M58">
        <v>2</v>
      </c>
      <c r="N58" t="s">
        <v>383</v>
      </c>
      <c r="O58">
        <v>40</v>
      </c>
      <c r="P58">
        <v>1989</v>
      </c>
      <c r="Q58">
        <v>700</v>
      </c>
      <c r="R58" t="s">
        <v>333</v>
      </c>
      <c r="S58">
        <v>60</v>
      </c>
      <c r="T58">
        <v>2014</v>
      </c>
      <c r="U58">
        <v>1</v>
      </c>
    </row>
    <row r="59" spans="1:29" x14ac:dyDescent="0.25">
      <c r="A59">
        <v>57</v>
      </c>
      <c r="B59" t="s">
        <v>343</v>
      </c>
      <c r="C59">
        <v>45</v>
      </c>
      <c r="D59">
        <v>1993</v>
      </c>
      <c r="J59" t="s">
        <v>326</v>
      </c>
      <c r="K59">
        <v>90</v>
      </c>
      <c r="L59">
        <v>2009</v>
      </c>
      <c r="M59">
        <v>4</v>
      </c>
    </row>
    <row r="60" spans="1:29" x14ac:dyDescent="0.25">
      <c r="A60">
        <v>58</v>
      </c>
      <c r="B60" t="s">
        <v>326</v>
      </c>
      <c r="C60">
        <v>30</v>
      </c>
      <c r="D60">
        <v>2012</v>
      </c>
      <c r="E60">
        <v>1</v>
      </c>
      <c r="F60" t="s">
        <v>354</v>
      </c>
      <c r="H60">
        <v>1989</v>
      </c>
      <c r="I60" t="s">
        <v>324</v>
      </c>
      <c r="J60" t="s">
        <v>347</v>
      </c>
      <c r="K60">
        <v>100</v>
      </c>
      <c r="L60">
        <v>2012</v>
      </c>
      <c r="N60" t="s">
        <v>330</v>
      </c>
      <c r="O60">
        <v>30</v>
      </c>
      <c r="P60">
        <v>2015</v>
      </c>
      <c r="Q60">
        <v>0.3</v>
      </c>
      <c r="R60" t="s">
        <v>331</v>
      </c>
      <c r="S60">
        <v>50</v>
      </c>
      <c r="T60">
        <v>2015</v>
      </c>
      <c r="V60" t="s">
        <v>384</v>
      </c>
      <c r="W60">
        <v>100</v>
      </c>
      <c r="X60">
        <v>2015</v>
      </c>
      <c r="Y60">
        <v>0.1</v>
      </c>
    </row>
    <row r="61" spans="1:29" x14ac:dyDescent="0.25">
      <c r="A61">
        <v>59</v>
      </c>
      <c r="B61" t="s">
        <v>323</v>
      </c>
      <c r="C61">
        <v>55</v>
      </c>
      <c r="D61">
        <v>1997</v>
      </c>
      <c r="F61" t="s">
        <v>353</v>
      </c>
      <c r="G61">
        <v>1000</v>
      </c>
      <c r="H61">
        <v>1997</v>
      </c>
      <c r="J61" t="s">
        <v>333</v>
      </c>
      <c r="K61">
        <v>500</v>
      </c>
      <c r="L61">
        <v>1980</v>
      </c>
      <c r="M61">
        <v>1</v>
      </c>
      <c r="N61" t="s">
        <v>357</v>
      </c>
      <c r="O61">
        <v>100</v>
      </c>
      <c r="P61">
        <v>1980</v>
      </c>
      <c r="Q61">
        <v>5.0000000000000001E-3</v>
      </c>
    </row>
    <row r="62" spans="1:29" x14ac:dyDescent="0.25">
      <c r="A62">
        <v>60</v>
      </c>
      <c r="B62" t="s">
        <v>337</v>
      </c>
      <c r="C62">
        <v>1000</v>
      </c>
      <c r="D62">
        <v>1993</v>
      </c>
      <c r="F62" t="s">
        <v>325</v>
      </c>
      <c r="G62">
        <v>1000</v>
      </c>
      <c r="H62">
        <v>1993</v>
      </c>
    </row>
    <row r="63" spans="1:29" x14ac:dyDescent="0.25">
      <c r="A63">
        <v>61</v>
      </c>
      <c r="B63" t="s">
        <v>326</v>
      </c>
      <c r="C63">
        <v>200</v>
      </c>
      <c r="D63">
        <v>1988</v>
      </c>
      <c r="E63">
        <v>8</v>
      </c>
      <c r="J63" t="s">
        <v>347</v>
      </c>
      <c r="K63">
        <v>100</v>
      </c>
      <c r="L63">
        <v>2009</v>
      </c>
      <c r="M63">
        <v>8.5</v>
      </c>
      <c r="N63" t="s">
        <v>331</v>
      </c>
      <c r="O63">
        <v>20</v>
      </c>
      <c r="P63">
        <v>2009</v>
      </c>
      <c r="Q63">
        <v>1</v>
      </c>
      <c r="R63" t="s">
        <v>330</v>
      </c>
      <c r="S63">
        <v>40</v>
      </c>
      <c r="T63">
        <v>2009</v>
      </c>
      <c r="U63">
        <v>0.2</v>
      </c>
      <c r="V63" t="s">
        <v>351</v>
      </c>
      <c r="W63">
        <v>100</v>
      </c>
      <c r="X63">
        <v>2000</v>
      </c>
      <c r="Y63">
        <v>0.2</v>
      </c>
    </row>
    <row r="64" spans="1:29" x14ac:dyDescent="0.25">
      <c r="A64">
        <v>62</v>
      </c>
      <c r="B64" t="s">
        <v>326</v>
      </c>
      <c r="C64">
        <v>450</v>
      </c>
      <c r="D64">
        <v>1999</v>
      </c>
    </row>
    <row r="65" spans="1:32" x14ac:dyDescent="0.25">
      <c r="A65">
        <v>63</v>
      </c>
      <c r="B65" t="s">
        <v>326</v>
      </c>
      <c r="C65">
        <v>200</v>
      </c>
      <c r="D65">
        <v>2000</v>
      </c>
      <c r="E65">
        <v>2</v>
      </c>
      <c r="J65" t="s">
        <v>347</v>
      </c>
      <c r="K65">
        <v>100</v>
      </c>
      <c r="L65">
        <v>2000</v>
      </c>
      <c r="M65">
        <v>0.3</v>
      </c>
      <c r="N65" t="s">
        <v>330</v>
      </c>
      <c r="O65">
        <v>50</v>
      </c>
      <c r="P65">
        <v>2000</v>
      </c>
      <c r="Q65">
        <v>0.3</v>
      </c>
      <c r="R65" t="s">
        <v>331</v>
      </c>
      <c r="S65">
        <v>50</v>
      </c>
      <c r="T65">
        <v>2000</v>
      </c>
      <c r="U65">
        <v>0.2</v>
      </c>
    </row>
    <row r="66" spans="1:32" x14ac:dyDescent="0.25">
      <c r="A66">
        <v>64</v>
      </c>
      <c r="B66" t="s">
        <v>326</v>
      </c>
      <c r="C66">
        <v>60</v>
      </c>
      <c r="D66">
        <v>2008</v>
      </c>
      <c r="E66">
        <v>2</v>
      </c>
      <c r="J66" t="s">
        <v>331</v>
      </c>
      <c r="K66">
        <v>50</v>
      </c>
      <c r="L66">
        <v>2008</v>
      </c>
      <c r="M66">
        <v>1</v>
      </c>
    </row>
    <row r="67" spans="1:32" x14ac:dyDescent="0.25">
      <c r="A67">
        <v>65</v>
      </c>
      <c r="B67" t="s">
        <v>326</v>
      </c>
      <c r="C67">
        <v>70</v>
      </c>
      <c r="D67">
        <v>2003</v>
      </c>
      <c r="E67">
        <v>1.5</v>
      </c>
      <c r="J67" t="s">
        <v>349</v>
      </c>
      <c r="K67">
        <v>40</v>
      </c>
      <c r="L67">
        <v>2015</v>
      </c>
      <c r="N67" t="s">
        <v>331</v>
      </c>
      <c r="O67">
        <v>30</v>
      </c>
      <c r="P67">
        <v>2012</v>
      </c>
      <c r="Q67">
        <v>0.5</v>
      </c>
      <c r="R67" t="s">
        <v>341</v>
      </c>
      <c r="S67">
        <v>40</v>
      </c>
      <c r="T67">
        <v>2019</v>
      </c>
      <c r="U67">
        <v>0.5</v>
      </c>
    </row>
    <row r="68" spans="1:32" x14ac:dyDescent="0.25">
      <c r="A68">
        <v>66</v>
      </c>
      <c r="B68" t="s">
        <v>326</v>
      </c>
      <c r="C68">
        <v>230</v>
      </c>
      <c r="D68">
        <v>1999</v>
      </c>
      <c r="E68">
        <v>2</v>
      </c>
      <c r="J68" t="s">
        <v>347</v>
      </c>
      <c r="K68">
        <v>500</v>
      </c>
      <c r="L68">
        <v>1999</v>
      </c>
      <c r="M68">
        <v>7</v>
      </c>
    </row>
    <row r="69" spans="1:32" x14ac:dyDescent="0.25">
      <c r="A69">
        <v>67</v>
      </c>
      <c r="B69" t="s">
        <v>326</v>
      </c>
      <c r="C69">
        <v>500</v>
      </c>
      <c r="D69">
        <v>2009</v>
      </c>
      <c r="E69">
        <v>15</v>
      </c>
      <c r="J69" t="s">
        <v>331</v>
      </c>
      <c r="K69">
        <v>30</v>
      </c>
      <c r="L69">
        <v>2016</v>
      </c>
    </row>
    <row r="70" spans="1:32" x14ac:dyDescent="0.25">
      <c r="A70">
        <v>68</v>
      </c>
      <c r="B70" t="s">
        <v>326</v>
      </c>
      <c r="C70">
        <v>120</v>
      </c>
      <c r="D70">
        <v>1985</v>
      </c>
      <c r="E70">
        <v>2</v>
      </c>
      <c r="J70" t="s">
        <v>349</v>
      </c>
      <c r="K70">
        <v>500</v>
      </c>
      <c r="L70">
        <v>2014</v>
      </c>
      <c r="N70" t="s">
        <v>339</v>
      </c>
      <c r="O70">
        <v>50</v>
      </c>
      <c r="P70">
        <v>2014</v>
      </c>
      <c r="Q70" t="s">
        <v>393</v>
      </c>
      <c r="R70" t="s">
        <v>330</v>
      </c>
      <c r="S70">
        <v>50</v>
      </c>
      <c r="T70">
        <v>2014</v>
      </c>
      <c r="U70">
        <v>1</v>
      </c>
      <c r="V70" t="s">
        <v>359</v>
      </c>
      <c r="W70">
        <v>50</v>
      </c>
      <c r="X70">
        <v>2018</v>
      </c>
    </row>
    <row r="71" spans="1:32" x14ac:dyDescent="0.25">
      <c r="A71">
        <v>69</v>
      </c>
      <c r="B71" t="s">
        <v>326</v>
      </c>
      <c r="C71">
        <v>100</v>
      </c>
      <c r="D71">
        <v>2004</v>
      </c>
      <c r="E71">
        <v>7</v>
      </c>
      <c r="J71" t="s">
        <v>331</v>
      </c>
      <c r="K71">
        <v>60</v>
      </c>
      <c r="L71">
        <v>2008</v>
      </c>
      <c r="M71">
        <v>2</v>
      </c>
      <c r="N71" t="s">
        <v>330</v>
      </c>
      <c r="O71">
        <v>20</v>
      </c>
      <c r="P71">
        <v>2008</v>
      </c>
      <c r="Q71">
        <v>1</v>
      </c>
      <c r="R71" t="s">
        <v>357</v>
      </c>
      <c r="S71">
        <v>100</v>
      </c>
      <c r="T71">
        <v>2008</v>
      </c>
      <c r="U71">
        <v>0.15</v>
      </c>
      <c r="V71" t="s">
        <v>364</v>
      </c>
      <c r="W71">
        <v>200</v>
      </c>
      <c r="X71">
        <v>2014</v>
      </c>
    </row>
    <row r="72" spans="1:32" x14ac:dyDescent="0.25">
      <c r="A72">
        <v>70</v>
      </c>
      <c r="B72" t="s">
        <v>326</v>
      </c>
      <c r="C72">
        <v>50</v>
      </c>
      <c r="E72">
        <v>2</v>
      </c>
      <c r="J72" t="s">
        <v>333</v>
      </c>
      <c r="K72">
        <v>30</v>
      </c>
      <c r="N72" t="s">
        <v>331</v>
      </c>
      <c r="O72">
        <v>20</v>
      </c>
      <c r="P72">
        <v>2003</v>
      </c>
      <c r="Q72">
        <v>0.1</v>
      </c>
      <c r="R72" t="s">
        <v>330</v>
      </c>
      <c r="S72">
        <v>5</v>
      </c>
      <c r="T72">
        <v>2001</v>
      </c>
      <c r="V72" t="s">
        <v>387</v>
      </c>
      <c r="W72">
        <v>60</v>
      </c>
      <c r="X72">
        <v>2004</v>
      </c>
    </row>
    <row r="73" spans="1:32" x14ac:dyDescent="0.25">
      <c r="A73">
        <v>71</v>
      </c>
      <c r="B73" t="s">
        <v>326</v>
      </c>
      <c r="C73">
        <v>50</v>
      </c>
      <c r="D73">
        <v>1989</v>
      </c>
      <c r="E73">
        <v>4</v>
      </c>
      <c r="J73" t="s">
        <v>330</v>
      </c>
      <c r="K73">
        <v>20</v>
      </c>
      <c r="L73">
        <v>1999</v>
      </c>
      <c r="M73">
        <v>0.18</v>
      </c>
      <c r="N73" t="s">
        <v>331</v>
      </c>
      <c r="O73">
        <v>20</v>
      </c>
      <c r="P73">
        <v>2014</v>
      </c>
      <c r="Q73">
        <v>0.05</v>
      </c>
      <c r="R73" t="s">
        <v>346</v>
      </c>
      <c r="S73">
        <v>50</v>
      </c>
      <c r="T73">
        <v>2018</v>
      </c>
      <c r="V73" t="s">
        <v>388</v>
      </c>
      <c r="W73">
        <v>100</v>
      </c>
      <c r="X73">
        <v>2016</v>
      </c>
    </row>
    <row r="74" spans="1:32" x14ac:dyDescent="0.25">
      <c r="A74">
        <v>72</v>
      </c>
      <c r="B74" t="s">
        <v>326</v>
      </c>
      <c r="C74">
        <v>200</v>
      </c>
      <c r="D74">
        <v>2009</v>
      </c>
      <c r="E74">
        <v>12</v>
      </c>
      <c r="J74" t="s">
        <v>349</v>
      </c>
      <c r="K74">
        <v>2000</v>
      </c>
      <c r="L74">
        <v>2015</v>
      </c>
      <c r="M74">
        <v>7</v>
      </c>
      <c r="N74" t="s">
        <v>367</v>
      </c>
      <c r="O74">
        <v>80</v>
      </c>
      <c r="P74">
        <v>2015</v>
      </c>
      <c r="R74" t="s">
        <v>340</v>
      </c>
      <c r="S74">
        <v>100</v>
      </c>
      <c r="T74">
        <v>2016</v>
      </c>
      <c r="V74" t="s">
        <v>368</v>
      </c>
      <c r="Z74" t="s">
        <v>358</v>
      </c>
    </row>
    <row r="75" spans="1:32" x14ac:dyDescent="0.25">
      <c r="A75">
        <v>73</v>
      </c>
      <c r="B75" t="s">
        <v>326</v>
      </c>
      <c r="C75">
        <v>600</v>
      </c>
      <c r="D75">
        <v>1985</v>
      </c>
      <c r="E75">
        <v>1.5</v>
      </c>
      <c r="J75" t="s">
        <v>347</v>
      </c>
      <c r="K75">
        <v>400</v>
      </c>
      <c r="L75">
        <v>1995</v>
      </c>
      <c r="M75">
        <v>2.5</v>
      </c>
      <c r="N75" t="s">
        <v>330</v>
      </c>
      <c r="O75">
        <v>15</v>
      </c>
      <c r="P75">
        <v>1995</v>
      </c>
      <c r="Q75">
        <v>0.3</v>
      </c>
    </row>
    <row r="76" spans="1:32" x14ac:dyDescent="0.25">
      <c r="A76">
        <v>74</v>
      </c>
      <c r="B76" t="s">
        <v>340</v>
      </c>
      <c r="C76">
        <v>400</v>
      </c>
      <c r="D76">
        <v>1999</v>
      </c>
      <c r="E76">
        <v>15</v>
      </c>
      <c r="J76" t="s">
        <v>326</v>
      </c>
      <c r="K76">
        <v>20</v>
      </c>
      <c r="L76">
        <v>1999</v>
      </c>
      <c r="M76">
        <v>0.15</v>
      </c>
    </row>
    <row r="77" spans="1:32" x14ac:dyDescent="0.25">
      <c r="A77">
        <v>75</v>
      </c>
      <c r="B77" t="s">
        <v>326</v>
      </c>
      <c r="D77">
        <v>1980</v>
      </c>
      <c r="E77">
        <v>2</v>
      </c>
      <c r="J77" t="s">
        <v>347</v>
      </c>
      <c r="K77">
        <v>150</v>
      </c>
      <c r="L77">
        <v>1980</v>
      </c>
      <c r="M77">
        <v>2.5</v>
      </c>
      <c r="N77" t="s">
        <v>330</v>
      </c>
      <c r="O77">
        <v>70</v>
      </c>
      <c r="P77">
        <v>1983</v>
      </c>
      <c r="Q77">
        <v>0.3</v>
      </c>
      <c r="R77" t="s">
        <v>331</v>
      </c>
      <c r="T77">
        <v>2019</v>
      </c>
      <c r="V77" t="s">
        <v>359</v>
      </c>
      <c r="X77">
        <v>2010</v>
      </c>
    </row>
    <row r="78" spans="1:32" x14ac:dyDescent="0.25">
      <c r="A78">
        <v>76</v>
      </c>
      <c r="B78" t="s">
        <v>326</v>
      </c>
      <c r="C78">
        <v>150</v>
      </c>
      <c r="D78">
        <v>1989</v>
      </c>
      <c r="E78">
        <v>4.5</v>
      </c>
      <c r="J78" t="s">
        <v>347</v>
      </c>
      <c r="K78">
        <v>800</v>
      </c>
      <c r="L78">
        <v>1999</v>
      </c>
      <c r="M78">
        <v>16</v>
      </c>
      <c r="N78" t="s">
        <v>331</v>
      </c>
      <c r="O78">
        <v>100</v>
      </c>
      <c r="P78">
        <v>2004</v>
      </c>
      <c r="Q78">
        <v>3</v>
      </c>
    </row>
    <row r="79" spans="1:32" x14ac:dyDescent="0.25">
      <c r="A79">
        <v>77</v>
      </c>
      <c r="B79" t="s">
        <v>326</v>
      </c>
      <c r="C79">
        <v>80</v>
      </c>
      <c r="D79">
        <v>2000</v>
      </c>
      <c r="E79">
        <v>2</v>
      </c>
      <c r="J79" t="s">
        <v>341</v>
      </c>
      <c r="M79">
        <v>1</v>
      </c>
      <c r="N79" t="s">
        <v>383</v>
      </c>
      <c r="O79">
        <v>65</v>
      </c>
      <c r="P79">
        <v>1990</v>
      </c>
      <c r="R79" t="s">
        <v>331</v>
      </c>
      <c r="S79">
        <v>6</v>
      </c>
      <c r="T79">
        <v>2010</v>
      </c>
      <c r="U79">
        <v>0.8</v>
      </c>
      <c r="V79" t="s">
        <v>358</v>
      </c>
      <c r="W79">
        <v>8</v>
      </c>
      <c r="X79">
        <v>1990</v>
      </c>
      <c r="Y79">
        <v>0.3</v>
      </c>
      <c r="Z79" t="s">
        <v>389</v>
      </c>
      <c r="AA79">
        <v>300</v>
      </c>
      <c r="AB79">
        <v>2018</v>
      </c>
      <c r="AD79" t="s">
        <v>390</v>
      </c>
      <c r="AE79">
        <v>120</v>
      </c>
      <c r="AF79">
        <v>2018</v>
      </c>
    </row>
    <row r="80" spans="1:32" x14ac:dyDescent="0.25">
      <c r="A80">
        <v>78</v>
      </c>
      <c r="B80" t="s">
        <v>326</v>
      </c>
      <c r="C80">
        <v>300</v>
      </c>
      <c r="D80">
        <v>1994</v>
      </c>
      <c r="E80">
        <v>2</v>
      </c>
      <c r="J80" t="s">
        <v>341</v>
      </c>
      <c r="M80">
        <v>1</v>
      </c>
      <c r="N80" t="s">
        <v>339</v>
      </c>
      <c r="P80">
        <v>2015</v>
      </c>
      <c r="R80" t="s">
        <v>391</v>
      </c>
      <c r="T80">
        <v>2015</v>
      </c>
      <c r="V80" t="s">
        <v>387</v>
      </c>
      <c r="W80">
        <v>50</v>
      </c>
      <c r="X80">
        <v>2015</v>
      </c>
      <c r="Z80" t="s">
        <v>355</v>
      </c>
      <c r="AA80">
        <v>50</v>
      </c>
      <c r="AB80">
        <v>2015</v>
      </c>
    </row>
    <row r="81" spans="1:32" x14ac:dyDescent="0.25">
      <c r="A81">
        <v>79</v>
      </c>
      <c r="B81" t="s">
        <v>326</v>
      </c>
      <c r="C81">
        <v>500</v>
      </c>
      <c r="D81">
        <v>2014</v>
      </c>
      <c r="E81">
        <v>300</v>
      </c>
      <c r="J81" t="s">
        <v>349</v>
      </c>
      <c r="K81">
        <v>350</v>
      </c>
      <c r="L81">
        <v>2014</v>
      </c>
      <c r="M81" t="s">
        <v>324</v>
      </c>
      <c r="N81" t="s">
        <v>331</v>
      </c>
      <c r="O81">
        <v>50</v>
      </c>
      <c r="P81">
        <v>2014</v>
      </c>
      <c r="Q81">
        <v>0.1</v>
      </c>
    </row>
    <row r="82" spans="1:32" x14ac:dyDescent="0.25">
      <c r="A82">
        <v>80</v>
      </c>
      <c r="B82" t="s">
        <v>326</v>
      </c>
      <c r="C82">
        <v>350</v>
      </c>
      <c r="D82">
        <v>1977</v>
      </c>
      <c r="E82">
        <v>2</v>
      </c>
      <c r="J82" t="s">
        <v>383</v>
      </c>
      <c r="K82">
        <v>20</v>
      </c>
      <c r="L82">
        <v>1977</v>
      </c>
      <c r="M82">
        <v>300</v>
      </c>
    </row>
    <row r="83" spans="1:32" x14ac:dyDescent="0.25">
      <c r="A83">
        <v>81</v>
      </c>
      <c r="B83" t="s">
        <v>326</v>
      </c>
      <c r="C83">
        <v>100</v>
      </c>
      <c r="D83">
        <v>1980</v>
      </c>
      <c r="E83">
        <v>4</v>
      </c>
      <c r="J83" t="s">
        <v>361</v>
      </c>
      <c r="K83">
        <v>17</v>
      </c>
      <c r="L83">
        <v>2000</v>
      </c>
      <c r="N83" t="s">
        <v>340</v>
      </c>
      <c r="O83">
        <v>6</v>
      </c>
      <c r="P83">
        <v>2016</v>
      </c>
      <c r="R83" t="s">
        <v>330</v>
      </c>
      <c r="S83">
        <v>7</v>
      </c>
      <c r="U83">
        <v>0.06</v>
      </c>
      <c r="V83" t="s">
        <v>355</v>
      </c>
      <c r="W83">
        <v>40</v>
      </c>
      <c r="X83">
        <v>2011</v>
      </c>
      <c r="Y83">
        <v>0.7</v>
      </c>
    </row>
    <row r="84" spans="1:32" x14ac:dyDescent="0.25">
      <c r="A84">
        <v>82</v>
      </c>
      <c r="B84" t="s">
        <v>326</v>
      </c>
      <c r="C84">
        <v>50</v>
      </c>
      <c r="D84">
        <v>2000</v>
      </c>
      <c r="E84">
        <v>1.5</v>
      </c>
      <c r="J84" t="s">
        <v>331</v>
      </c>
      <c r="K84">
        <v>10</v>
      </c>
      <c r="L84">
        <v>2013</v>
      </c>
      <c r="N84" t="s">
        <v>330</v>
      </c>
      <c r="O84">
        <v>10</v>
      </c>
      <c r="P84">
        <v>2013</v>
      </c>
      <c r="R84" t="s">
        <v>380</v>
      </c>
      <c r="S84">
        <v>10</v>
      </c>
      <c r="T84">
        <v>2009</v>
      </c>
    </row>
    <row r="85" spans="1:32" x14ac:dyDescent="0.25">
      <c r="A85">
        <v>83</v>
      </c>
      <c r="B85" t="s">
        <v>326</v>
      </c>
      <c r="C85">
        <v>300</v>
      </c>
      <c r="D85">
        <v>2000</v>
      </c>
      <c r="E85">
        <v>5</v>
      </c>
      <c r="J85" t="s">
        <v>331</v>
      </c>
      <c r="K85">
        <v>150</v>
      </c>
      <c r="L85">
        <v>1984</v>
      </c>
      <c r="M85">
        <v>2</v>
      </c>
      <c r="N85" t="s">
        <v>340</v>
      </c>
      <c r="O85">
        <v>200</v>
      </c>
      <c r="P85">
        <v>2014</v>
      </c>
      <c r="Q85">
        <v>0.25</v>
      </c>
      <c r="R85" t="s">
        <v>339</v>
      </c>
      <c r="S85">
        <v>100</v>
      </c>
      <c r="U85">
        <v>0.2</v>
      </c>
      <c r="V85" t="s">
        <v>358</v>
      </c>
      <c r="W85">
        <v>30</v>
      </c>
      <c r="X85">
        <v>2000</v>
      </c>
      <c r="Y85">
        <v>0.2</v>
      </c>
    </row>
    <row r="86" spans="1:32" x14ac:dyDescent="0.25">
      <c r="A86">
        <v>84</v>
      </c>
      <c r="B86" t="s">
        <v>326</v>
      </c>
      <c r="C86">
        <v>30</v>
      </c>
      <c r="D86">
        <v>1999</v>
      </c>
      <c r="E86">
        <v>1.2</v>
      </c>
      <c r="J86" t="s">
        <v>347</v>
      </c>
      <c r="K86">
        <v>30</v>
      </c>
      <c r="L86">
        <v>2011</v>
      </c>
      <c r="M86">
        <v>0.8</v>
      </c>
    </row>
    <row r="87" spans="1:32" x14ac:dyDescent="0.25">
      <c r="A87">
        <v>85</v>
      </c>
      <c r="B87" t="s">
        <v>326</v>
      </c>
      <c r="C87">
        <v>100</v>
      </c>
      <c r="D87">
        <v>2000</v>
      </c>
      <c r="E87">
        <v>4</v>
      </c>
      <c r="J87" t="s">
        <v>347</v>
      </c>
      <c r="K87">
        <v>30</v>
      </c>
      <c r="L87">
        <v>2010</v>
      </c>
      <c r="M87">
        <v>0.35</v>
      </c>
      <c r="N87" t="s">
        <v>331</v>
      </c>
      <c r="O87">
        <v>13</v>
      </c>
      <c r="P87">
        <v>2008</v>
      </c>
      <c r="Q87">
        <v>0.3</v>
      </c>
      <c r="R87" t="s">
        <v>330</v>
      </c>
      <c r="S87">
        <v>10</v>
      </c>
      <c r="T87">
        <v>2005</v>
      </c>
      <c r="U87">
        <v>0.5</v>
      </c>
    </row>
    <row r="88" spans="1:32" x14ac:dyDescent="0.25">
      <c r="A88">
        <v>86</v>
      </c>
      <c r="B88" t="s">
        <v>326</v>
      </c>
      <c r="C88">
        <v>100</v>
      </c>
      <c r="D88">
        <v>1999</v>
      </c>
      <c r="E88">
        <v>6</v>
      </c>
      <c r="J88" t="s">
        <v>331</v>
      </c>
      <c r="K88">
        <v>50</v>
      </c>
      <c r="L88">
        <v>2010</v>
      </c>
      <c r="M88">
        <v>1</v>
      </c>
      <c r="N88" t="s">
        <v>340</v>
      </c>
      <c r="O88">
        <v>200</v>
      </c>
      <c r="P88">
        <v>2016</v>
      </c>
      <c r="R88" t="s">
        <v>367</v>
      </c>
      <c r="S88">
        <v>50</v>
      </c>
      <c r="T88">
        <v>2017</v>
      </c>
      <c r="V88" t="s">
        <v>359</v>
      </c>
      <c r="W88">
        <v>40</v>
      </c>
      <c r="X88">
        <v>2017</v>
      </c>
      <c r="Z88" t="s">
        <v>355</v>
      </c>
      <c r="AA88">
        <v>150</v>
      </c>
      <c r="AB88">
        <v>2013</v>
      </c>
      <c r="AC88">
        <v>1</v>
      </c>
    </row>
    <row r="89" spans="1:32" x14ac:dyDescent="0.25">
      <c r="A89">
        <v>87</v>
      </c>
      <c r="B89" t="s">
        <v>326</v>
      </c>
      <c r="C89">
        <v>40</v>
      </c>
      <c r="D89">
        <v>2000</v>
      </c>
      <c r="E89">
        <v>2</v>
      </c>
      <c r="J89" t="s">
        <v>347</v>
      </c>
      <c r="L89">
        <v>2010</v>
      </c>
      <c r="M89">
        <v>2</v>
      </c>
      <c r="N89" t="s">
        <v>392</v>
      </c>
      <c r="O89">
        <v>2</v>
      </c>
      <c r="P89">
        <v>2010</v>
      </c>
      <c r="Q89">
        <v>0.1</v>
      </c>
    </row>
    <row r="90" spans="1:32" x14ac:dyDescent="0.25">
      <c r="A90">
        <v>88</v>
      </c>
      <c r="B90" t="s">
        <v>326</v>
      </c>
      <c r="C90">
        <v>100</v>
      </c>
      <c r="D90">
        <v>1995</v>
      </c>
      <c r="E90">
        <v>0.45</v>
      </c>
      <c r="J90" t="s">
        <v>330</v>
      </c>
      <c r="K90">
        <v>5</v>
      </c>
      <c r="L90">
        <v>2000</v>
      </c>
      <c r="M90">
        <v>0.05</v>
      </c>
      <c r="N90" t="s">
        <v>383</v>
      </c>
      <c r="O90">
        <v>4</v>
      </c>
      <c r="P90">
        <v>1995</v>
      </c>
      <c r="Q90">
        <v>400</v>
      </c>
      <c r="R90" t="s">
        <v>331</v>
      </c>
      <c r="S90">
        <v>5</v>
      </c>
      <c r="T90">
        <v>2000</v>
      </c>
      <c r="U90">
        <v>0.1</v>
      </c>
    </row>
    <row r="91" spans="1:32" x14ac:dyDescent="0.25">
      <c r="A91">
        <v>89</v>
      </c>
      <c r="B91" t="s">
        <v>326</v>
      </c>
      <c r="C91">
        <v>220</v>
      </c>
      <c r="D91">
        <v>1985</v>
      </c>
      <c r="E91">
        <v>5</v>
      </c>
      <c r="J91" t="s">
        <v>346</v>
      </c>
      <c r="K91">
        <v>30</v>
      </c>
      <c r="L91">
        <v>2001</v>
      </c>
      <c r="N91" t="s">
        <v>331</v>
      </c>
      <c r="O91">
        <v>30</v>
      </c>
      <c r="P91">
        <v>1989</v>
      </c>
      <c r="R91" t="s">
        <v>347</v>
      </c>
      <c r="S91">
        <v>30</v>
      </c>
      <c r="T91">
        <v>1989</v>
      </c>
      <c r="V91" t="s">
        <v>373</v>
      </c>
      <c r="W91">
        <v>100</v>
      </c>
      <c r="X91">
        <v>2009</v>
      </c>
      <c r="Z91" t="s">
        <v>376</v>
      </c>
      <c r="AA91">
        <v>30</v>
      </c>
      <c r="AB91">
        <v>2009</v>
      </c>
      <c r="AD91" t="s">
        <v>359</v>
      </c>
      <c r="AE91">
        <v>15</v>
      </c>
      <c r="AF91">
        <v>1989</v>
      </c>
    </row>
    <row r="92" spans="1:32" x14ac:dyDescent="0.25">
      <c r="A92">
        <v>90</v>
      </c>
      <c r="B92" t="s">
        <v>326</v>
      </c>
      <c r="C92">
        <v>100</v>
      </c>
      <c r="D92">
        <v>1999</v>
      </c>
      <c r="E92">
        <v>4</v>
      </c>
      <c r="J92" t="s">
        <v>349</v>
      </c>
      <c r="K92">
        <v>200</v>
      </c>
      <c r="L92">
        <v>2013</v>
      </c>
      <c r="M92">
        <v>10</v>
      </c>
    </row>
    <row r="93" spans="1:32" x14ac:dyDescent="0.25">
      <c r="A93">
        <v>91</v>
      </c>
      <c r="B93" t="s">
        <v>326</v>
      </c>
      <c r="C93">
        <v>40</v>
      </c>
      <c r="D93">
        <v>1989</v>
      </c>
      <c r="E93">
        <v>3</v>
      </c>
      <c r="J93" t="s">
        <v>331</v>
      </c>
      <c r="K93">
        <v>6</v>
      </c>
      <c r="L93">
        <v>2010</v>
      </c>
      <c r="M93">
        <v>0.2</v>
      </c>
      <c r="N93" t="s">
        <v>347</v>
      </c>
      <c r="O93">
        <v>30</v>
      </c>
      <c r="P93">
        <v>2009</v>
      </c>
      <c r="Q93">
        <v>3</v>
      </c>
    </row>
  </sheetData>
  <autoFilter ref="A1:AG93" xr:uid="{8B520136-31D2-425C-9AF6-AAC0EB6059E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3E84E-780C-455C-9B74-C8F30770E2C5}">
  <dimension ref="A1:W32"/>
  <sheetViews>
    <sheetView workbookViewId="0">
      <selection activeCell="T20" sqref="T20"/>
    </sheetView>
  </sheetViews>
  <sheetFormatPr defaultRowHeight="15" x14ac:dyDescent="0.25"/>
  <sheetData>
    <row r="1" spans="1:23" ht="85.5" x14ac:dyDescent="0.25">
      <c r="A1" s="1" t="s">
        <v>239</v>
      </c>
      <c r="B1" s="5" t="s">
        <v>240</v>
      </c>
      <c r="C1" s="7" t="s">
        <v>273</v>
      </c>
      <c r="D1" s="7" t="s">
        <v>274</v>
      </c>
      <c r="E1" s="1" t="s">
        <v>275</v>
      </c>
      <c r="F1" s="1" t="s">
        <v>276</v>
      </c>
      <c r="G1" s="1" t="s">
        <v>277</v>
      </c>
      <c r="H1" s="1"/>
      <c r="I1" s="1"/>
      <c r="J1" s="1"/>
      <c r="K1" s="1"/>
      <c r="L1" s="7" t="s">
        <v>278</v>
      </c>
      <c r="M1" s="1" t="s">
        <v>279</v>
      </c>
      <c r="N1" s="1" t="s">
        <v>280</v>
      </c>
      <c r="O1" s="1" t="s">
        <v>281</v>
      </c>
      <c r="P1" s="7" t="s">
        <v>282</v>
      </c>
      <c r="Q1" s="1" t="s">
        <v>283</v>
      </c>
      <c r="R1" s="1" t="s">
        <v>284</v>
      </c>
      <c r="S1" s="1" t="s">
        <v>285</v>
      </c>
      <c r="T1" s="7" t="s">
        <v>286</v>
      </c>
      <c r="U1" s="1" t="s">
        <v>287</v>
      </c>
      <c r="V1" s="1" t="s">
        <v>288</v>
      </c>
      <c r="W1" s="1" t="s">
        <v>289</v>
      </c>
    </row>
    <row r="2" spans="1:23" x14ac:dyDescent="0.25">
      <c r="A2" s="12">
        <v>31</v>
      </c>
      <c r="B2" s="13">
        <v>1</v>
      </c>
      <c r="C2" s="12"/>
      <c r="D2" s="12" t="s">
        <v>338</v>
      </c>
      <c r="E2" s="12">
        <v>150</v>
      </c>
      <c r="F2" s="12">
        <v>2015</v>
      </c>
      <c r="G2" s="12"/>
      <c r="H2" s="12"/>
      <c r="I2" s="12"/>
      <c r="J2" s="12"/>
      <c r="K2" s="12"/>
      <c r="L2" s="12" t="s">
        <v>373</v>
      </c>
      <c r="M2" s="12">
        <v>50</v>
      </c>
      <c r="N2" s="12">
        <v>2015</v>
      </c>
      <c r="O2" s="12">
        <v>50</v>
      </c>
      <c r="P2" s="12" t="s">
        <v>351</v>
      </c>
      <c r="Q2" s="12">
        <v>100</v>
      </c>
      <c r="R2" s="12">
        <v>2015</v>
      </c>
      <c r="S2" s="12"/>
      <c r="T2" s="12"/>
      <c r="U2" s="12"/>
      <c r="V2" s="12"/>
      <c r="W2" s="12"/>
    </row>
    <row r="3" spans="1:23" x14ac:dyDescent="0.25">
      <c r="A3">
        <v>35</v>
      </c>
      <c r="B3" s="4">
        <v>2</v>
      </c>
      <c r="C3">
        <v>1</v>
      </c>
      <c r="D3" t="s">
        <v>338</v>
      </c>
      <c r="E3">
        <v>100</v>
      </c>
      <c r="G3">
        <v>1.5</v>
      </c>
      <c r="L3" t="s">
        <v>368</v>
      </c>
      <c r="M3">
        <v>20</v>
      </c>
      <c r="N3">
        <v>2008</v>
      </c>
      <c r="O3">
        <v>0.4</v>
      </c>
      <c r="P3" t="s">
        <v>374</v>
      </c>
      <c r="Q3">
        <v>40</v>
      </c>
      <c r="R3">
        <v>2009</v>
      </c>
      <c r="S3">
        <v>0.08</v>
      </c>
    </row>
    <row r="4" spans="1:23" x14ac:dyDescent="0.25">
      <c r="A4">
        <v>50</v>
      </c>
      <c r="B4" s="4">
        <v>4</v>
      </c>
      <c r="C4">
        <v>0.14000000000000001</v>
      </c>
      <c r="D4" t="s">
        <v>370</v>
      </c>
      <c r="E4">
        <v>40</v>
      </c>
      <c r="F4">
        <v>2019</v>
      </c>
      <c r="G4">
        <v>0.6</v>
      </c>
    </row>
    <row r="5" spans="1:23" x14ac:dyDescent="0.25">
      <c r="A5">
        <v>52</v>
      </c>
      <c r="B5" s="4">
        <v>5</v>
      </c>
      <c r="C5">
        <v>0.34</v>
      </c>
      <c r="D5" t="s">
        <v>338</v>
      </c>
      <c r="F5">
        <v>1999</v>
      </c>
      <c r="L5" t="s">
        <v>368</v>
      </c>
      <c r="M5">
        <v>10</v>
      </c>
      <c r="N5">
        <v>2016</v>
      </c>
      <c r="O5">
        <v>0.5</v>
      </c>
      <c r="P5" t="s">
        <v>382</v>
      </c>
      <c r="Q5">
        <v>30</v>
      </c>
      <c r="R5">
        <v>2017</v>
      </c>
      <c r="S5">
        <v>0.05</v>
      </c>
      <c r="T5" t="s">
        <v>355</v>
      </c>
      <c r="U5">
        <v>30</v>
      </c>
      <c r="V5">
        <v>2009</v>
      </c>
      <c r="W5">
        <v>0.1</v>
      </c>
    </row>
    <row r="6" spans="1:23" x14ac:dyDescent="0.25">
      <c r="A6">
        <v>55</v>
      </c>
      <c r="B6" s="4">
        <v>3</v>
      </c>
      <c r="C6">
        <v>0.5</v>
      </c>
      <c r="D6" t="s">
        <v>370</v>
      </c>
      <c r="E6">
        <v>200</v>
      </c>
      <c r="F6">
        <v>2018</v>
      </c>
      <c r="G6">
        <v>10</v>
      </c>
    </row>
    <row r="7" spans="1:23" x14ac:dyDescent="0.25">
      <c r="A7">
        <v>59</v>
      </c>
      <c r="B7" s="4">
        <v>4</v>
      </c>
      <c r="C7">
        <v>1.5</v>
      </c>
      <c r="D7" t="s">
        <v>385</v>
      </c>
      <c r="E7">
        <v>300</v>
      </c>
      <c r="F7">
        <v>1990</v>
      </c>
      <c r="G7">
        <v>1</v>
      </c>
      <c r="L7" t="s">
        <v>355</v>
      </c>
      <c r="M7">
        <v>150</v>
      </c>
      <c r="N7">
        <v>1980</v>
      </c>
      <c r="O7">
        <v>1</v>
      </c>
      <c r="P7" t="s">
        <v>358</v>
      </c>
      <c r="Q7">
        <v>200</v>
      </c>
      <c r="R7">
        <v>1980</v>
      </c>
      <c r="T7" t="s">
        <v>368</v>
      </c>
      <c r="U7">
        <v>30</v>
      </c>
      <c r="V7">
        <v>1980</v>
      </c>
      <c r="W7">
        <v>0.3</v>
      </c>
    </row>
    <row r="8" spans="1:23" x14ac:dyDescent="0.25">
      <c r="A8">
        <v>60</v>
      </c>
      <c r="B8" s="4">
        <v>2</v>
      </c>
      <c r="C8">
        <v>0.5</v>
      </c>
      <c r="D8" t="s">
        <v>386</v>
      </c>
      <c r="E8">
        <v>100</v>
      </c>
      <c r="F8">
        <v>1989</v>
      </c>
      <c r="G8">
        <v>3</v>
      </c>
      <c r="L8" t="s">
        <v>387</v>
      </c>
      <c r="N8">
        <v>1989</v>
      </c>
      <c r="O8">
        <v>3.5</v>
      </c>
    </row>
    <row r="9" spans="1:23" x14ac:dyDescent="0.25">
      <c r="A9">
        <v>75</v>
      </c>
      <c r="B9" s="4">
        <v>5</v>
      </c>
      <c r="C9">
        <v>4</v>
      </c>
      <c r="D9" t="s">
        <v>338</v>
      </c>
      <c r="F9">
        <v>1980</v>
      </c>
      <c r="G9">
        <v>8</v>
      </c>
      <c r="L9" t="s">
        <v>355</v>
      </c>
      <c r="N9">
        <v>1980</v>
      </c>
      <c r="P9" t="s">
        <v>358</v>
      </c>
      <c r="R9">
        <v>1985</v>
      </c>
      <c r="T9" t="s">
        <v>359</v>
      </c>
      <c r="V9">
        <v>2010</v>
      </c>
    </row>
    <row r="11" spans="1:23" x14ac:dyDescent="0.25">
      <c r="B11" s="13"/>
      <c r="C11" s="4"/>
      <c r="D11" s="4"/>
      <c r="E11" s="4"/>
      <c r="F11" s="4"/>
      <c r="G11" s="4"/>
      <c r="H11" s="4"/>
      <c r="I11" s="4"/>
      <c r="J11" s="4"/>
      <c r="K11" s="4"/>
      <c r="L11" s="4"/>
    </row>
    <row r="12" spans="1:23" x14ac:dyDescent="0.25">
      <c r="B12" s="12"/>
    </row>
    <row r="13" spans="1:23" x14ac:dyDescent="0.25">
      <c r="B13" s="12"/>
    </row>
    <row r="14" spans="1:23" x14ac:dyDescent="0.25">
      <c r="B14" s="12"/>
    </row>
    <row r="15" spans="1:23" x14ac:dyDescent="0.25">
      <c r="B15" s="12"/>
    </row>
    <row r="16" spans="1:23" x14ac:dyDescent="0.25">
      <c r="B16" s="12"/>
    </row>
    <row r="17" spans="2:2" x14ac:dyDescent="0.25">
      <c r="B17" s="12"/>
    </row>
    <row r="18" spans="2:2" x14ac:dyDescent="0.25">
      <c r="B18" s="12"/>
    </row>
    <row r="19" spans="2:2" x14ac:dyDescent="0.25">
      <c r="B19" s="12"/>
    </row>
    <row r="20" spans="2:2" x14ac:dyDescent="0.25">
      <c r="B20" s="12"/>
    </row>
    <row r="21" spans="2:2" x14ac:dyDescent="0.25">
      <c r="B21" s="12"/>
    </row>
    <row r="22" spans="2:2" x14ac:dyDescent="0.25">
      <c r="B22" s="12"/>
    </row>
    <row r="23" spans="2:2" x14ac:dyDescent="0.25">
      <c r="B23" s="12"/>
    </row>
    <row r="24" spans="2:2" x14ac:dyDescent="0.25">
      <c r="B24" s="12"/>
    </row>
    <row r="25" spans="2:2" x14ac:dyDescent="0.25">
      <c r="B25" s="12"/>
    </row>
    <row r="26" spans="2:2" x14ac:dyDescent="0.25">
      <c r="B26" s="12"/>
    </row>
    <row r="27" spans="2:2" x14ac:dyDescent="0.25">
      <c r="B27" s="12"/>
    </row>
    <row r="28" spans="2:2" x14ac:dyDescent="0.25">
      <c r="B28" s="12"/>
    </row>
    <row r="29" spans="2:2" x14ac:dyDescent="0.25">
      <c r="B29" s="12"/>
    </row>
    <row r="30" spans="2:2" x14ac:dyDescent="0.25">
      <c r="B30" s="12"/>
    </row>
    <row r="31" spans="2:2" x14ac:dyDescent="0.25">
      <c r="B31" s="12"/>
    </row>
    <row r="32" spans="2:2" x14ac:dyDescent="0.25">
      <c r="B32" s="1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01D1-98D2-4800-B9B9-153BD53687CD}">
  <dimension ref="A1:CU33"/>
  <sheetViews>
    <sheetView workbookViewId="0">
      <selection activeCell="E23" sqref="E23"/>
    </sheetView>
  </sheetViews>
  <sheetFormatPr defaultRowHeight="15" x14ac:dyDescent="0.25"/>
  <sheetData>
    <row r="1" spans="1:99" x14ac:dyDescent="0.25">
      <c r="A1">
        <v>1</v>
      </c>
      <c r="B1">
        <v>2</v>
      </c>
      <c r="C1">
        <v>3</v>
      </c>
      <c r="D1">
        <v>4</v>
      </c>
      <c r="E1">
        <v>5</v>
      </c>
      <c r="F1">
        <v>6</v>
      </c>
      <c r="G1">
        <v>7</v>
      </c>
      <c r="H1">
        <v>8</v>
      </c>
      <c r="I1">
        <v>9</v>
      </c>
      <c r="J1">
        <v>10</v>
      </c>
      <c r="K1">
        <v>11</v>
      </c>
      <c r="L1">
        <v>12</v>
      </c>
      <c r="M1">
        <v>13</v>
      </c>
      <c r="N1">
        <v>14</v>
      </c>
      <c r="O1">
        <v>15</v>
      </c>
      <c r="P1">
        <v>16</v>
      </c>
      <c r="Q1">
        <v>17</v>
      </c>
      <c r="R1">
        <v>18</v>
      </c>
      <c r="S1">
        <v>19</v>
      </c>
      <c r="T1">
        <v>20</v>
      </c>
      <c r="U1" s="10">
        <v>21</v>
      </c>
      <c r="V1" s="10">
        <v>22</v>
      </c>
      <c r="W1" s="10">
        <v>23</v>
      </c>
      <c r="X1" s="10">
        <v>24</v>
      </c>
      <c r="Y1" s="10">
        <v>25</v>
      </c>
      <c r="Z1" s="10">
        <v>26</v>
      </c>
      <c r="AA1" s="10">
        <v>27</v>
      </c>
      <c r="AB1" s="10">
        <v>28</v>
      </c>
      <c r="AC1" s="10">
        <v>29</v>
      </c>
      <c r="AD1" s="10">
        <v>30</v>
      </c>
      <c r="AE1" s="12">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v>69</v>
      </c>
      <c r="BR1">
        <v>70</v>
      </c>
      <c r="BS1">
        <v>71</v>
      </c>
      <c r="BT1">
        <v>72</v>
      </c>
      <c r="BU1">
        <v>73</v>
      </c>
      <c r="BV1">
        <v>74</v>
      </c>
      <c r="BW1">
        <v>75</v>
      </c>
      <c r="BX1">
        <v>76</v>
      </c>
      <c r="BY1">
        <v>77</v>
      </c>
      <c r="BZ1">
        <v>78</v>
      </c>
      <c r="CA1">
        <v>79</v>
      </c>
      <c r="CB1">
        <v>80</v>
      </c>
      <c r="CC1">
        <v>81</v>
      </c>
      <c r="CD1">
        <v>82</v>
      </c>
      <c r="CE1">
        <v>83</v>
      </c>
      <c r="CF1">
        <v>84</v>
      </c>
      <c r="CG1">
        <v>85</v>
      </c>
      <c r="CH1">
        <v>86</v>
      </c>
      <c r="CI1">
        <v>87</v>
      </c>
      <c r="CJ1">
        <v>88</v>
      </c>
      <c r="CK1">
        <v>89</v>
      </c>
      <c r="CL1">
        <v>90</v>
      </c>
      <c r="CM1">
        <v>91</v>
      </c>
      <c r="CN1">
        <v>92</v>
      </c>
      <c r="CO1">
        <v>93</v>
      </c>
      <c r="CP1">
        <v>94</v>
      </c>
      <c r="CQ1">
        <v>95</v>
      </c>
      <c r="CR1">
        <v>96</v>
      </c>
      <c r="CS1">
        <v>97</v>
      </c>
      <c r="CT1">
        <v>98</v>
      </c>
      <c r="CU1">
        <v>99</v>
      </c>
    </row>
    <row r="2" spans="1:99" ht="15.75" x14ac:dyDescent="0.25">
      <c r="A2" t="s">
        <v>323</v>
      </c>
      <c r="B2" t="s">
        <v>323</v>
      </c>
      <c r="C2" t="s">
        <v>326</v>
      </c>
      <c r="D2" t="s">
        <v>330</v>
      </c>
      <c r="E2" t="s">
        <v>337</v>
      </c>
      <c r="F2" t="s">
        <v>343</v>
      </c>
      <c r="G2" t="s">
        <v>326</v>
      </c>
      <c r="H2" t="s">
        <v>323</v>
      </c>
      <c r="I2" t="s">
        <v>326</v>
      </c>
      <c r="J2" t="s">
        <v>326</v>
      </c>
      <c r="K2" t="s">
        <v>352</v>
      </c>
      <c r="L2" t="s">
        <v>323</v>
      </c>
      <c r="M2" t="s">
        <v>326</v>
      </c>
      <c r="N2" s="9" t="s">
        <v>341</v>
      </c>
      <c r="O2" t="s">
        <v>326</v>
      </c>
      <c r="P2" t="s">
        <v>323</v>
      </c>
      <c r="Q2" t="s">
        <v>343</v>
      </c>
      <c r="R2" t="s">
        <v>323</v>
      </c>
      <c r="S2" t="s">
        <v>331</v>
      </c>
      <c r="T2" t="s">
        <v>326</v>
      </c>
      <c r="U2" s="10" t="s">
        <v>326</v>
      </c>
      <c r="V2" s="10" t="s">
        <v>326</v>
      </c>
      <c r="W2" s="10" t="s">
        <v>326</v>
      </c>
      <c r="X2" s="10" t="s">
        <v>326</v>
      </c>
      <c r="Y2" s="10" t="s">
        <v>337</v>
      </c>
      <c r="Z2" s="10" t="s">
        <v>326</v>
      </c>
      <c r="AA2" s="10" t="s">
        <v>326</v>
      </c>
      <c r="AB2" s="10" t="s">
        <v>323</v>
      </c>
      <c r="AC2" s="10" t="s">
        <v>326</v>
      </c>
      <c r="AD2" s="10" t="s">
        <v>337</v>
      </c>
      <c r="AE2" s="12" t="s">
        <v>326</v>
      </c>
      <c r="AF2" t="s">
        <v>326</v>
      </c>
      <c r="AG2" t="s">
        <v>326</v>
      </c>
      <c r="AH2" t="s">
        <v>340</v>
      </c>
      <c r="AI2" t="s">
        <v>323</v>
      </c>
      <c r="AJ2" t="s">
        <v>326</v>
      </c>
      <c r="AK2" t="s">
        <v>326</v>
      </c>
      <c r="AL2" t="s">
        <v>323</v>
      </c>
      <c r="AM2" t="s">
        <v>326</v>
      </c>
      <c r="AN2" t="s">
        <v>326</v>
      </c>
      <c r="AO2" t="s">
        <v>326</v>
      </c>
      <c r="AP2" t="s">
        <v>326</v>
      </c>
      <c r="AQ2" t="s">
        <v>326</v>
      </c>
      <c r="AR2" t="s">
        <v>326</v>
      </c>
      <c r="AS2" t="s">
        <v>323</v>
      </c>
      <c r="AT2" t="s">
        <v>326</v>
      </c>
      <c r="AU2" t="s">
        <v>323</v>
      </c>
      <c r="AV2" t="s">
        <v>326</v>
      </c>
      <c r="AW2" t="s">
        <v>378</v>
      </c>
      <c r="AX2" t="s">
        <v>326</v>
      </c>
      <c r="AY2" t="s">
        <v>379</v>
      </c>
      <c r="AZ2" t="s">
        <v>326</v>
      </c>
      <c r="BA2" t="s">
        <v>326</v>
      </c>
      <c r="BB2" t="s">
        <v>347</v>
      </c>
      <c r="BC2" t="s">
        <v>377</v>
      </c>
      <c r="BD2" t="s">
        <v>326</v>
      </c>
      <c r="BE2" t="s">
        <v>343</v>
      </c>
      <c r="BF2" t="s">
        <v>326</v>
      </c>
      <c r="BG2" t="s">
        <v>323</v>
      </c>
      <c r="BH2" t="s">
        <v>337</v>
      </c>
      <c r="BI2" t="s">
        <v>326</v>
      </c>
      <c r="BJ2" t="s">
        <v>326</v>
      </c>
      <c r="BK2" t="s">
        <v>326</v>
      </c>
      <c r="BL2" t="s">
        <v>326</v>
      </c>
      <c r="BM2" t="s">
        <v>326</v>
      </c>
      <c r="BN2" t="s">
        <v>326</v>
      </c>
      <c r="BO2" t="s">
        <v>326</v>
      </c>
      <c r="BP2" t="s">
        <v>326</v>
      </c>
      <c r="BQ2" t="s">
        <v>326</v>
      </c>
      <c r="BR2" t="s">
        <v>326</v>
      </c>
      <c r="BS2" t="s">
        <v>326</v>
      </c>
      <c r="BT2" t="s">
        <v>326</v>
      </c>
      <c r="BU2" t="s">
        <v>326</v>
      </c>
      <c r="BV2" t="s">
        <v>340</v>
      </c>
      <c r="BW2" t="s">
        <v>326</v>
      </c>
      <c r="BX2" t="s">
        <v>326</v>
      </c>
      <c r="BY2" t="s">
        <v>326</v>
      </c>
      <c r="BZ2" t="s">
        <v>326</v>
      </c>
      <c r="CA2" t="s">
        <v>326</v>
      </c>
      <c r="CB2" t="s">
        <v>326</v>
      </c>
      <c r="CC2" t="s">
        <v>326</v>
      </c>
      <c r="CD2" t="s">
        <v>326</v>
      </c>
      <c r="CE2" t="s">
        <v>326</v>
      </c>
      <c r="CF2" t="s">
        <v>326</v>
      </c>
      <c r="CG2" t="s">
        <v>326</v>
      </c>
      <c r="CH2" t="s">
        <v>326</v>
      </c>
      <c r="CI2" t="s">
        <v>326</v>
      </c>
      <c r="CJ2" t="s">
        <v>326</v>
      </c>
      <c r="CK2" t="s">
        <v>326</v>
      </c>
      <c r="CL2" t="s">
        <v>326</v>
      </c>
      <c r="CM2" t="s">
        <v>326</v>
      </c>
      <c r="CN2" s="12" t="s">
        <v>338</v>
      </c>
      <c r="CO2" t="s">
        <v>338</v>
      </c>
      <c r="CP2" t="s">
        <v>370</v>
      </c>
      <c r="CQ2" t="s">
        <v>338</v>
      </c>
      <c r="CR2" t="s">
        <v>370</v>
      </c>
      <c r="CS2" t="s">
        <v>385</v>
      </c>
      <c r="CT2" t="s">
        <v>386</v>
      </c>
      <c r="CU2" t="s">
        <v>338</v>
      </c>
    </row>
    <row r="3" spans="1:99" ht="15.75" x14ac:dyDescent="0.25">
      <c r="A3">
        <v>625</v>
      </c>
      <c r="B3">
        <v>13</v>
      </c>
      <c r="C3">
        <v>100</v>
      </c>
      <c r="D3">
        <v>30</v>
      </c>
      <c r="E3">
        <v>2000</v>
      </c>
      <c r="F3">
        <v>300</v>
      </c>
      <c r="G3">
        <v>50</v>
      </c>
      <c r="H3">
        <v>100</v>
      </c>
      <c r="I3">
        <v>1000</v>
      </c>
      <c r="J3">
        <v>300</v>
      </c>
      <c r="K3">
        <v>50</v>
      </c>
      <c r="L3">
        <v>25</v>
      </c>
      <c r="M3">
        <v>280</v>
      </c>
      <c r="N3" s="9">
        <v>60</v>
      </c>
      <c r="O3">
        <v>150</v>
      </c>
      <c r="P3">
        <v>20</v>
      </c>
      <c r="Q3">
        <v>200</v>
      </c>
      <c r="R3">
        <v>20</v>
      </c>
      <c r="S3">
        <v>300</v>
      </c>
      <c r="T3">
        <v>200</v>
      </c>
      <c r="U3" s="10">
        <v>60</v>
      </c>
      <c r="V3" s="10">
        <v>70</v>
      </c>
      <c r="W3" s="10">
        <v>100</v>
      </c>
      <c r="X3" s="10">
        <v>300</v>
      </c>
      <c r="Y3" s="10">
        <v>30</v>
      </c>
      <c r="Z3" s="10">
        <v>25</v>
      </c>
      <c r="AA3" s="10">
        <v>55</v>
      </c>
      <c r="AB3" s="10">
        <v>500</v>
      </c>
      <c r="AC3" s="10">
        <v>30</v>
      </c>
      <c r="AD3" s="10">
        <v>635</v>
      </c>
      <c r="AE3" s="12">
        <v>100</v>
      </c>
      <c r="AG3">
        <v>50</v>
      </c>
      <c r="AH3">
        <v>10000</v>
      </c>
      <c r="AI3">
        <v>50</v>
      </c>
      <c r="AJ3">
        <v>100</v>
      </c>
      <c r="AK3">
        <v>500</v>
      </c>
      <c r="AL3">
        <v>15</v>
      </c>
      <c r="AM3">
        <v>500</v>
      </c>
      <c r="AN3">
        <v>60</v>
      </c>
      <c r="AO3">
        <v>400</v>
      </c>
      <c r="AP3">
        <v>150</v>
      </c>
      <c r="AR3">
        <v>100</v>
      </c>
      <c r="AS3">
        <v>125</v>
      </c>
      <c r="AT3">
        <v>150</v>
      </c>
      <c r="AU3">
        <v>250</v>
      </c>
      <c r="AV3">
        <v>3500</v>
      </c>
      <c r="AW3">
        <v>400</v>
      </c>
      <c r="AX3">
        <v>20</v>
      </c>
      <c r="AY3">
        <v>100</v>
      </c>
      <c r="AZ3">
        <v>200</v>
      </c>
      <c r="BA3">
        <v>200</v>
      </c>
      <c r="BB3">
        <v>85</v>
      </c>
      <c r="BC3">
        <v>100</v>
      </c>
      <c r="BD3">
        <v>110</v>
      </c>
      <c r="BE3">
        <v>45</v>
      </c>
      <c r="BF3">
        <v>30</v>
      </c>
      <c r="BG3">
        <v>55</v>
      </c>
      <c r="BH3">
        <v>1000</v>
      </c>
      <c r="BI3">
        <v>200</v>
      </c>
      <c r="BJ3">
        <v>450</v>
      </c>
      <c r="BK3">
        <v>200</v>
      </c>
      <c r="BL3">
        <v>60</v>
      </c>
      <c r="BM3">
        <v>70</v>
      </c>
      <c r="BN3">
        <v>230</v>
      </c>
      <c r="BO3">
        <v>500</v>
      </c>
      <c r="BP3">
        <v>120</v>
      </c>
      <c r="BQ3">
        <v>100</v>
      </c>
      <c r="BR3">
        <v>50</v>
      </c>
      <c r="BS3">
        <v>50</v>
      </c>
      <c r="BT3">
        <v>200</v>
      </c>
      <c r="BU3">
        <v>600</v>
      </c>
      <c r="BV3">
        <v>400</v>
      </c>
      <c r="BX3">
        <v>150</v>
      </c>
      <c r="BY3">
        <v>80</v>
      </c>
      <c r="BZ3">
        <v>300</v>
      </c>
      <c r="CA3">
        <v>500</v>
      </c>
      <c r="CB3">
        <v>350</v>
      </c>
      <c r="CC3">
        <v>100</v>
      </c>
      <c r="CD3">
        <v>50</v>
      </c>
      <c r="CE3">
        <v>300</v>
      </c>
      <c r="CF3">
        <v>30</v>
      </c>
      <c r="CG3">
        <v>100</v>
      </c>
      <c r="CH3">
        <v>100</v>
      </c>
      <c r="CI3">
        <v>40</v>
      </c>
      <c r="CJ3">
        <v>100</v>
      </c>
      <c r="CK3">
        <v>220</v>
      </c>
      <c r="CL3">
        <v>100</v>
      </c>
      <c r="CM3">
        <v>40</v>
      </c>
      <c r="CN3" s="12">
        <v>150</v>
      </c>
      <c r="CO3">
        <v>100</v>
      </c>
      <c r="CP3">
        <v>40</v>
      </c>
      <c r="CR3">
        <v>200</v>
      </c>
      <c r="CS3">
        <v>300</v>
      </c>
      <c r="CT3">
        <v>100</v>
      </c>
    </row>
    <row r="4" spans="1:99" ht="15.75" x14ac:dyDescent="0.25">
      <c r="A4">
        <v>1999</v>
      </c>
      <c r="B4">
        <v>2014</v>
      </c>
      <c r="C4">
        <v>2013</v>
      </c>
      <c r="D4">
        <v>2014</v>
      </c>
      <c r="E4">
        <v>2000</v>
      </c>
      <c r="F4">
        <v>2009</v>
      </c>
      <c r="G4">
        <v>2000</v>
      </c>
      <c r="H4">
        <v>1997</v>
      </c>
      <c r="I4">
        <v>1990</v>
      </c>
      <c r="J4">
        <v>1985</v>
      </c>
      <c r="K4">
        <v>2003</v>
      </c>
      <c r="L4">
        <v>2009</v>
      </c>
      <c r="M4">
        <v>1998</v>
      </c>
      <c r="N4" s="9">
        <v>1999</v>
      </c>
      <c r="O4">
        <v>1985</v>
      </c>
      <c r="P4">
        <v>1999</v>
      </c>
      <c r="Q4">
        <v>1990</v>
      </c>
      <c r="R4">
        <v>1995</v>
      </c>
      <c r="S4">
        <v>2008</v>
      </c>
      <c r="U4" s="10">
        <v>1999</v>
      </c>
      <c r="V4" s="10">
        <v>2002</v>
      </c>
      <c r="W4" s="10">
        <v>1994</v>
      </c>
      <c r="X4" s="10">
        <v>2001</v>
      </c>
      <c r="Y4" s="10">
        <v>2019</v>
      </c>
      <c r="Z4" s="10">
        <v>1995</v>
      </c>
      <c r="AA4" s="10">
        <v>1999</v>
      </c>
      <c r="AB4" s="10">
        <v>1997</v>
      </c>
      <c r="AC4" s="10">
        <v>1990</v>
      </c>
      <c r="AD4" s="10">
        <v>2000</v>
      </c>
      <c r="AE4" s="12">
        <v>2011</v>
      </c>
      <c r="AF4">
        <v>2009</v>
      </c>
      <c r="AG4">
        <v>2016</v>
      </c>
      <c r="AH4">
        <v>1990</v>
      </c>
      <c r="AI4">
        <v>1992</v>
      </c>
      <c r="AJ4">
        <v>1999</v>
      </c>
      <c r="AK4">
        <v>2000</v>
      </c>
      <c r="AL4">
        <v>1994</v>
      </c>
      <c r="AM4">
        <v>1999</v>
      </c>
      <c r="AN4">
        <v>1998</v>
      </c>
      <c r="AO4">
        <v>1990</v>
      </c>
      <c r="AP4">
        <v>1998</v>
      </c>
      <c r="AQ4">
        <v>2009</v>
      </c>
      <c r="AR4">
        <v>1999</v>
      </c>
      <c r="AS4">
        <v>2000</v>
      </c>
      <c r="AT4">
        <v>1999</v>
      </c>
      <c r="AU4">
        <v>1998</v>
      </c>
      <c r="AV4">
        <v>1994</v>
      </c>
      <c r="AW4">
        <v>2018</v>
      </c>
      <c r="AX4">
        <v>2002</v>
      </c>
      <c r="AY4">
        <v>1989</v>
      </c>
      <c r="AZ4">
        <v>1999</v>
      </c>
      <c r="BA4">
        <v>1985</v>
      </c>
      <c r="BB4">
        <v>2008</v>
      </c>
      <c r="BC4">
        <v>2012</v>
      </c>
      <c r="BD4">
        <v>1980</v>
      </c>
      <c r="BE4">
        <v>1993</v>
      </c>
      <c r="BF4">
        <v>2012</v>
      </c>
      <c r="BG4">
        <v>1997</v>
      </c>
      <c r="BH4">
        <v>1993</v>
      </c>
      <c r="BI4">
        <v>1988</v>
      </c>
      <c r="BJ4">
        <v>1999</v>
      </c>
      <c r="BK4">
        <v>2000</v>
      </c>
      <c r="BL4">
        <v>2008</v>
      </c>
      <c r="BM4">
        <v>2003</v>
      </c>
      <c r="BN4">
        <v>1999</v>
      </c>
      <c r="BO4">
        <v>2009</v>
      </c>
      <c r="BP4">
        <v>1985</v>
      </c>
      <c r="BQ4">
        <v>2004</v>
      </c>
      <c r="BS4">
        <v>1989</v>
      </c>
      <c r="BT4">
        <v>2009</v>
      </c>
      <c r="BU4">
        <v>1985</v>
      </c>
      <c r="BV4">
        <v>1999</v>
      </c>
      <c r="BW4">
        <v>1980</v>
      </c>
      <c r="BX4">
        <v>1989</v>
      </c>
      <c r="BY4">
        <v>2000</v>
      </c>
      <c r="BZ4">
        <v>1994</v>
      </c>
      <c r="CA4">
        <v>2014</v>
      </c>
      <c r="CB4">
        <v>1977</v>
      </c>
      <c r="CC4">
        <v>1980</v>
      </c>
      <c r="CD4">
        <v>2000</v>
      </c>
      <c r="CE4">
        <v>2000</v>
      </c>
      <c r="CF4">
        <v>1999</v>
      </c>
      <c r="CG4">
        <v>2000</v>
      </c>
      <c r="CH4">
        <v>1999</v>
      </c>
      <c r="CI4">
        <v>2000</v>
      </c>
      <c r="CJ4">
        <v>1995</v>
      </c>
      <c r="CK4">
        <v>1985</v>
      </c>
      <c r="CL4">
        <v>1999</v>
      </c>
      <c r="CM4">
        <v>1989</v>
      </c>
      <c r="CN4" s="12">
        <v>2015</v>
      </c>
      <c r="CP4">
        <v>2019</v>
      </c>
      <c r="CQ4">
        <v>1999</v>
      </c>
      <c r="CR4">
        <v>2018</v>
      </c>
      <c r="CS4">
        <v>1990</v>
      </c>
      <c r="CT4">
        <v>1989</v>
      </c>
      <c r="CU4">
        <v>1980</v>
      </c>
    </row>
    <row r="5" spans="1:99" ht="15.75" x14ac:dyDescent="0.25">
      <c r="A5" t="s">
        <v>324</v>
      </c>
      <c r="C5">
        <v>0.4</v>
      </c>
      <c r="D5">
        <v>0.2</v>
      </c>
      <c r="E5" s="8">
        <v>0</v>
      </c>
      <c r="F5" t="s">
        <v>324</v>
      </c>
      <c r="G5">
        <v>3</v>
      </c>
      <c r="H5" t="s">
        <v>345</v>
      </c>
      <c r="I5">
        <v>25</v>
      </c>
      <c r="J5">
        <v>10</v>
      </c>
      <c r="K5" t="s">
        <v>324</v>
      </c>
      <c r="M5">
        <v>5.5</v>
      </c>
      <c r="N5" s="9">
        <v>3</v>
      </c>
      <c r="O5">
        <v>3</v>
      </c>
      <c r="P5" t="s">
        <v>324</v>
      </c>
      <c r="Q5" t="s">
        <v>324</v>
      </c>
      <c r="R5" t="s">
        <v>345</v>
      </c>
      <c r="S5">
        <v>1</v>
      </c>
      <c r="T5">
        <v>3</v>
      </c>
      <c r="U5" s="10">
        <v>3</v>
      </c>
      <c r="V5" s="10">
        <v>1</v>
      </c>
      <c r="W5" s="10">
        <v>0.2</v>
      </c>
      <c r="X5" s="10">
        <v>10</v>
      </c>
      <c r="Y5" s="10"/>
      <c r="Z5" s="10">
        <v>0.2</v>
      </c>
      <c r="AA5" s="10">
        <v>0.2</v>
      </c>
      <c r="AB5" s="10" t="s">
        <v>345</v>
      </c>
      <c r="AC5" s="11">
        <v>1</v>
      </c>
      <c r="AD5" s="10"/>
      <c r="AE5" s="12">
        <v>3</v>
      </c>
      <c r="AF5">
        <v>5.5</v>
      </c>
      <c r="AG5">
        <v>0.3</v>
      </c>
      <c r="AH5">
        <v>50</v>
      </c>
      <c r="AJ5">
        <v>4</v>
      </c>
      <c r="AK5">
        <v>40</v>
      </c>
      <c r="AL5" t="s">
        <v>345</v>
      </c>
      <c r="AM5">
        <v>30</v>
      </c>
      <c r="AN5">
        <v>2</v>
      </c>
      <c r="AO5">
        <v>10</v>
      </c>
      <c r="AP5">
        <v>10</v>
      </c>
      <c r="AQ5">
        <v>7</v>
      </c>
      <c r="AR5">
        <v>1</v>
      </c>
      <c r="AT5">
        <v>5</v>
      </c>
      <c r="AV5">
        <v>9</v>
      </c>
      <c r="AX5">
        <v>0.02</v>
      </c>
      <c r="AY5" t="s">
        <v>324</v>
      </c>
      <c r="BA5">
        <v>5</v>
      </c>
      <c r="BB5">
        <v>0.9</v>
      </c>
      <c r="BC5">
        <v>0.9</v>
      </c>
      <c r="BD5">
        <v>8</v>
      </c>
      <c r="BF5">
        <v>1</v>
      </c>
      <c r="BI5">
        <v>8</v>
      </c>
      <c r="BK5">
        <v>2</v>
      </c>
      <c r="BL5">
        <v>2</v>
      </c>
      <c r="BM5">
        <v>1.5</v>
      </c>
      <c r="BN5">
        <v>2</v>
      </c>
      <c r="BO5">
        <v>15</v>
      </c>
      <c r="BP5">
        <v>2</v>
      </c>
      <c r="BQ5">
        <v>7</v>
      </c>
      <c r="BR5">
        <v>2</v>
      </c>
      <c r="BS5">
        <v>4</v>
      </c>
      <c r="BT5">
        <v>12</v>
      </c>
      <c r="BU5">
        <v>1.5</v>
      </c>
      <c r="BV5">
        <v>15</v>
      </c>
      <c r="BW5">
        <v>2</v>
      </c>
      <c r="BX5">
        <v>4.5</v>
      </c>
      <c r="BY5">
        <v>2</v>
      </c>
      <c r="BZ5">
        <v>2</v>
      </c>
      <c r="CA5">
        <v>300</v>
      </c>
      <c r="CB5">
        <v>2</v>
      </c>
      <c r="CC5">
        <v>4</v>
      </c>
      <c r="CD5">
        <v>1.5</v>
      </c>
      <c r="CE5">
        <v>5</v>
      </c>
      <c r="CF5">
        <v>1.2</v>
      </c>
      <c r="CG5">
        <v>4</v>
      </c>
      <c r="CH5">
        <v>6</v>
      </c>
      <c r="CI5">
        <v>2</v>
      </c>
      <c r="CJ5">
        <v>0.45</v>
      </c>
      <c r="CK5">
        <v>5</v>
      </c>
      <c r="CL5">
        <v>4</v>
      </c>
      <c r="CM5">
        <v>3</v>
      </c>
      <c r="CN5" s="12"/>
      <c r="CO5">
        <v>1.5</v>
      </c>
      <c r="CP5">
        <v>0.6</v>
      </c>
      <c r="CR5">
        <v>10</v>
      </c>
      <c r="CS5">
        <v>1</v>
      </c>
      <c r="CT5">
        <v>3</v>
      </c>
      <c r="CU5">
        <v>8</v>
      </c>
    </row>
    <row r="6" spans="1:99" ht="15.75" x14ac:dyDescent="0.25">
      <c r="A6" t="s">
        <v>325</v>
      </c>
      <c r="E6" t="s">
        <v>338</v>
      </c>
      <c r="L6" t="s">
        <v>353</v>
      </c>
      <c r="M6" t="s">
        <v>354</v>
      </c>
      <c r="P6" t="s">
        <v>356</v>
      </c>
      <c r="Q6" t="s">
        <v>354</v>
      </c>
      <c r="U6" s="10"/>
      <c r="V6" s="10"/>
      <c r="W6" s="10"/>
      <c r="X6" s="10" t="s">
        <v>365</v>
      </c>
      <c r="Y6" s="10" t="s">
        <v>338</v>
      </c>
      <c r="Z6" s="10"/>
      <c r="AA6" s="10"/>
      <c r="AB6" s="10" t="s">
        <v>338</v>
      </c>
      <c r="AC6" s="11" t="s">
        <v>370</v>
      </c>
      <c r="AD6" s="10"/>
      <c r="AE6" s="12"/>
      <c r="AI6" t="s">
        <v>325</v>
      </c>
      <c r="AJ6" t="s">
        <v>375</v>
      </c>
      <c r="AL6" t="s">
        <v>338</v>
      </c>
      <c r="AS6" t="s">
        <v>338</v>
      </c>
      <c r="AU6" t="s">
        <v>338</v>
      </c>
      <c r="AZ6" t="s">
        <v>354</v>
      </c>
      <c r="BF6" t="s">
        <v>354</v>
      </c>
      <c r="BG6" t="s">
        <v>353</v>
      </c>
      <c r="BH6" t="s">
        <v>325</v>
      </c>
      <c r="CN6" s="12"/>
    </row>
    <row r="7" spans="1:99" x14ac:dyDescent="0.25">
      <c r="A7">
        <v>625</v>
      </c>
      <c r="E7">
        <v>700</v>
      </c>
      <c r="L7">
        <v>15</v>
      </c>
      <c r="M7">
        <v>650</v>
      </c>
      <c r="P7">
        <v>10</v>
      </c>
      <c r="Q7">
        <v>300</v>
      </c>
      <c r="U7" s="10"/>
      <c r="V7" s="10"/>
      <c r="W7" s="10"/>
      <c r="X7" s="10">
        <v>100</v>
      </c>
      <c r="Y7" s="10">
        <v>50</v>
      </c>
      <c r="Z7" s="10"/>
      <c r="AA7" s="10"/>
      <c r="AB7" s="10">
        <v>500</v>
      </c>
      <c r="AC7" s="10">
        <v>40</v>
      </c>
      <c r="AD7" s="10"/>
      <c r="AE7" s="12"/>
      <c r="AI7">
        <v>50</v>
      </c>
      <c r="AJ7">
        <v>200</v>
      </c>
      <c r="AL7">
        <v>120</v>
      </c>
      <c r="AS7">
        <v>100</v>
      </c>
      <c r="AU7">
        <v>35</v>
      </c>
      <c r="AZ7">
        <v>20</v>
      </c>
      <c r="BG7">
        <v>1000</v>
      </c>
      <c r="BH7">
        <v>1000</v>
      </c>
      <c r="CN7" s="12"/>
    </row>
    <row r="8" spans="1:99" x14ac:dyDescent="0.25">
      <c r="A8">
        <v>1999</v>
      </c>
      <c r="L8">
        <v>2009</v>
      </c>
      <c r="M8">
        <v>1997</v>
      </c>
      <c r="P8">
        <v>1999</v>
      </c>
      <c r="Q8">
        <v>1990</v>
      </c>
      <c r="U8" s="10"/>
      <c r="V8" s="10"/>
      <c r="W8" s="10"/>
      <c r="X8" s="10">
        <v>1980</v>
      </c>
      <c r="Y8" s="10">
        <v>2013</v>
      </c>
      <c r="Z8" s="10"/>
      <c r="AA8" s="10"/>
      <c r="AB8" s="10">
        <v>1997</v>
      </c>
      <c r="AC8" s="10">
        <v>2000</v>
      </c>
      <c r="AD8" s="10"/>
      <c r="AE8" s="12"/>
      <c r="AI8">
        <v>1994</v>
      </c>
      <c r="AJ8">
        <v>2018</v>
      </c>
      <c r="AL8">
        <v>1994</v>
      </c>
      <c r="AU8">
        <v>1998</v>
      </c>
      <c r="AZ8">
        <v>1993</v>
      </c>
      <c r="BF8">
        <v>1989</v>
      </c>
      <c r="BG8">
        <v>1997</v>
      </c>
      <c r="BH8">
        <v>1993</v>
      </c>
      <c r="CN8" s="12"/>
    </row>
    <row r="9" spans="1:99" ht="15.75" x14ac:dyDescent="0.25">
      <c r="A9" t="s">
        <v>324</v>
      </c>
      <c r="E9">
        <v>10</v>
      </c>
      <c r="M9" t="s">
        <v>324</v>
      </c>
      <c r="P9" t="s">
        <v>324</v>
      </c>
      <c r="Q9" t="s">
        <v>324</v>
      </c>
      <c r="U9" s="10"/>
      <c r="V9" s="10"/>
      <c r="W9" s="10"/>
      <c r="X9" s="11">
        <v>0</v>
      </c>
      <c r="Y9" s="10">
        <v>0.35</v>
      </c>
      <c r="Z9" s="10"/>
      <c r="AA9" s="10"/>
      <c r="AB9" s="10">
        <v>5</v>
      </c>
      <c r="AC9" s="10">
        <v>1</v>
      </c>
      <c r="AD9" s="10"/>
      <c r="AE9" s="12"/>
      <c r="AJ9" t="s">
        <v>324</v>
      </c>
      <c r="AL9">
        <v>0.65</v>
      </c>
      <c r="AS9">
        <v>4</v>
      </c>
      <c r="BF9" t="s">
        <v>324</v>
      </c>
      <c r="CN9" s="12"/>
    </row>
    <row r="10" spans="1:99" ht="15.75" x14ac:dyDescent="0.25">
      <c r="A10" t="s">
        <v>326</v>
      </c>
      <c r="B10" t="s">
        <v>326</v>
      </c>
      <c r="C10" t="s">
        <v>333</v>
      </c>
      <c r="D10" t="s">
        <v>333</v>
      </c>
      <c r="E10" t="s">
        <v>339</v>
      </c>
      <c r="F10" t="s">
        <v>344</v>
      </c>
      <c r="G10" t="s">
        <v>331</v>
      </c>
      <c r="H10" t="s">
        <v>346</v>
      </c>
      <c r="I10" t="s">
        <v>349</v>
      </c>
      <c r="J10" t="s">
        <v>331</v>
      </c>
      <c r="K10" t="s">
        <v>330</v>
      </c>
      <c r="L10" t="s">
        <v>347</v>
      </c>
      <c r="M10" s="9" t="s">
        <v>331</v>
      </c>
      <c r="N10" t="s">
        <v>326</v>
      </c>
      <c r="O10" t="s">
        <v>331</v>
      </c>
      <c r="P10" t="s">
        <v>347</v>
      </c>
      <c r="Q10" t="s">
        <v>331</v>
      </c>
      <c r="R10" t="s">
        <v>326</v>
      </c>
      <c r="S10" t="s">
        <v>361</v>
      </c>
      <c r="T10" t="s">
        <v>357</v>
      </c>
      <c r="U10" s="10" t="s">
        <v>330</v>
      </c>
      <c r="V10" s="10" t="s">
        <v>363</v>
      </c>
      <c r="W10" s="10" t="s">
        <v>331</v>
      </c>
      <c r="X10" s="10" t="s">
        <v>331</v>
      </c>
      <c r="Y10" s="10" t="s">
        <v>331</v>
      </c>
      <c r="Z10" s="10" t="s">
        <v>366</v>
      </c>
      <c r="AA10" s="10" t="s">
        <v>331</v>
      </c>
      <c r="AB10" s="10" t="s">
        <v>347</v>
      </c>
      <c r="AC10" s="10" t="s">
        <v>346</v>
      </c>
      <c r="AD10" s="10" t="s">
        <v>371</v>
      </c>
      <c r="AE10" s="12"/>
      <c r="AF10" t="s">
        <v>357</v>
      </c>
      <c r="AG10" t="s">
        <v>330</v>
      </c>
      <c r="AH10" t="s">
        <v>326</v>
      </c>
      <c r="AJ10" t="s">
        <v>357</v>
      </c>
      <c r="AK10" t="s">
        <v>357</v>
      </c>
      <c r="AL10" t="s">
        <v>331</v>
      </c>
      <c r="AM10" t="s">
        <v>331</v>
      </c>
      <c r="AN10" t="s">
        <v>330</v>
      </c>
      <c r="AO10" t="s">
        <v>331</v>
      </c>
      <c r="AP10" t="s">
        <v>347</v>
      </c>
      <c r="AQ10" t="s">
        <v>363</v>
      </c>
      <c r="AR10" t="s">
        <v>330</v>
      </c>
      <c r="AS10" t="s">
        <v>330</v>
      </c>
      <c r="AT10" t="s">
        <v>331</v>
      </c>
      <c r="AU10" t="s">
        <v>330</v>
      </c>
      <c r="AV10" t="s">
        <v>331</v>
      </c>
      <c r="AW10" t="s">
        <v>367</v>
      </c>
      <c r="AX10" t="s">
        <v>330</v>
      </c>
      <c r="AY10" t="s">
        <v>349</v>
      </c>
      <c r="AZ10" t="s">
        <v>330</v>
      </c>
      <c r="BA10" t="s">
        <v>330</v>
      </c>
      <c r="BB10" t="s">
        <v>326</v>
      </c>
      <c r="BC10" t="s">
        <v>331</v>
      </c>
      <c r="BD10" t="s">
        <v>349</v>
      </c>
      <c r="BE10" t="s">
        <v>326</v>
      </c>
      <c r="BF10" t="s">
        <v>347</v>
      </c>
      <c r="BG10" t="s">
        <v>333</v>
      </c>
      <c r="BI10" t="s">
        <v>347</v>
      </c>
      <c r="BK10" t="s">
        <v>347</v>
      </c>
      <c r="BL10" t="s">
        <v>331</v>
      </c>
      <c r="BM10" t="s">
        <v>349</v>
      </c>
      <c r="BN10" t="s">
        <v>347</v>
      </c>
      <c r="BO10" t="s">
        <v>331</v>
      </c>
      <c r="BP10" t="s">
        <v>349</v>
      </c>
      <c r="BQ10" t="s">
        <v>331</v>
      </c>
      <c r="BR10" t="s">
        <v>333</v>
      </c>
      <c r="BS10" t="s">
        <v>330</v>
      </c>
      <c r="BT10" t="s">
        <v>349</v>
      </c>
      <c r="BU10" t="s">
        <v>347</v>
      </c>
      <c r="BV10" t="s">
        <v>326</v>
      </c>
      <c r="BW10" t="s">
        <v>347</v>
      </c>
      <c r="BX10" t="s">
        <v>347</v>
      </c>
      <c r="BY10" t="s">
        <v>341</v>
      </c>
      <c r="BZ10" t="s">
        <v>341</v>
      </c>
      <c r="CA10" t="s">
        <v>349</v>
      </c>
      <c r="CB10" t="s">
        <v>383</v>
      </c>
      <c r="CC10" t="s">
        <v>361</v>
      </c>
      <c r="CD10" t="s">
        <v>331</v>
      </c>
      <c r="CE10" t="s">
        <v>331</v>
      </c>
      <c r="CF10" t="s">
        <v>347</v>
      </c>
      <c r="CG10" t="s">
        <v>347</v>
      </c>
      <c r="CH10" t="s">
        <v>331</v>
      </c>
      <c r="CI10" t="s">
        <v>347</v>
      </c>
      <c r="CJ10" t="s">
        <v>330</v>
      </c>
      <c r="CK10" t="s">
        <v>346</v>
      </c>
      <c r="CL10" t="s">
        <v>349</v>
      </c>
      <c r="CM10" t="s">
        <v>331</v>
      </c>
      <c r="CN10" s="12" t="s">
        <v>373</v>
      </c>
      <c r="CO10" t="s">
        <v>368</v>
      </c>
      <c r="CQ10" t="s">
        <v>368</v>
      </c>
      <c r="CS10" t="s">
        <v>355</v>
      </c>
      <c r="CT10" t="s">
        <v>387</v>
      </c>
      <c r="CU10" t="s">
        <v>355</v>
      </c>
    </row>
    <row r="11" spans="1:99" x14ac:dyDescent="0.25">
      <c r="A11">
        <v>300</v>
      </c>
      <c r="B11">
        <v>25</v>
      </c>
      <c r="C11">
        <v>50</v>
      </c>
      <c r="D11">
        <v>30</v>
      </c>
      <c r="E11">
        <v>100</v>
      </c>
      <c r="G11">
        <v>10</v>
      </c>
      <c r="H11">
        <v>200</v>
      </c>
      <c r="I11">
        <f>SUM(150,250)</f>
        <v>400</v>
      </c>
      <c r="K11">
        <v>20</v>
      </c>
      <c r="L11">
        <v>40</v>
      </c>
      <c r="M11">
        <v>55</v>
      </c>
      <c r="N11">
        <v>50</v>
      </c>
      <c r="O11">
        <v>30</v>
      </c>
      <c r="P11">
        <v>100</v>
      </c>
      <c r="Q11">
        <v>20</v>
      </c>
      <c r="R11">
        <v>65</v>
      </c>
      <c r="S11">
        <v>200</v>
      </c>
      <c r="T11">
        <v>200</v>
      </c>
      <c r="U11" s="10">
        <v>45</v>
      </c>
      <c r="V11" s="10">
        <v>40</v>
      </c>
      <c r="W11" s="10">
        <v>25</v>
      </c>
      <c r="X11" s="10">
        <v>60</v>
      </c>
      <c r="Y11" s="10">
        <v>10</v>
      </c>
      <c r="Z11" s="10">
        <v>10</v>
      </c>
      <c r="AA11" s="10">
        <v>10</v>
      </c>
      <c r="AB11" s="10">
        <v>100</v>
      </c>
      <c r="AC11" s="10">
        <v>20</v>
      </c>
      <c r="AD11" s="10">
        <v>80</v>
      </c>
      <c r="AE11" s="12"/>
      <c r="AF11">
        <v>150</v>
      </c>
      <c r="AG11">
        <v>20</v>
      </c>
      <c r="AH11">
        <v>50</v>
      </c>
      <c r="AJ11">
        <v>200</v>
      </c>
      <c r="AK11">
        <v>200</v>
      </c>
      <c r="AL11">
        <v>17</v>
      </c>
      <c r="AM11">
        <v>100</v>
      </c>
      <c r="AN11">
        <v>10</v>
      </c>
      <c r="AO11">
        <v>100</v>
      </c>
      <c r="AP11">
        <v>125</v>
      </c>
      <c r="AQ11">
        <v>200</v>
      </c>
      <c r="AR11">
        <v>50</v>
      </c>
      <c r="AS11">
        <v>90</v>
      </c>
      <c r="AT11">
        <v>100</v>
      </c>
      <c r="AU11">
        <v>205</v>
      </c>
      <c r="AV11">
        <v>500</v>
      </c>
      <c r="AW11">
        <v>150</v>
      </c>
      <c r="AX11">
        <v>20</v>
      </c>
      <c r="AY11">
        <v>100</v>
      </c>
      <c r="AZ11">
        <v>10</v>
      </c>
      <c r="BA11">
        <v>30</v>
      </c>
      <c r="BB11">
        <v>150</v>
      </c>
      <c r="BC11">
        <v>200</v>
      </c>
      <c r="BD11">
        <v>700</v>
      </c>
      <c r="BE11">
        <v>90</v>
      </c>
      <c r="BF11">
        <v>100</v>
      </c>
      <c r="BG11">
        <v>500</v>
      </c>
      <c r="BI11">
        <v>100</v>
      </c>
      <c r="BK11">
        <v>100</v>
      </c>
      <c r="BL11">
        <v>50</v>
      </c>
      <c r="BM11">
        <v>40</v>
      </c>
      <c r="BN11">
        <v>500</v>
      </c>
      <c r="BO11">
        <v>30</v>
      </c>
      <c r="BP11">
        <v>500</v>
      </c>
      <c r="BQ11">
        <v>60</v>
      </c>
      <c r="BR11">
        <v>30</v>
      </c>
      <c r="BS11">
        <v>20</v>
      </c>
      <c r="BT11">
        <v>2000</v>
      </c>
      <c r="BU11">
        <v>400</v>
      </c>
      <c r="BV11">
        <v>20</v>
      </c>
      <c r="BW11">
        <v>150</v>
      </c>
      <c r="BX11">
        <v>800</v>
      </c>
      <c r="CA11">
        <v>350</v>
      </c>
      <c r="CB11">
        <v>20</v>
      </c>
      <c r="CC11">
        <v>17</v>
      </c>
      <c r="CD11">
        <v>10</v>
      </c>
      <c r="CE11">
        <v>150</v>
      </c>
      <c r="CF11">
        <v>30</v>
      </c>
      <c r="CG11">
        <v>30</v>
      </c>
      <c r="CH11">
        <v>50</v>
      </c>
      <c r="CJ11">
        <v>5</v>
      </c>
      <c r="CK11">
        <v>30</v>
      </c>
      <c r="CL11">
        <v>200</v>
      </c>
      <c r="CM11">
        <v>6</v>
      </c>
      <c r="CN11" s="12">
        <v>50</v>
      </c>
      <c r="CO11">
        <v>20</v>
      </c>
      <c r="CQ11">
        <v>10</v>
      </c>
      <c r="CS11">
        <v>150</v>
      </c>
    </row>
    <row r="12" spans="1:99" ht="15.75" x14ac:dyDescent="0.25">
      <c r="A12">
        <v>2005</v>
      </c>
      <c r="B12" s="9">
        <v>1007</v>
      </c>
      <c r="C12">
        <v>2014</v>
      </c>
      <c r="D12">
        <v>2014</v>
      </c>
      <c r="E12">
        <v>2012</v>
      </c>
      <c r="F12">
        <v>2009</v>
      </c>
      <c r="G12">
        <v>2015</v>
      </c>
      <c r="H12">
        <v>1997</v>
      </c>
      <c r="I12">
        <v>2016</v>
      </c>
      <c r="J12">
        <v>1980</v>
      </c>
      <c r="K12">
        <v>2018</v>
      </c>
      <c r="L12">
        <v>2013</v>
      </c>
      <c r="M12">
        <v>2018</v>
      </c>
      <c r="N12">
        <v>1999</v>
      </c>
      <c r="O12">
        <v>2010</v>
      </c>
      <c r="P12">
        <v>2009</v>
      </c>
      <c r="Q12">
        <v>2009</v>
      </c>
      <c r="R12">
        <v>2000</v>
      </c>
      <c r="S12">
        <v>2008</v>
      </c>
      <c r="T12">
        <v>2009</v>
      </c>
      <c r="U12" s="10">
        <v>2009</v>
      </c>
      <c r="V12" s="10">
        <v>2019</v>
      </c>
      <c r="W12" s="10">
        <v>2013</v>
      </c>
      <c r="X12" s="10">
        <v>2001</v>
      </c>
      <c r="Y12" s="10">
        <v>2009</v>
      </c>
      <c r="Z12" s="10">
        <v>2002</v>
      </c>
      <c r="AA12" s="10">
        <v>2015</v>
      </c>
      <c r="AB12" s="10">
        <v>2014</v>
      </c>
      <c r="AC12" s="10">
        <v>2000</v>
      </c>
      <c r="AD12" s="10">
        <v>2005</v>
      </c>
      <c r="AE12" s="12"/>
      <c r="AF12">
        <v>2004</v>
      </c>
      <c r="AG12">
        <v>2015</v>
      </c>
      <c r="AH12">
        <v>1990</v>
      </c>
      <c r="AJ12">
        <v>2012</v>
      </c>
      <c r="AK12">
        <v>2000</v>
      </c>
      <c r="AL12">
        <v>1994</v>
      </c>
      <c r="AM12">
        <v>2004</v>
      </c>
      <c r="AN12">
        <v>1998</v>
      </c>
      <c r="AO12">
        <v>2005</v>
      </c>
      <c r="AP12">
        <v>1998</v>
      </c>
      <c r="AQ12">
        <v>2018</v>
      </c>
      <c r="AR12">
        <v>1999</v>
      </c>
      <c r="AS12">
        <v>2000</v>
      </c>
      <c r="AT12">
        <v>2012</v>
      </c>
      <c r="AU12">
        <v>2003</v>
      </c>
      <c r="AV12">
        <v>2014</v>
      </c>
      <c r="AW12">
        <v>2000</v>
      </c>
      <c r="AX12">
        <v>2009</v>
      </c>
      <c r="AY12">
        <v>2014</v>
      </c>
      <c r="AZ12">
        <v>2000</v>
      </c>
      <c r="BA12">
        <v>1989</v>
      </c>
      <c r="BB12">
        <v>1994</v>
      </c>
      <c r="BC12">
        <v>2017</v>
      </c>
      <c r="BD12">
        <v>2015</v>
      </c>
      <c r="BE12">
        <v>2009</v>
      </c>
      <c r="BF12">
        <v>2012</v>
      </c>
      <c r="BG12">
        <v>1980</v>
      </c>
      <c r="BI12">
        <v>2009</v>
      </c>
      <c r="BK12">
        <v>2000</v>
      </c>
      <c r="BL12">
        <v>2008</v>
      </c>
      <c r="BM12">
        <v>2015</v>
      </c>
      <c r="BN12">
        <v>1999</v>
      </c>
      <c r="BO12">
        <v>2016</v>
      </c>
      <c r="BP12">
        <v>2014</v>
      </c>
      <c r="BQ12">
        <v>2008</v>
      </c>
      <c r="BS12">
        <v>1999</v>
      </c>
      <c r="BT12">
        <v>2015</v>
      </c>
      <c r="BU12">
        <v>1995</v>
      </c>
      <c r="BV12">
        <v>1999</v>
      </c>
      <c r="BW12">
        <v>1980</v>
      </c>
      <c r="BX12">
        <v>1999</v>
      </c>
      <c r="CA12">
        <v>2014</v>
      </c>
      <c r="CB12">
        <v>1977</v>
      </c>
      <c r="CC12">
        <v>2000</v>
      </c>
      <c r="CD12">
        <v>2013</v>
      </c>
      <c r="CE12">
        <v>1984</v>
      </c>
      <c r="CF12">
        <v>2011</v>
      </c>
      <c r="CG12">
        <v>2010</v>
      </c>
      <c r="CH12">
        <v>2010</v>
      </c>
      <c r="CI12">
        <v>2010</v>
      </c>
      <c r="CJ12">
        <v>2000</v>
      </c>
      <c r="CK12">
        <v>2001</v>
      </c>
      <c r="CL12">
        <v>2013</v>
      </c>
      <c r="CM12">
        <v>2010</v>
      </c>
      <c r="CN12" s="12">
        <v>2015</v>
      </c>
      <c r="CO12">
        <v>2008</v>
      </c>
      <c r="CQ12">
        <v>2016</v>
      </c>
      <c r="CS12">
        <v>1980</v>
      </c>
      <c r="CT12">
        <v>1989</v>
      </c>
      <c r="CU12">
        <v>1980</v>
      </c>
    </row>
    <row r="13" spans="1:99" ht="15.75" x14ac:dyDescent="0.25">
      <c r="A13">
        <v>10</v>
      </c>
      <c r="B13" s="9">
        <v>0</v>
      </c>
      <c r="C13">
        <v>150</v>
      </c>
      <c r="D13">
        <v>0.5</v>
      </c>
      <c r="E13">
        <v>0.5</v>
      </c>
      <c r="F13">
        <v>0.1</v>
      </c>
      <c r="G13">
        <v>1</v>
      </c>
      <c r="H13" s="9">
        <v>0</v>
      </c>
      <c r="I13" t="s">
        <v>350</v>
      </c>
      <c r="J13">
        <v>0.6</v>
      </c>
      <c r="K13" t="s">
        <v>324</v>
      </c>
      <c r="L13">
        <v>2</v>
      </c>
      <c r="M13" s="9" t="s">
        <v>324</v>
      </c>
      <c r="N13">
        <v>0.6</v>
      </c>
      <c r="O13">
        <v>0.6</v>
      </c>
      <c r="P13">
        <v>1</v>
      </c>
      <c r="Q13">
        <v>0.1</v>
      </c>
      <c r="R13">
        <v>1.5</v>
      </c>
      <c r="S13">
        <v>0.5</v>
      </c>
      <c r="T13">
        <v>0.1</v>
      </c>
      <c r="U13" s="10">
        <v>6</v>
      </c>
      <c r="V13" s="10"/>
      <c r="W13" s="10">
        <v>0.1</v>
      </c>
      <c r="X13" s="10">
        <v>0.5</v>
      </c>
      <c r="Y13" s="10">
        <v>0.05</v>
      </c>
      <c r="Z13" s="10">
        <v>0.1</v>
      </c>
      <c r="AA13" s="10">
        <v>1.5</v>
      </c>
      <c r="AB13" s="10">
        <v>0.55000000000000004</v>
      </c>
      <c r="AC13" s="10">
        <v>0.8</v>
      </c>
      <c r="AD13" s="10">
        <v>0.08</v>
      </c>
      <c r="AE13" s="12"/>
      <c r="AF13">
        <v>0.08</v>
      </c>
      <c r="AG13">
        <v>0.1</v>
      </c>
      <c r="AH13">
        <v>2</v>
      </c>
      <c r="AJ13">
        <v>0.1</v>
      </c>
      <c r="AK13">
        <v>0.1</v>
      </c>
      <c r="AL13">
        <v>6.5000000000000002E-2</v>
      </c>
      <c r="AM13">
        <v>4</v>
      </c>
      <c r="AN13">
        <v>2.5000000000000001E-2</v>
      </c>
      <c r="AO13">
        <v>4</v>
      </c>
      <c r="AQ13" t="s">
        <v>324</v>
      </c>
      <c r="AR13">
        <v>0.15</v>
      </c>
      <c r="AS13">
        <v>0.1</v>
      </c>
      <c r="AT13">
        <v>0.1</v>
      </c>
      <c r="AU13">
        <v>0.1</v>
      </c>
      <c r="AV13">
        <v>0.35</v>
      </c>
      <c r="AW13">
        <v>0.9</v>
      </c>
      <c r="AX13">
        <v>7.4999999999999997E-2</v>
      </c>
      <c r="AY13">
        <v>1</v>
      </c>
      <c r="AZ13">
        <v>0.1</v>
      </c>
      <c r="BA13">
        <v>0.5</v>
      </c>
      <c r="BB13">
        <v>0.1</v>
      </c>
      <c r="BD13">
        <v>2</v>
      </c>
      <c r="BE13">
        <v>4</v>
      </c>
      <c r="BG13">
        <v>1</v>
      </c>
      <c r="BI13">
        <v>8.5</v>
      </c>
      <c r="BK13">
        <v>0.3</v>
      </c>
      <c r="BL13">
        <v>1</v>
      </c>
      <c r="BN13">
        <v>7</v>
      </c>
      <c r="BQ13">
        <v>2</v>
      </c>
      <c r="BS13">
        <v>0.18</v>
      </c>
      <c r="BT13">
        <v>7</v>
      </c>
      <c r="BU13">
        <v>2.5</v>
      </c>
      <c r="BV13">
        <v>0.15</v>
      </c>
      <c r="BW13">
        <v>2.5</v>
      </c>
      <c r="BX13">
        <v>16</v>
      </c>
      <c r="BY13">
        <v>1</v>
      </c>
      <c r="BZ13">
        <v>1</v>
      </c>
      <c r="CA13" t="s">
        <v>324</v>
      </c>
      <c r="CB13">
        <v>300</v>
      </c>
      <c r="CE13">
        <v>2</v>
      </c>
      <c r="CF13">
        <v>0.8</v>
      </c>
      <c r="CG13">
        <v>0.35</v>
      </c>
      <c r="CH13">
        <v>1</v>
      </c>
      <c r="CI13">
        <v>2</v>
      </c>
      <c r="CJ13">
        <v>0.05</v>
      </c>
      <c r="CL13">
        <v>10</v>
      </c>
      <c r="CM13">
        <v>0.2</v>
      </c>
      <c r="CN13" s="12">
        <v>50</v>
      </c>
      <c r="CO13">
        <v>0.4</v>
      </c>
      <c r="CQ13">
        <v>0.5</v>
      </c>
      <c r="CS13">
        <v>1</v>
      </c>
      <c r="CT13">
        <v>3.5</v>
      </c>
    </row>
    <row r="14" spans="1:99" x14ac:dyDescent="0.25">
      <c r="B14" t="s">
        <v>330</v>
      </c>
      <c r="C14" t="s">
        <v>331</v>
      </c>
      <c r="E14" t="s">
        <v>331</v>
      </c>
      <c r="F14" t="s">
        <v>341</v>
      </c>
      <c r="G14" t="s">
        <v>330</v>
      </c>
      <c r="H14" t="s">
        <v>330</v>
      </c>
      <c r="J14" t="s">
        <v>347</v>
      </c>
      <c r="K14" t="s">
        <v>331</v>
      </c>
      <c r="L14" t="s">
        <v>346</v>
      </c>
      <c r="O14" t="s">
        <v>339</v>
      </c>
      <c r="P14" t="s">
        <v>357</v>
      </c>
      <c r="Q14" t="s">
        <v>326</v>
      </c>
      <c r="S14" t="s">
        <v>326</v>
      </c>
      <c r="T14" t="s">
        <v>347</v>
      </c>
      <c r="U14" s="10" t="s">
        <v>340</v>
      </c>
      <c r="V14" s="10"/>
      <c r="W14" s="10" t="s">
        <v>339</v>
      </c>
      <c r="X14" s="10" t="s">
        <v>330</v>
      </c>
      <c r="Y14" s="10" t="s">
        <v>357</v>
      </c>
      <c r="Z14" s="10" t="s">
        <v>367</v>
      </c>
      <c r="AA14" s="10" t="s">
        <v>357</v>
      </c>
      <c r="AB14" s="10" t="s">
        <v>331</v>
      </c>
      <c r="AC14" s="10" t="s">
        <v>347</v>
      </c>
      <c r="AD14" s="10" t="s">
        <v>372</v>
      </c>
      <c r="AE14" s="12"/>
      <c r="AF14" t="s">
        <v>331</v>
      </c>
      <c r="AG14" t="s">
        <v>347</v>
      </c>
      <c r="AJ14" t="s">
        <v>331</v>
      </c>
      <c r="AK14" t="s">
        <v>347</v>
      </c>
      <c r="AL14" t="s">
        <v>330</v>
      </c>
      <c r="AM14" t="s">
        <v>347</v>
      </c>
      <c r="AN14" t="s">
        <v>341</v>
      </c>
      <c r="AO14" t="s">
        <v>330</v>
      </c>
      <c r="AP14" t="s">
        <v>377</v>
      </c>
      <c r="AQ14" t="s">
        <v>340</v>
      </c>
      <c r="AR14" t="s">
        <v>331</v>
      </c>
      <c r="AS14" t="s">
        <v>331</v>
      </c>
      <c r="AU14" t="s">
        <v>331</v>
      </c>
      <c r="AV14" t="s">
        <v>340</v>
      </c>
      <c r="AW14" t="s">
        <v>340</v>
      </c>
      <c r="AX14" t="s">
        <v>331</v>
      </c>
      <c r="AY14" t="s">
        <v>380</v>
      </c>
      <c r="AZ14" t="s">
        <v>381</v>
      </c>
      <c r="BA14" t="s">
        <v>347</v>
      </c>
      <c r="BC14" t="s">
        <v>340</v>
      </c>
      <c r="BD14" t="s">
        <v>383</v>
      </c>
      <c r="BF14" t="s">
        <v>330</v>
      </c>
      <c r="BG14" t="s">
        <v>357</v>
      </c>
      <c r="BI14" t="s">
        <v>331</v>
      </c>
      <c r="BK14" t="s">
        <v>330</v>
      </c>
      <c r="BM14" t="s">
        <v>331</v>
      </c>
      <c r="BP14" t="s">
        <v>339</v>
      </c>
      <c r="BQ14" t="s">
        <v>330</v>
      </c>
      <c r="BR14" t="s">
        <v>331</v>
      </c>
      <c r="BS14" t="s">
        <v>331</v>
      </c>
      <c r="BT14" t="s">
        <v>367</v>
      </c>
      <c r="BU14" t="s">
        <v>330</v>
      </c>
      <c r="BW14" t="s">
        <v>330</v>
      </c>
      <c r="BX14" t="s">
        <v>331</v>
      </c>
      <c r="BY14" t="s">
        <v>383</v>
      </c>
      <c r="BZ14" t="s">
        <v>339</v>
      </c>
      <c r="CA14" t="s">
        <v>331</v>
      </c>
      <c r="CC14" t="s">
        <v>340</v>
      </c>
      <c r="CD14" t="s">
        <v>330</v>
      </c>
      <c r="CE14" t="s">
        <v>340</v>
      </c>
      <c r="CG14" t="s">
        <v>331</v>
      </c>
      <c r="CH14" t="s">
        <v>340</v>
      </c>
      <c r="CI14" t="s">
        <v>392</v>
      </c>
      <c r="CJ14" t="s">
        <v>383</v>
      </c>
      <c r="CK14" t="s">
        <v>331</v>
      </c>
      <c r="CM14" t="s">
        <v>347</v>
      </c>
      <c r="CN14" s="12" t="s">
        <v>351</v>
      </c>
      <c r="CO14" t="s">
        <v>374</v>
      </c>
      <c r="CQ14" t="s">
        <v>382</v>
      </c>
      <c r="CS14" t="s">
        <v>358</v>
      </c>
      <c r="CU14" t="s">
        <v>358</v>
      </c>
    </row>
    <row r="15" spans="1:99" ht="15.75" x14ac:dyDescent="0.25">
      <c r="B15">
        <v>5</v>
      </c>
      <c r="C15">
        <v>150</v>
      </c>
      <c r="E15">
        <v>50</v>
      </c>
      <c r="G15">
        <v>10</v>
      </c>
      <c r="H15">
        <v>200</v>
      </c>
      <c r="J15">
        <v>200</v>
      </c>
      <c r="K15">
        <v>20</v>
      </c>
      <c r="L15">
        <v>10</v>
      </c>
      <c r="O15">
        <v>70</v>
      </c>
      <c r="P15">
        <v>150</v>
      </c>
      <c r="S15">
        <v>100</v>
      </c>
      <c r="T15">
        <v>40</v>
      </c>
      <c r="U15" s="10">
        <v>30</v>
      </c>
      <c r="V15" s="10"/>
      <c r="W15" s="10">
        <v>4</v>
      </c>
      <c r="X15" s="10">
        <v>40</v>
      </c>
      <c r="Y15" s="10">
        <v>10</v>
      </c>
      <c r="Z15" s="10">
        <v>20</v>
      </c>
      <c r="AA15" s="10">
        <v>15</v>
      </c>
      <c r="AB15" s="10">
        <v>200</v>
      </c>
      <c r="AC15" s="10">
        <v>20</v>
      </c>
      <c r="AD15" s="11">
        <v>4000</v>
      </c>
      <c r="AE15" s="12"/>
      <c r="AF15">
        <v>30</v>
      </c>
      <c r="AG15">
        <v>40</v>
      </c>
      <c r="AJ15">
        <v>100</v>
      </c>
      <c r="AK15">
        <v>120</v>
      </c>
      <c r="AL15">
        <v>16</v>
      </c>
      <c r="AM15">
        <v>200</v>
      </c>
      <c r="AN15">
        <v>80</v>
      </c>
      <c r="AO15">
        <v>40</v>
      </c>
      <c r="AP15">
        <v>15</v>
      </c>
      <c r="AR15">
        <v>50</v>
      </c>
      <c r="AS15">
        <v>90</v>
      </c>
      <c r="AU15">
        <v>10</v>
      </c>
      <c r="AV15">
        <v>6000</v>
      </c>
      <c r="AW15">
        <v>200</v>
      </c>
      <c r="AX15">
        <v>20</v>
      </c>
      <c r="AY15">
        <v>30</v>
      </c>
      <c r="AZ15">
        <v>20</v>
      </c>
      <c r="BA15">
        <v>50</v>
      </c>
      <c r="BC15">
        <v>300</v>
      </c>
      <c r="BD15">
        <v>40</v>
      </c>
      <c r="BF15">
        <v>30</v>
      </c>
      <c r="BG15">
        <v>100</v>
      </c>
      <c r="BI15">
        <v>20</v>
      </c>
      <c r="BK15">
        <v>50</v>
      </c>
      <c r="BM15">
        <v>30</v>
      </c>
      <c r="BP15">
        <v>50</v>
      </c>
      <c r="BQ15">
        <v>20</v>
      </c>
      <c r="BR15">
        <v>20</v>
      </c>
      <c r="BS15">
        <v>20</v>
      </c>
      <c r="BT15">
        <v>80</v>
      </c>
      <c r="BU15">
        <v>15</v>
      </c>
      <c r="BW15">
        <v>70</v>
      </c>
      <c r="BX15">
        <v>100</v>
      </c>
      <c r="BY15">
        <v>65</v>
      </c>
      <c r="CA15">
        <v>50</v>
      </c>
      <c r="CC15">
        <v>6</v>
      </c>
      <c r="CD15">
        <v>10</v>
      </c>
      <c r="CE15">
        <v>200</v>
      </c>
      <c r="CG15">
        <v>13</v>
      </c>
      <c r="CH15">
        <v>200</v>
      </c>
      <c r="CI15">
        <v>2</v>
      </c>
      <c r="CJ15">
        <v>4</v>
      </c>
      <c r="CK15">
        <v>30</v>
      </c>
      <c r="CM15">
        <v>30</v>
      </c>
      <c r="CN15" s="12">
        <v>100</v>
      </c>
      <c r="CO15">
        <v>40</v>
      </c>
      <c r="CQ15">
        <v>30</v>
      </c>
      <c r="CS15">
        <v>200</v>
      </c>
    </row>
    <row r="16" spans="1:99" ht="15.75" x14ac:dyDescent="0.25">
      <c r="B16">
        <v>2019</v>
      </c>
      <c r="C16">
        <v>2015</v>
      </c>
      <c r="E16">
        <v>2012</v>
      </c>
      <c r="F16">
        <v>2009</v>
      </c>
      <c r="G16">
        <v>2015</v>
      </c>
      <c r="H16">
        <v>2000</v>
      </c>
      <c r="J16">
        <v>2002</v>
      </c>
      <c r="K16">
        <v>2010</v>
      </c>
      <c r="L16">
        <v>2009</v>
      </c>
      <c r="O16" s="9">
        <v>200</v>
      </c>
      <c r="P16">
        <v>2010</v>
      </c>
      <c r="Q16">
        <v>2009</v>
      </c>
      <c r="S16">
        <v>2018</v>
      </c>
      <c r="T16">
        <v>2009</v>
      </c>
      <c r="U16" s="10">
        <v>2010</v>
      </c>
      <c r="V16" s="10"/>
      <c r="W16" s="10">
        <v>2012</v>
      </c>
      <c r="X16" s="10">
        <v>2001</v>
      </c>
      <c r="Y16" s="10">
        <v>2013</v>
      </c>
      <c r="Z16" s="10">
        <v>2009</v>
      </c>
      <c r="AA16" s="10">
        <v>2015</v>
      </c>
      <c r="AB16" s="10">
        <v>2014</v>
      </c>
      <c r="AC16" s="10">
        <v>2000</v>
      </c>
      <c r="AD16" s="10">
        <v>2015</v>
      </c>
      <c r="AE16" s="12"/>
      <c r="AF16">
        <v>2006</v>
      </c>
      <c r="AG16">
        <v>2016</v>
      </c>
      <c r="AJ16">
        <v>2009</v>
      </c>
      <c r="AK16">
        <v>2000</v>
      </c>
      <c r="AL16">
        <v>1994</v>
      </c>
      <c r="AM16">
        <v>2004</v>
      </c>
      <c r="AN16">
        <v>2018</v>
      </c>
      <c r="AO16">
        <v>2009</v>
      </c>
      <c r="AP16">
        <v>2004</v>
      </c>
      <c r="AQ16">
        <v>2009</v>
      </c>
      <c r="AR16">
        <v>1999</v>
      </c>
      <c r="AS16">
        <v>2000</v>
      </c>
      <c r="AV16">
        <v>2014</v>
      </c>
      <c r="AW16">
        <v>2005</v>
      </c>
      <c r="AX16">
        <v>2009</v>
      </c>
      <c r="AY16">
        <v>1989</v>
      </c>
      <c r="AZ16">
        <v>2010</v>
      </c>
      <c r="BA16">
        <v>1989</v>
      </c>
      <c r="BC16">
        <v>2018</v>
      </c>
      <c r="BD16">
        <v>1989</v>
      </c>
      <c r="BF16">
        <v>2015</v>
      </c>
      <c r="BG16">
        <v>1980</v>
      </c>
      <c r="BI16">
        <v>2009</v>
      </c>
      <c r="BK16">
        <v>2000</v>
      </c>
      <c r="BM16">
        <v>2012</v>
      </c>
      <c r="BP16">
        <v>2014</v>
      </c>
      <c r="BQ16">
        <v>2008</v>
      </c>
      <c r="BR16">
        <v>2003</v>
      </c>
      <c r="BS16">
        <v>2014</v>
      </c>
      <c r="BT16">
        <v>2015</v>
      </c>
      <c r="BU16">
        <v>1995</v>
      </c>
      <c r="BW16">
        <v>1983</v>
      </c>
      <c r="BX16">
        <v>2004</v>
      </c>
      <c r="BY16">
        <v>1990</v>
      </c>
      <c r="BZ16">
        <v>2015</v>
      </c>
      <c r="CA16">
        <v>2014</v>
      </c>
      <c r="CC16">
        <v>2016</v>
      </c>
      <c r="CD16">
        <v>2013</v>
      </c>
      <c r="CE16">
        <v>2014</v>
      </c>
      <c r="CG16">
        <v>2008</v>
      </c>
      <c r="CH16">
        <v>2016</v>
      </c>
      <c r="CI16">
        <v>2010</v>
      </c>
      <c r="CJ16">
        <v>1995</v>
      </c>
      <c r="CK16">
        <v>1989</v>
      </c>
      <c r="CM16">
        <v>2009</v>
      </c>
      <c r="CN16" s="12">
        <v>2015</v>
      </c>
      <c r="CO16">
        <v>2009</v>
      </c>
      <c r="CQ16">
        <v>2017</v>
      </c>
      <c r="CS16">
        <v>1980</v>
      </c>
      <c r="CU16">
        <v>1985</v>
      </c>
    </row>
    <row r="17" spans="1:99" ht="15.75" x14ac:dyDescent="0.25">
      <c r="B17" s="9">
        <v>0</v>
      </c>
      <c r="C17">
        <v>2</v>
      </c>
      <c r="E17">
        <v>0.2</v>
      </c>
      <c r="F17">
        <v>0.1</v>
      </c>
      <c r="G17" s="8">
        <v>0</v>
      </c>
      <c r="H17">
        <v>4.5</v>
      </c>
      <c r="J17">
        <v>0.7</v>
      </c>
      <c r="K17">
        <v>0.25</v>
      </c>
      <c r="O17">
        <v>0.3</v>
      </c>
      <c r="P17" s="9">
        <v>0.03</v>
      </c>
      <c r="Q17" s="9">
        <v>20</v>
      </c>
      <c r="S17" t="s">
        <v>350</v>
      </c>
      <c r="T17">
        <v>0.3</v>
      </c>
      <c r="U17" s="10">
        <v>0.9</v>
      </c>
      <c r="V17" s="10"/>
      <c r="W17" s="10">
        <v>0.05</v>
      </c>
      <c r="X17" s="10">
        <v>0</v>
      </c>
      <c r="Y17" s="10">
        <v>2.5</v>
      </c>
      <c r="Z17" s="10"/>
      <c r="AA17" s="11">
        <v>8.5</v>
      </c>
      <c r="AB17" s="10">
        <v>0.5</v>
      </c>
      <c r="AC17" s="10">
        <v>1</v>
      </c>
      <c r="AD17" s="10" t="s">
        <v>324</v>
      </c>
      <c r="AE17" s="12"/>
      <c r="AF17">
        <v>1</v>
      </c>
      <c r="AG17">
        <v>0.3</v>
      </c>
      <c r="AJ17">
        <v>1</v>
      </c>
      <c r="AK17">
        <v>0.3</v>
      </c>
      <c r="AL17">
        <v>0.05</v>
      </c>
      <c r="AM17">
        <v>0.6</v>
      </c>
      <c r="AO17">
        <v>1</v>
      </c>
      <c r="AP17">
        <v>0.35</v>
      </c>
      <c r="AR17">
        <v>0.03</v>
      </c>
      <c r="AS17">
        <v>0.2</v>
      </c>
      <c r="AU17">
        <v>0.3</v>
      </c>
      <c r="AV17" t="s">
        <v>324</v>
      </c>
      <c r="AW17">
        <v>1</v>
      </c>
      <c r="AX17">
        <v>0.12</v>
      </c>
      <c r="AY17">
        <v>1.5</v>
      </c>
      <c r="BA17">
        <v>1</v>
      </c>
      <c r="BD17">
        <v>700</v>
      </c>
      <c r="BF17">
        <v>0.3</v>
      </c>
      <c r="BG17">
        <v>5.0000000000000001E-3</v>
      </c>
      <c r="BI17">
        <v>1</v>
      </c>
      <c r="BK17">
        <v>0.3</v>
      </c>
      <c r="BM17">
        <v>0.5</v>
      </c>
      <c r="BP17" t="s">
        <v>393</v>
      </c>
      <c r="BQ17">
        <v>1</v>
      </c>
      <c r="BR17">
        <v>0.1</v>
      </c>
      <c r="BS17">
        <v>0.05</v>
      </c>
      <c r="BU17">
        <v>0.3</v>
      </c>
      <c r="BW17">
        <v>0.3</v>
      </c>
      <c r="BX17">
        <v>3</v>
      </c>
      <c r="CA17">
        <v>0.1</v>
      </c>
      <c r="CE17">
        <v>0.25</v>
      </c>
      <c r="CG17">
        <v>0.3</v>
      </c>
      <c r="CI17">
        <v>0.1</v>
      </c>
      <c r="CJ17">
        <v>400</v>
      </c>
      <c r="CM17">
        <v>3</v>
      </c>
      <c r="CN17" s="12"/>
      <c r="CO17">
        <v>0.08</v>
      </c>
      <c r="CQ17">
        <v>0.05</v>
      </c>
    </row>
    <row r="18" spans="1:99" x14ac:dyDescent="0.25">
      <c r="B18" t="s">
        <v>331</v>
      </c>
      <c r="C18" t="s">
        <v>334</v>
      </c>
      <c r="E18" t="s">
        <v>340</v>
      </c>
      <c r="G18" t="s">
        <v>334</v>
      </c>
      <c r="H18" t="s">
        <v>347</v>
      </c>
      <c r="J18" t="s">
        <v>340</v>
      </c>
      <c r="K18" t="s">
        <v>346</v>
      </c>
      <c r="L18" t="s">
        <v>326</v>
      </c>
      <c r="O18" t="s">
        <v>340</v>
      </c>
      <c r="Q18" t="s">
        <v>347</v>
      </c>
      <c r="S18" t="s">
        <v>357</v>
      </c>
      <c r="T18" t="s">
        <v>330</v>
      </c>
      <c r="U18" s="10"/>
      <c r="V18" s="10"/>
      <c r="W18" s="10" t="s">
        <v>330</v>
      </c>
      <c r="X18" s="10" t="s">
        <v>340</v>
      </c>
      <c r="Y18" s="10"/>
      <c r="Z18" s="10" t="s">
        <v>340</v>
      </c>
      <c r="AA18" s="10"/>
      <c r="AB18" s="10" t="s">
        <v>357</v>
      </c>
      <c r="AC18" s="10"/>
      <c r="AD18" s="10" t="s">
        <v>326</v>
      </c>
      <c r="AE18" s="12"/>
      <c r="AG18" t="s">
        <v>367</v>
      </c>
      <c r="AK18" t="s">
        <v>340</v>
      </c>
      <c r="AL18" t="s">
        <v>333</v>
      </c>
      <c r="AN18" t="s">
        <v>331</v>
      </c>
      <c r="AO18" t="s">
        <v>340</v>
      </c>
      <c r="AP18" t="s">
        <v>346</v>
      </c>
      <c r="AQ18" t="s">
        <v>357</v>
      </c>
      <c r="AR18" t="s">
        <v>347</v>
      </c>
      <c r="AW18" t="s">
        <v>347</v>
      </c>
      <c r="AX18" t="s">
        <v>347</v>
      </c>
      <c r="AZ18" t="s">
        <v>340</v>
      </c>
      <c r="BA18" t="s">
        <v>372</v>
      </c>
      <c r="BD18" t="s">
        <v>333</v>
      </c>
      <c r="BF18" t="s">
        <v>331</v>
      </c>
      <c r="BI18" t="s">
        <v>330</v>
      </c>
      <c r="BK18" t="s">
        <v>331</v>
      </c>
      <c r="BM18" t="s">
        <v>341</v>
      </c>
      <c r="BP18" t="s">
        <v>330</v>
      </c>
      <c r="BQ18" t="s">
        <v>357</v>
      </c>
      <c r="BR18" t="s">
        <v>330</v>
      </c>
      <c r="BS18" t="s">
        <v>346</v>
      </c>
      <c r="BT18" t="s">
        <v>340</v>
      </c>
      <c r="BW18" t="s">
        <v>331</v>
      </c>
      <c r="BY18" t="s">
        <v>331</v>
      </c>
      <c r="BZ18" t="s">
        <v>391</v>
      </c>
      <c r="CC18" t="s">
        <v>330</v>
      </c>
      <c r="CD18" t="s">
        <v>380</v>
      </c>
      <c r="CE18" t="s">
        <v>339</v>
      </c>
      <c r="CG18" t="s">
        <v>330</v>
      </c>
      <c r="CH18" t="s">
        <v>367</v>
      </c>
      <c r="CJ18" t="s">
        <v>331</v>
      </c>
      <c r="CK18" t="s">
        <v>347</v>
      </c>
      <c r="CN18" s="12"/>
      <c r="CQ18" t="s">
        <v>355</v>
      </c>
      <c r="CS18" t="s">
        <v>368</v>
      </c>
      <c r="CU18" t="s">
        <v>359</v>
      </c>
    </row>
    <row r="19" spans="1:99" ht="15.75" x14ac:dyDescent="0.25">
      <c r="B19">
        <v>20</v>
      </c>
      <c r="C19">
        <v>20</v>
      </c>
      <c r="E19">
        <v>50</v>
      </c>
      <c r="G19" s="9">
        <v>20</v>
      </c>
      <c r="H19">
        <v>35</v>
      </c>
      <c r="J19">
        <f>SUM(300+100)</f>
        <v>400</v>
      </c>
      <c r="K19">
        <v>20</v>
      </c>
      <c r="L19">
        <v>13</v>
      </c>
      <c r="O19">
        <v>70</v>
      </c>
      <c r="Q19">
        <v>300</v>
      </c>
      <c r="S19">
        <v>80</v>
      </c>
      <c r="T19">
        <v>10</v>
      </c>
      <c r="U19" s="10"/>
      <c r="V19" s="10"/>
      <c r="W19" s="10">
        <v>7</v>
      </c>
      <c r="X19" s="10">
        <v>400</v>
      </c>
      <c r="Y19" s="10"/>
      <c r="Z19" s="10">
        <v>100</v>
      </c>
      <c r="AA19" s="10"/>
      <c r="AB19" s="10">
        <v>200</v>
      </c>
      <c r="AC19" s="10"/>
      <c r="AD19" s="10">
        <v>200</v>
      </c>
      <c r="AE19" s="12"/>
      <c r="AG19">
        <v>15</v>
      </c>
      <c r="AK19">
        <v>100</v>
      </c>
      <c r="AL19">
        <v>65</v>
      </c>
      <c r="AN19">
        <v>10</v>
      </c>
      <c r="AO19">
        <v>400</v>
      </c>
      <c r="AP19">
        <v>15</v>
      </c>
      <c r="AR19">
        <v>15</v>
      </c>
      <c r="AW19">
        <v>50</v>
      </c>
      <c r="AX19">
        <v>150</v>
      </c>
      <c r="AZ19">
        <v>200</v>
      </c>
      <c r="BA19">
        <v>60</v>
      </c>
      <c r="BD19">
        <v>60</v>
      </c>
      <c r="BF19">
        <v>50</v>
      </c>
      <c r="BI19">
        <v>40</v>
      </c>
      <c r="BK19">
        <v>50</v>
      </c>
      <c r="BM19">
        <v>40</v>
      </c>
      <c r="BP19">
        <v>50</v>
      </c>
      <c r="BQ19">
        <v>100</v>
      </c>
      <c r="BR19">
        <v>5</v>
      </c>
      <c r="BS19">
        <v>50</v>
      </c>
      <c r="BT19">
        <v>100</v>
      </c>
      <c r="BY19">
        <v>6</v>
      </c>
      <c r="CC19">
        <v>7</v>
      </c>
      <c r="CD19">
        <v>10</v>
      </c>
      <c r="CE19">
        <v>100</v>
      </c>
      <c r="CG19">
        <v>10</v>
      </c>
      <c r="CH19">
        <v>50</v>
      </c>
      <c r="CJ19">
        <v>5</v>
      </c>
      <c r="CK19">
        <v>30</v>
      </c>
      <c r="CN19" s="12"/>
      <c r="CQ19">
        <v>30</v>
      </c>
      <c r="CS19">
        <v>30</v>
      </c>
    </row>
    <row r="20" spans="1:99" x14ac:dyDescent="0.25">
      <c r="B20">
        <v>2019</v>
      </c>
      <c r="C20">
        <v>2013</v>
      </c>
      <c r="E20">
        <v>2014</v>
      </c>
      <c r="G20">
        <v>2010</v>
      </c>
      <c r="H20">
        <v>2000</v>
      </c>
      <c r="J20">
        <v>2016</v>
      </c>
      <c r="K20">
        <v>2010</v>
      </c>
      <c r="L20">
        <v>2000</v>
      </c>
      <c r="O20">
        <v>2016</v>
      </c>
      <c r="Q20">
        <v>2009</v>
      </c>
      <c r="S20">
        <v>2008</v>
      </c>
      <c r="T20">
        <v>2000</v>
      </c>
      <c r="U20" s="10"/>
      <c r="V20" s="10"/>
      <c r="W20" s="10">
        <v>2012</v>
      </c>
      <c r="X20" s="10">
        <v>2001</v>
      </c>
      <c r="Y20" s="10"/>
      <c r="Z20" s="10">
        <v>2009</v>
      </c>
      <c r="AA20" s="10"/>
      <c r="AB20" s="10">
        <v>1997</v>
      </c>
      <c r="AC20" s="10"/>
      <c r="AD20" s="10">
        <v>2000</v>
      </c>
      <c r="AE20" s="12"/>
      <c r="AG20">
        <v>2016</v>
      </c>
      <c r="AK20">
        <v>2000</v>
      </c>
      <c r="AL20">
        <v>2015</v>
      </c>
      <c r="AN20">
        <v>1998</v>
      </c>
      <c r="AO20">
        <v>2014</v>
      </c>
      <c r="AP20">
        <v>2004</v>
      </c>
      <c r="AQ20">
        <v>2009</v>
      </c>
      <c r="AR20">
        <v>1999</v>
      </c>
      <c r="AW20">
        <v>2005</v>
      </c>
      <c r="AX20">
        <v>2012</v>
      </c>
      <c r="BA20">
        <v>2009</v>
      </c>
      <c r="BD20">
        <v>2014</v>
      </c>
      <c r="BF20">
        <v>2015</v>
      </c>
      <c r="BI20">
        <v>2009</v>
      </c>
      <c r="BK20">
        <v>2000</v>
      </c>
      <c r="BM20">
        <v>2019</v>
      </c>
      <c r="BP20">
        <v>2014</v>
      </c>
      <c r="BQ20">
        <v>2008</v>
      </c>
      <c r="BR20">
        <v>2001</v>
      </c>
      <c r="BS20">
        <v>2018</v>
      </c>
      <c r="BT20">
        <v>2016</v>
      </c>
      <c r="BW20">
        <v>2019</v>
      </c>
      <c r="BY20">
        <v>2010</v>
      </c>
      <c r="BZ20">
        <v>2015</v>
      </c>
      <c r="CD20">
        <v>2009</v>
      </c>
      <c r="CG20">
        <v>2005</v>
      </c>
      <c r="CH20">
        <v>2017</v>
      </c>
      <c r="CJ20">
        <v>2000</v>
      </c>
      <c r="CK20">
        <v>1989</v>
      </c>
      <c r="CN20" s="12"/>
      <c r="CQ20">
        <v>2009</v>
      </c>
      <c r="CS20">
        <v>1980</v>
      </c>
      <c r="CU20">
        <v>2010</v>
      </c>
    </row>
    <row r="21" spans="1:99" ht="15.75" x14ac:dyDescent="0.25">
      <c r="C21">
        <v>0.75</v>
      </c>
      <c r="E21">
        <v>0.2</v>
      </c>
      <c r="G21" s="9">
        <v>10</v>
      </c>
      <c r="H21">
        <v>0.1</v>
      </c>
      <c r="J21">
        <v>1</v>
      </c>
      <c r="K21">
        <v>0.1</v>
      </c>
      <c r="L21">
        <v>3</v>
      </c>
      <c r="Q21">
        <v>0.7</v>
      </c>
      <c r="S21">
        <v>0.05</v>
      </c>
      <c r="T21">
        <v>0.03</v>
      </c>
      <c r="U21" s="10"/>
      <c r="V21" s="10"/>
      <c r="W21" s="10">
        <v>0.1</v>
      </c>
      <c r="X21" s="10">
        <v>0</v>
      </c>
      <c r="Y21" s="10"/>
      <c r="Z21" s="10">
        <v>0.2</v>
      </c>
      <c r="AA21" s="10"/>
      <c r="AB21" s="10">
        <v>0.12</v>
      </c>
      <c r="AC21" s="10"/>
      <c r="AD21" s="10">
        <v>3</v>
      </c>
      <c r="AE21" s="12"/>
      <c r="AG21">
        <v>0.1</v>
      </c>
      <c r="AL21">
        <v>25</v>
      </c>
      <c r="AN21">
        <v>0.6</v>
      </c>
      <c r="AO21" t="s">
        <v>324</v>
      </c>
      <c r="AQ21">
        <v>0.25</v>
      </c>
      <c r="AR21">
        <v>0.5</v>
      </c>
      <c r="AW21">
        <v>5</v>
      </c>
      <c r="AX21">
        <v>0.7</v>
      </c>
      <c r="BA21">
        <v>0.2</v>
      </c>
      <c r="BD21">
        <v>1</v>
      </c>
      <c r="BI21">
        <v>0.2</v>
      </c>
      <c r="BK21">
        <v>0.2</v>
      </c>
      <c r="BM21">
        <v>0.5</v>
      </c>
      <c r="BP21">
        <v>1</v>
      </c>
      <c r="BQ21">
        <v>0.15</v>
      </c>
      <c r="BY21">
        <v>0.8</v>
      </c>
      <c r="CC21">
        <v>0.06</v>
      </c>
      <c r="CE21">
        <v>0.2</v>
      </c>
      <c r="CG21">
        <v>0.5</v>
      </c>
      <c r="CJ21">
        <v>0.1</v>
      </c>
      <c r="CN21" s="12"/>
      <c r="CQ21">
        <v>0.1</v>
      </c>
      <c r="CS21">
        <v>0.3</v>
      </c>
    </row>
    <row r="22" spans="1:99" x14ac:dyDescent="0.25">
      <c r="E22" t="s">
        <v>341</v>
      </c>
      <c r="H22" t="s">
        <v>348</v>
      </c>
      <c r="O22" t="s">
        <v>355</v>
      </c>
      <c r="Q22" t="s">
        <v>358</v>
      </c>
      <c r="U22" s="10"/>
      <c r="V22" s="10"/>
      <c r="W22" s="10" t="s">
        <v>364</v>
      </c>
      <c r="X22" s="10"/>
      <c r="Y22" s="10"/>
      <c r="Z22" s="10" t="s">
        <v>368</v>
      </c>
      <c r="AA22" s="10"/>
      <c r="AB22" s="10" t="s">
        <v>369</v>
      </c>
      <c r="AC22" s="10"/>
      <c r="AD22" s="10"/>
      <c r="AE22" s="12"/>
      <c r="AK22" t="s">
        <v>358</v>
      </c>
      <c r="AN22" t="s">
        <v>364</v>
      </c>
      <c r="AO22" t="s">
        <v>365</v>
      </c>
      <c r="AP22" t="s">
        <v>369</v>
      </c>
      <c r="AQ22" t="s">
        <v>368</v>
      </c>
      <c r="AW22" t="s">
        <v>358</v>
      </c>
      <c r="BA22" t="s">
        <v>368</v>
      </c>
      <c r="BF22" t="s">
        <v>384</v>
      </c>
      <c r="BI22" t="s">
        <v>351</v>
      </c>
      <c r="BP22" t="s">
        <v>359</v>
      </c>
      <c r="BQ22" t="s">
        <v>364</v>
      </c>
      <c r="BR22" t="s">
        <v>387</v>
      </c>
      <c r="BS22" t="s">
        <v>388</v>
      </c>
      <c r="BT22" t="s">
        <v>368</v>
      </c>
      <c r="BW22" t="s">
        <v>359</v>
      </c>
      <c r="BY22" t="s">
        <v>358</v>
      </c>
      <c r="BZ22" t="s">
        <v>387</v>
      </c>
      <c r="CC22" t="s">
        <v>355</v>
      </c>
      <c r="CE22" t="s">
        <v>358</v>
      </c>
      <c r="CH22" t="s">
        <v>359</v>
      </c>
      <c r="CK22" t="s">
        <v>373</v>
      </c>
    </row>
    <row r="23" spans="1:99" ht="15.75" x14ac:dyDescent="0.25">
      <c r="E23">
        <v>80</v>
      </c>
      <c r="H23">
        <v>100</v>
      </c>
      <c r="O23" s="9">
        <v>20</v>
      </c>
      <c r="U23" s="10"/>
      <c r="V23" s="10"/>
      <c r="W23" s="10">
        <v>500</v>
      </c>
      <c r="X23" s="10"/>
      <c r="Y23" s="10"/>
      <c r="Z23" s="10">
        <v>20</v>
      </c>
      <c r="AA23" s="10"/>
      <c r="AB23" s="10"/>
      <c r="AC23" s="10"/>
      <c r="AD23" s="10"/>
      <c r="AE23" s="12"/>
      <c r="AK23">
        <v>20</v>
      </c>
      <c r="AN23">
        <v>20</v>
      </c>
      <c r="AO23">
        <v>70</v>
      </c>
      <c r="AQ23">
        <v>350</v>
      </c>
      <c r="AW23">
        <v>50</v>
      </c>
      <c r="BA23">
        <v>50</v>
      </c>
      <c r="BF23">
        <v>100</v>
      </c>
      <c r="BI23">
        <v>100</v>
      </c>
      <c r="BP23">
        <v>50</v>
      </c>
      <c r="BQ23">
        <v>200</v>
      </c>
      <c r="BR23">
        <v>60</v>
      </c>
      <c r="BS23">
        <v>100</v>
      </c>
      <c r="BY23">
        <v>8</v>
      </c>
      <c r="BZ23">
        <v>50</v>
      </c>
      <c r="CC23">
        <v>40</v>
      </c>
      <c r="CE23">
        <v>30</v>
      </c>
      <c r="CH23">
        <v>40</v>
      </c>
      <c r="CK23">
        <v>100</v>
      </c>
    </row>
    <row r="24" spans="1:99" x14ac:dyDescent="0.25">
      <c r="E24">
        <v>2019</v>
      </c>
      <c r="H24">
        <v>2008</v>
      </c>
      <c r="O24">
        <v>2012</v>
      </c>
      <c r="Q24">
        <v>2009</v>
      </c>
      <c r="U24" s="10"/>
      <c r="V24" s="10"/>
      <c r="W24" s="10">
        <v>2017</v>
      </c>
      <c r="X24" s="10"/>
      <c r="Y24" s="10"/>
      <c r="Z24" s="10">
        <v>2015</v>
      </c>
      <c r="AA24" s="10"/>
      <c r="AB24" s="10">
        <v>2015</v>
      </c>
      <c r="AC24" s="10"/>
      <c r="AD24" s="10"/>
      <c r="AE24" s="12"/>
      <c r="AK24">
        <v>2000</v>
      </c>
      <c r="AN24">
        <v>2015</v>
      </c>
      <c r="AO24">
        <v>2010</v>
      </c>
      <c r="AP24">
        <v>2009</v>
      </c>
      <c r="AQ24">
        <v>2018</v>
      </c>
      <c r="AW24">
        <v>1997</v>
      </c>
      <c r="BA24">
        <v>1989</v>
      </c>
      <c r="BF24">
        <v>2015</v>
      </c>
      <c r="BI24">
        <v>2000</v>
      </c>
      <c r="BP24">
        <v>2018</v>
      </c>
      <c r="BQ24">
        <v>2014</v>
      </c>
      <c r="BR24">
        <v>2004</v>
      </c>
      <c r="BS24">
        <v>2016</v>
      </c>
      <c r="BW24">
        <v>2010</v>
      </c>
      <c r="BY24">
        <v>1990</v>
      </c>
      <c r="BZ24">
        <v>2015</v>
      </c>
      <c r="CC24">
        <v>2011</v>
      </c>
      <c r="CE24">
        <v>2000</v>
      </c>
      <c r="CH24">
        <v>2017</v>
      </c>
      <c r="CK24">
        <v>2009</v>
      </c>
    </row>
    <row r="25" spans="1:99" ht="15.75" x14ac:dyDescent="0.25">
      <c r="E25">
        <v>0.5</v>
      </c>
      <c r="H25">
        <v>0.3</v>
      </c>
      <c r="O25" s="9">
        <v>0.5</v>
      </c>
      <c r="Q25">
        <v>0.25</v>
      </c>
      <c r="U25" s="10"/>
      <c r="V25" s="10"/>
      <c r="W25" s="10"/>
      <c r="X25" s="10"/>
      <c r="Y25" s="10"/>
      <c r="Z25" s="10"/>
      <c r="AA25" s="10"/>
      <c r="AB25" s="10">
        <v>0.5</v>
      </c>
      <c r="AC25" s="10"/>
      <c r="AD25" s="10"/>
      <c r="AE25" s="12"/>
      <c r="AK25">
        <v>0.05</v>
      </c>
      <c r="AP25">
        <v>1</v>
      </c>
      <c r="AQ25">
        <v>1</v>
      </c>
      <c r="AW25">
        <v>0.25</v>
      </c>
      <c r="BA25">
        <v>2</v>
      </c>
      <c r="BF25">
        <v>0.1</v>
      </c>
      <c r="BI25">
        <v>0.2</v>
      </c>
      <c r="BY25">
        <v>0.3</v>
      </c>
      <c r="CC25">
        <v>0.7</v>
      </c>
      <c r="CE25">
        <v>0.2</v>
      </c>
    </row>
    <row r="26" spans="1:99" x14ac:dyDescent="0.25">
      <c r="J26" t="s">
        <v>351</v>
      </c>
      <c r="Q26" t="s">
        <v>359</v>
      </c>
      <c r="U26" s="10"/>
      <c r="V26" s="10"/>
      <c r="W26" s="10" t="s">
        <v>359</v>
      </c>
      <c r="X26" s="10"/>
      <c r="Y26" s="10"/>
      <c r="Z26" s="10" t="s">
        <v>355</v>
      </c>
      <c r="AA26" s="10"/>
      <c r="AB26" s="10"/>
      <c r="AC26" s="10"/>
      <c r="AD26" s="10"/>
      <c r="AE26" s="12"/>
      <c r="AN26" t="s">
        <v>376</v>
      </c>
      <c r="AO26" t="s">
        <v>376</v>
      </c>
      <c r="AP26" t="s">
        <v>364</v>
      </c>
      <c r="BA26" t="s">
        <v>376</v>
      </c>
      <c r="BT26" t="s">
        <v>358</v>
      </c>
      <c r="BY26" t="s">
        <v>389</v>
      </c>
      <c r="BZ26" t="s">
        <v>355</v>
      </c>
      <c r="CH26" t="s">
        <v>355</v>
      </c>
      <c r="CK26" t="s">
        <v>376</v>
      </c>
    </row>
    <row r="27" spans="1:99" x14ac:dyDescent="0.25">
      <c r="J27">
        <v>40</v>
      </c>
      <c r="U27" s="10"/>
      <c r="V27" s="10"/>
      <c r="W27" s="10">
        <v>10</v>
      </c>
      <c r="X27" s="10"/>
      <c r="Y27" s="10"/>
      <c r="Z27" s="10">
        <v>20</v>
      </c>
      <c r="AA27" s="10"/>
      <c r="AB27" s="10"/>
      <c r="AC27" s="10"/>
      <c r="AD27" s="10"/>
      <c r="AE27" s="12"/>
      <c r="AN27">
        <v>20</v>
      </c>
      <c r="AO27">
        <v>100</v>
      </c>
      <c r="AP27">
        <v>25</v>
      </c>
      <c r="BA27">
        <v>100</v>
      </c>
      <c r="BY27">
        <v>300</v>
      </c>
      <c r="BZ27">
        <v>50</v>
      </c>
      <c r="CH27">
        <v>150</v>
      </c>
      <c r="CK27">
        <v>30</v>
      </c>
    </row>
    <row r="28" spans="1:99" x14ac:dyDescent="0.25">
      <c r="Q28">
        <v>2009</v>
      </c>
      <c r="U28" s="10"/>
      <c r="V28" s="10"/>
      <c r="W28" s="10">
        <v>2017</v>
      </c>
      <c r="X28" s="10"/>
      <c r="Y28" s="10"/>
      <c r="Z28" s="10">
        <v>2015</v>
      </c>
      <c r="AA28" s="10"/>
      <c r="AB28" s="10"/>
      <c r="AC28" s="10"/>
      <c r="AD28" s="10"/>
      <c r="AE28" s="12"/>
      <c r="AN28">
        <v>2003</v>
      </c>
      <c r="AO28">
        <v>2012</v>
      </c>
      <c r="AP28">
        <v>2019</v>
      </c>
      <c r="BA28">
        <v>2009</v>
      </c>
      <c r="BY28">
        <v>2018</v>
      </c>
      <c r="BZ28">
        <v>2015</v>
      </c>
      <c r="CH28">
        <v>2013</v>
      </c>
      <c r="CK28">
        <v>2009</v>
      </c>
    </row>
    <row r="29" spans="1:99" ht="15.75" x14ac:dyDescent="0.25">
      <c r="J29">
        <v>0.3</v>
      </c>
      <c r="U29" s="10"/>
      <c r="V29" s="10"/>
      <c r="W29" s="10"/>
      <c r="X29" s="10"/>
      <c r="Y29" s="10"/>
      <c r="Z29" s="11">
        <v>0.2</v>
      </c>
      <c r="AA29" s="10"/>
      <c r="AB29" s="10"/>
      <c r="AC29" s="10"/>
      <c r="AD29" s="10"/>
      <c r="AE29" s="12"/>
      <c r="AN29">
        <v>2.5000000000000001E-2</v>
      </c>
      <c r="AO29">
        <v>0.15</v>
      </c>
      <c r="BA29">
        <v>0.35</v>
      </c>
      <c r="CH29">
        <v>1</v>
      </c>
    </row>
    <row r="30" spans="1:99" x14ac:dyDescent="0.25">
      <c r="A30" s="17"/>
      <c r="Q30" t="s">
        <v>360</v>
      </c>
      <c r="U30" s="10"/>
      <c r="V30" s="10"/>
      <c r="W30" s="10"/>
      <c r="X30" s="10"/>
      <c r="Y30" s="10"/>
      <c r="Z30" s="10"/>
      <c r="AA30" s="10"/>
      <c r="AB30" s="10"/>
      <c r="AC30" s="10"/>
      <c r="AD30" s="10"/>
      <c r="AE30" s="12"/>
      <c r="AN30" t="s">
        <v>355</v>
      </c>
      <c r="AO30" t="s">
        <v>351</v>
      </c>
      <c r="BY30" t="s">
        <v>390</v>
      </c>
      <c r="CK30" t="s">
        <v>359</v>
      </c>
    </row>
    <row r="31" spans="1:99" x14ac:dyDescent="0.25">
      <c r="Q31">
        <v>500</v>
      </c>
      <c r="U31" s="10"/>
      <c r="V31" s="10"/>
      <c r="W31" s="10"/>
      <c r="X31" s="10"/>
      <c r="Y31" s="10"/>
      <c r="Z31" s="10"/>
      <c r="AA31" s="10"/>
      <c r="AB31" s="10"/>
      <c r="AC31" s="10"/>
      <c r="AD31" s="10"/>
      <c r="AE31" s="12"/>
      <c r="AN31">
        <v>20</v>
      </c>
      <c r="AO31">
        <v>20</v>
      </c>
      <c r="BY31">
        <v>120</v>
      </c>
      <c r="CK31">
        <v>15</v>
      </c>
    </row>
    <row r="32" spans="1:99" x14ac:dyDescent="0.25">
      <c r="Q32">
        <v>2019</v>
      </c>
      <c r="U32" s="10"/>
      <c r="V32" s="10"/>
      <c r="W32" s="10"/>
      <c r="X32" s="10"/>
      <c r="Y32" s="10"/>
      <c r="Z32" s="10"/>
      <c r="AA32" s="10"/>
      <c r="AB32" s="10"/>
      <c r="AC32" s="10"/>
      <c r="AD32" s="10"/>
      <c r="AE32" s="12"/>
      <c r="AN32">
        <v>2003</v>
      </c>
      <c r="AO32">
        <v>2012</v>
      </c>
      <c r="BY32">
        <v>2018</v>
      </c>
      <c r="CK32">
        <v>1989</v>
      </c>
    </row>
    <row r="33" spans="21:41" x14ac:dyDescent="0.25">
      <c r="U33" s="10"/>
      <c r="V33" s="10"/>
      <c r="W33" s="10"/>
      <c r="X33" s="10"/>
      <c r="Y33" s="10"/>
      <c r="Z33" s="10"/>
      <c r="AA33" s="10"/>
      <c r="AB33" s="10"/>
      <c r="AC33" s="10"/>
      <c r="AD33" s="10"/>
      <c r="AE33" s="12"/>
      <c r="AN33">
        <v>0.2</v>
      </c>
      <c r="AO33">
        <v>0.05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0C41A-1EDA-437A-9489-DC5436227E1E}">
  <dimension ref="A1:N100"/>
  <sheetViews>
    <sheetView tabSelected="1" workbookViewId="0">
      <selection activeCell="N63" sqref="N63"/>
    </sheetView>
  </sheetViews>
  <sheetFormatPr defaultRowHeight="15" x14ac:dyDescent="0.25"/>
  <cols>
    <col min="1" max="2" width="9.140625" style="14"/>
    <col min="3" max="3" width="10.7109375" style="14" customWidth="1"/>
    <col min="4" max="4" width="12.7109375" style="14" customWidth="1"/>
    <col min="5" max="5" width="9.140625" style="14"/>
    <col min="6" max="6" width="11.85546875" style="14" customWidth="1"/>
    <col min="7" max="16384" width="9.140625" style="14"/>
  </cols>
  <sheetData>
    <row r="1" spans="1:13" x14ac:dyDescent="0.25">
      <c r="A1" s="14" t="s">
        <v>0</v>
      </c>
      <c r="B1" s="14" t="s">
        <v>233</v>
      </c>
      <c r="C1" t="s">
        <v>234</v>
      </c>
      <c r="D1" t="s">
        <v>235</v>
      </c>
      <c r="E1" t="s">
        <v>236</v>
      </c>
      <c r="F1" t="s">
        <v>237</v>
      </c>
      <c r="G1" s="14" t="s">
        <v>394</v>
      </c>
      <c r="H1" s="14" t="s">
        <v>395</v>
      </c>
      <c r="I1" s="14" t="s">
        <v>396</v>
      </c>
      <c r="J1" s="14" t="s">
        <v>397</v>
      </c>
      <c r="K1" s="14" t="s">
        <v>398</v>
      </c>
      <c r="L1" s="14" t="s">
        <v>399</v>
      </c>
      <c r="M1" s="14" t="s">
        <v>238</v>
      </c>
    </row>
    <row r="2" spans="1:13" x14ac:dyDescent="0.25">
      <c r="A2" s="14">
        <v>1</v>
      </c>
      <c r="B2" s="14">
        <v>1</v>
      </c>
      <c r="C2" s="15">
        <v>2.5</v>
      </c>
      <c r="D2" s="16" t="s">
        <v>327</v>
      </c>
      <c r="E2" s="16" t="s">
        <v>328</v>
      </c>
      <c r="F2" s="16" t="s">
        <v>329</v>
      </c>
      <c r="G2" s="3">
        <v>0</v>
      </c>
      <c r="H2">
        <v>40</v>
      </c>
      <c r="I2" s="3">
        <v>0</v>
      </c>
      <c r="J2">
        <v>11.2</v>
      </c>
      <c r="K2">
        <f t="shared" ref="K2:K33" si="0">(G2-I2)/C2</f>
        <v>0</v>
      </c>
      <c r="L2">
        <f t="shared" ref="L2:L33" si="1">(H2-J2)/C2</f>
        <v>11.52</v>
      </c>
    </row>
    <row r="3" spans="1:13" x14ac:dyDescent="0.25">
      <c r="A3" s="14">
        <v>2</v>
      </c>
      <c r="B3" s="14">
        <v>2</v>
      </c>
      <c r="C3" s="15">
        <v>0.1</v>
      </c>
      <c r="D3" s="16"/>
      <c r="E3" s="16" t="s">
        <v>328</v>
      </c>
      <c r="F3" s="16" t="s">
        <v>332</v>
      </c>
      <c r="G3" s="3">
        <v>0</v>
      </c>
      <c r="H3">
        <v>15</v>
      </c>
      <c r="I3" s="3">
        <v>0</v>
      </c>
      <c r="J3">
        <v>10</v>
      </c>
      <c r="K3">
        <f t="shared" si="0"/>
        <v>0</v>
      </c>
      <c r="L3" s="2">
        <f t="shared" si="1"/>
        <v>50</v>
      </c>
    </row>
    <row r="4" spans="1:13" x14ac:dyDescent="0.25">
      <c r="A4" s="14">
        <v>3</v>
      </c>
      <c r="B4" s="14">
        <v>3</v>
      </c>
      <c r="C4" s="15">
        <v>0.45</v>
      </c>
      <c r="D4" s="16" t="s">
        <v>335</v>
      </c>
      <c r="E4" s="16" t="s">
        <v>328</v>
      </c>
      <c r="F4" s="16" t="s">
        <v>329</v>
      </c>
      <c r="G4">
        <v>3</v>
      </c>
      <c r="H4">
        <v>70</v>
      </c>
      <c r="I4">
        <v>1</v>
      </c>
      <c r="J4">
        <v>2</v>
      </c>
      <c r="K4">
        <f t="shared" si="0"/>
        <v>4.4444444444444446</v>
      </c>
      <c r="L4">
        <f t="shared" si="1"/>
        <v>151.11111111111111</v>
      </c>
    </row>
    <row r="5" spans="1:13" x14ac:dyDescent="0.25">
      <c r="A5" s="14">
        <v>4</v>
      </c>
      <c r="B5" s="14">
        <v>4</v>
      </c>
      <c r="C5" s="15">
        <v>0.2</v>
      </c>
      <c r="D5" s="16" t="s">
        <v>336</v>
      </c>
      <c r="E5" s="16" t="s">
        <v>328</v>
      </c>
      <c r="F5" s="16" t="s">
        <v>329</v>
      </c>
      <c r="G5">
        <v>25</v>
      </c>
      <c r="H5">
        <v>25</v>
      </c>
      <c r="I5">
        <v>5</v>
      </c>
      <c r="J5">
        <v>5</v>
      </c>
      <c r="K5">
        <f t="shared" si="0"/>
        <v>100</v>
      </c>
      <c r="L5">
        <f t="shared" si="1"/>
        <v>100</v>
      </c>
    </row>
    <row r="6" spans="1:13" x14ac:dyDescent="0.25">
      <c r="A6" s="14">
        <v>5</v>
      </c>
      <c r="B6" s="14">
        <v>5</v>
      </c>
      <c r="C6" s="15">
        <v>0.8</v>
      </c>
      <c r="D6" s="16" t="s">
        <v>336</v>
      </c>
      <c r="E6" s="16" t="s">
        <v>342</v>
      </c>
      <c r="F6" s="16" t="s">
        <v>332</v>
      </c>
      <c r="G6">
        <v>6</v>
      </c>
      <c r="H6">
        <v>10</v>
      </c>
      <c r="I6">
        <v>0</v>
      </c>
      <c r="J6">
        <v>0</v>
      </c>
      <c r="K6">
        <f t="shared" si="0"/>
        <v>7.5</v>
      </c>
      <c r="L6">
        <f t="shared" si="1"/>
        <v>12.5</v>
      </c>
    </row>
    <row r="7" spans="1:13" x14ac:dyDescent="0.25">
      <c r="A7" s="14">
        <v>6</v>
      </c>
      <c r="B7" s="14">
        <v>6</v>
      </c>
      <c r="C7" s="15">
        <v>0.8</v>
      </c>
      <c r="D7" s="16" t="s">
        <v>327</v>
      </c>
      <c r="E7" s="16" t="s">
        <v>328</v>
      </c>
      <c r="F7" s="16" t="s">
        <v>332</v>
      </c>
      <c r="G7" s="3">
        <v>0</v>
      </c>
      <c r="H7">
        <v>10</v>
      </c>
      <c r="I7" s="3">
        <v>0</v>
      </c>
      <c r="J7">
        <v>5</v>
      </c>
      <c r="K7">
        <f t="shared" si="0"/>
        <v>0</v>
      </c>
      <c r="L7">
        <f t="shared" si="1"/>
        <v>6.25</v>
      </c>
    </row>
    <row r="8" spans="1:13" x14ac:dyDescent="0.25">
      <c r="A8" s="14">
        <v>7</v>
      </c>
      <c r="B8" s="14">
        <v>7</v>
      </c>
      <c r="C8" s="15">
        <v>0.4</v>
      </c>
      <c r="D8" s="16"/>
      <c r="E8" s="16" t="s">
        <v>328</v>
      </c>
      <c r="F8" s="16" t="s">
        <v>332</v>
      </c>
      <c r="G8">
        <v>15</v>
      </c>
      <c r="H8">
        <v>95</v>
      </c>
      <c r="I8">
        <v>10</v>
      </c>
      <c r="J8">
        <v>7.5</v>
      </c>
      <c r="K8">
        <f t="shared" si="0"/>
        <v>12.5</v>
      </c>
      <c r="L8">
        <f t="shared" si="1"/>
        <v>218.75</v>
      </c>
    </row>
    <row r="9" spans="1:13" x14ac:dyDescent="0.25">
      <c r="A9" s="14">
        <v>8</v>
      </c>
      <c r="B9" s="14">
        <v>8</v>
      </c>
      <c r="C9" s="15">
        <v>3</v>
      </c>
      <c r="D9" s="16" t="s">
        <v>335</v>
      </c>
      <c r="E9" s="16" t="s">
        <v>328</v>
      </c>
      <c r="F9" s="16" t="s">
        <v>329</v>
      </c>
      <c r="G9" s="3">
        <v>0</v>
      </c>
      <c r="H9">
        <v>230</v>
      </c>
      <c r="I9">
        <v>0</v>
      </c>
      <c r="J9">
        <v>90</v>
      </c>
      <c r="K9">
        <f t="shared" si="0"/>
        <v>0</v>
      </c>
      <c r="L9">
        <f t="shared" si="1"/>
        <v>46.666666666666664</v>
      </c>
    </row>
    <row r="10" spans="1:13" x14ac:dyDescent="0.25">
      <c r="A10" s="14">
        <v>9</v>
      </c>
      <c r="B10" s="14">
        <v>9</v>
      </c>
      <c r="C10" s="15">
        <v>2.5</v>
      </c>
      <c r="D10" s="16" t="s">
        <v>335</v>
      </c>
      <c r="E10" s="16" t="s">
        <v>328</v>
      </c>
      <c r="F10" s="16" t="s">
        <v>329</v>
      </c>
      <c r="G10">
        <v>180</v>
      </c>
      <c r="H10">
        <v>0</v>
      </c>
      <c r="I10">
        <v>0</v>
      </c>
      <c r="J10" s="2">
        <v>80</v>
      </c>
      <c r="K10">
        <f t="shared" si="0"/>
        <v>72</v>
      </c>
      <c r="L10" s="2">
        <f t="shared" si="1"/>
        <v>-32</v>
      </c>
    </row>
    <row r="11" spans="1:13" x14ac:dyDescent="0.25">
      <c r="A11" s="14">
        <v>10</v>
      </c>
      <c r="B11" s="14">
        <v>10</v>
      </c>
      <c r="C11" s="15">
        <v>3</v>
      </c>
      <c r="D11" s="16" t="s">
        <v>335</v>
      </c>
      <c r="E11" s="16" t="s">
        <v>328</v>
      </c>
      <c r="F11" s="16" t="s">
        <v>332</v>
      </c>
      <c r="G11" s="3">
        <v>80</v>
      </c>
      <c r="H11">
        <v>35</v>
      </c>
      <c r="I11">
        <v>15</v>
      </c>
      <c r="J11">
        <v>5</v>
      </c>
      <c r="K11">
        <f t="shared" si="0"/>
        <v>21.666666666666668</v>
      </c>
      <c r="L11">
        <f t="shared" si="1"/>
        <v>10</v>
      </c>
    </row>
    <row r="12" spans="1:13" x14ac:dyDescent="0.25">
      <c r="A12" s="14">
        <v>11</v>
      </c>
      <c r="B12" s="14">
        <v>11</v>
      </c>
      <c r="C12" s="15">
        <v>0.2</v>
      </c>
      <c r="D12" s="16" t="s">
        <v>335</v>
      </c>
      <c r="E12" s="16" t="s">
        <v>328</v>
      </c>
      <c r="F12" s="16" t="s">
        <v>332</v>
      </c>
      <c r="G12"/>
      <c r="H12">
        <v>5</v>
      </c>
      <c r="I12"/>
      <c r="J12"/>
      <c r="K12">
        <f t="shared" si="0"/>
        <v>0</v>
      </c>
      <c r="L12">
        <f t="shared" si="1"/>
        <v>25</v>
      </c>
    </row>
    <row r="13" spans="1:13" x14ac:dyDescent="0.25">
      <c r="A13" s="14">
        <v>12</v>
      </c>
      <c r="B13" s="14">
        <v>12</v>
      </c>
      <c r="C13" s="15">
        <v>0.35</v>
      </c>
      <c r="D13" s="16" t="s">
        <v>335</v>
      </c>
      <c r="E13" s="16" t="s">
        <v>328</v>
      </c>
      <c r="F13" s="16" t="s">
        <v>332</v>
      </c>
      <c r="G13"/>
      <c r="H13">
        <v>50</v>
      </c>
      <c r="I13"/>
      <c r="J13">
        <v>8</v>
      </c>
      <c r="K13">
        <f t="shared" si="0"/>
        <v>0</v>
      </c>
      <c r="L13">
        <f t="shared" si="1"/>
        <v>120.00000000000001</v>
      </c>
    </row>
    <row r="14" spans="1:13" x14ac:dyDescent="0.25">
      <c r="A14" s="14">
        <v>13</v>
      </c>
      <c r="B14" s="14">
        <v>13</v>
      </c>
      <c r="C14" s="15">
        <v>1.71</v>
      </c>
      <c r="D14" s="16" t="s">
        <v>335</v>
      </c>
      <c r="E14" s="16" t="s">
        <v>342</v>
      </c>
      <c r="F14" s="16" t="s">
        <v>329</v>
      </c>
      <c r="G14">
        <v>50</v>
      </c>
      <c r="H14" s="2">
        <v>60</v>
      </c>
      <c r="I14">
        <v>20</v>
      </c>
      <c r="J14">
        <v>15</v>
      </c>
      <c r="K14">
        <f t="shared" si="0"/>
        <v>17.543859649122808</v>
      </c>
      <c r="L14">
        <f t="shared" si="1"/>
        <v>26.315789473684212</v>
      </c>
    </row>
    <row r="15" spans="1:13" x14ac:dyDescent="0.25">
      <c r="A15" s="14">
        <v>14</v>
      </c>
      <c r="B15" s="14">
        <v>14</v>
      </c>
      <c r="C15" s="15">
        <v>0.3</v>
      </c>
      <c r="D15" s="16" t="s">
        <v>335</v>
      </c>
      <c r="E15" s="16" t="s">
        <v>328</v>
      </c>
      <c r="F15" s="16" t="s">
        <v>332</v>
      </c>
      <c r="G15">
        <v>30</v>
      </c>
      <c r="H15">
        <v>4</v>
      </c>
      <c r="I15">
        <v>5</v>
      </c>
      <c r="J15">
        <v>3</v>
      </c>
      <c r="K15">
        <f t="shared" si="0"/>
        <v>83.333333333333343</v>
      </c>
      <c r="L15">
        <f t="shared" si="1"/>
        <v>3.3333333333333335</v>
      </c>
    </row>
    <row r="16" spans="1:13" x14ac:dyDescent="0.25">
      <c r="A16" s="14">
        <v>15</v>
      </c>
      <c r="B16" s="14">
        <v>15</v>
      </c>
      <c r="C16" s="15">
        <v>1.8</v>
      </c>
      <c r="D16" s="16" t="s">
        <v>336</v>
      </c>
      <c r="E16" s="16" t="s">
        <v>328</v>
      </c>
      <c r="F16" s="16" t="s">
        <v>329</v>
      </c>
      <c r="G16">
        <v>18</v>
      </c>
      <c r="H16">
        <v>10</v>
      </c>
      <c r="I16"/>
      <c r="J16">
        <v>2</v>
      </c>
      <c r="K16">
        <f t="shared" si="0"/>
        <v>10</v>
      </c>
      <c r="L16">
        <f t="shared" si="1"/>
        <v>4.4444444444444446</v>
      </c>
    </row>
    <row r="17" spans="1:14" x14ac:dyDescent="0.25">
      <c r="A17" s="14">
        <v>16</v>
      </c>
      <c r="B17" s="14">
        <v>16</v>
      </c>
      <c r="C17" s="15">
        <v>0.35</v>
      </c>
      <c r="D17" s="16"/>
      <c r="E17" s="16" t="s">
        <v>328</v>
      </c>
      <c r="F17" s="16" t="s">
        <v>332</v>
      </c>
      <c r="G17"/>
      <c r="H17">
        <v>10</v>
      </c>
      <c r="I17"/>
      <c r="J17">
        <v>1</v>
      </c>
      <c r="K17">
        <f t="shared" si="0"/>
        <v>0</v>
      </c>
      <c r="L17">
        <f t="shared" si="1"/>
        <v>25.714285714285715</v>
      </c>
    </row>
    <row r="18" spans="1:14" x14ac:dyDescent="0.25">
      <c r="A18" s="14">
        <v>17</v>
      </c>
      <c r="B18" s="14">
        <v>17</v>
      </c>
      <c r="C18" s="15">
        <v>3.5</v>
      </c>
      <c r="D18" s="16" t="s">
        <v>335</v>
      </c>
      <c r="E18" s="16" t="s">
        <v>328</v>
      </c>
      <c r="F18" s="16" t="s">
        <v>332</v>
      </c>
      <c r="G18"/>
      <c r="H18">
        <v>130</v>
      </c>
      <c r="I18"/>
      <c r="J18">
        <v>20</v>
      </c>
      <c r="K18">
        <f t="shared" si="0"/>
        <v>0</v>
      </c>
      <c r="L18">
        <f t="shared" si="1"/>
        <v>31.428571428571427</v>
      </c>
    </row>
    <row r="19" spans="1:14" x14ac:dyDescent="0.25">
      <c r="A19" s="14">
        <v>18</v>
      </c>
      <c r="B19" s="14">
        <v>18</v>
      </c>
      <c r="C19" s="15">
        <v>0.09</v>
      </c>
      <c r="D19" s="16" t="s">
        <v>335</v>
      </c>
      <c r="E19" s="16" t="s">
        <v>342</v>
      </c>
      <c r="F19" s="16" t="s">
        <v>332</v>
      </c>
      <c r="G19">
        <v>10</v>
      </c>
      <c r="H19" s="2">
        <v>100</v>
      </c>
      <c r="I19"/>
      <c r="J19">
        <v>50</v>
      </c>
      <c r="K19">
        <f t="shared" si="0"/>
        <v>111.11111111111111</v>
      </c>
      <c r="L19">
        <f t="shared" si="1"/>
        <v>555.55555555555554</v>
      </c>
    </row>
    <row r="20" spans="1:14" x14ac:dyDescent="0.25">
      <c r="A20" s="14">
        <v>19</v>
      </c>
      <c r="B20" s="14">
        <v>19</v>
      </c>
      <c r="C20" s="15">
        <v>1</v>
      </c>
      <c r="D20" s="16" t="s">
        <v>336</v>
      </c>
      <c r="E20" s="16" t="s">
        <v>328</v>
      </c>
      <c r="F20" s="16" t="s">
        <v>329</v>
      </c>
      <c r="G20">
        <v>30</v>
      </c>
      <c r="H20">
        <v>10</v>
      </c>
      <c r="I20">
        <v>6</v>
      </c>
      <c r="J20">
        <v>4</v>
      </c>
      <c r="K20">
        <f t="shared" si="0"/>
        <v>24</v>
      </c>
      <c r="L20">
        <f t="shared" si="1"/>
        <v>6</v>
      </c>
    </row>
    <row r="21" spans="1:14" x14ac:dyDescent="0.25">
      <c r="A21" s="14">
        <v>20</v>
      </c>
      <c r="B21" s="14">
        <v>20</v>
      </c>
      <c r="C21" s="15">
        <v>1.3</v>
      </c>
      <c r="D21" s="16" t="s">
        <v>335</v>
      </c>
      <c r="E21" s="16" t="s">
        <v>342</v>
      </c>
      <c r="F21" s="16" t="s">
        <v>332</v>
      </c>
      <c r="G21">
        <v>36</v>
      </c>
      <c r="H21">
        <v>14</v>
      </c>
      <c r="I21">
        <v>4</v>
      </c>
      <c r="J21">
        <v>2</v>
      </c>
      <c r="K21">
        <f t="shared" si="0"/>
        <v>24.615384615384613</v>
      </c>
      <c r="L21">
        <f t="shared" si="1"/>
        <v>9.2307692307692299</v>
      </c>
    </row>
    <row r="22" spans="1:14" x14ac:dyDescent="0.25">
      <c r="A22" s="14">
        <v>21</v>
      </c>
      <c r="B22" s="14">
        <v>21</v>
      </c>
      <c r="C22" s="15">
        <v>0.55000000000000004</v>
      </c>
      <c r="D22" s="15" t="s">
        <v>336</v>
      </c>
      <c r="E22" s="14" t="s">
        <v>362</v>
      </c>
      <c r="F22" s="15" t="s">
        <v>329</v>
      </c>
      <c r="G22">
        <v>20</v>
      </c>
      <c r="H22">
        <v>50</v>
      </c>
      <c r="I22">
        <v>3</v>
      </c>
      <c r="J22">
        <v>10</v>
      </c>
      <c r="K22">
        <f t="shared" si="0"/>
        <v>30.909090909090907</v>
      </c>
      <c r="L22">
        <f t="shared" si="1"/>
        <v>72.72727272727272</v>
      </c>
      <c r="N22" s="15"/>
    </row>
    <row r="23" spans="1:14" x14ac:dyDescent="0.25">
      <c r="A23" s="14">
        <v>22</v>
      </c>
      <c r="B23" s="14">
        <v>22</v>
      </c>
      <c r="C23" s="15">
        <v>0.6</v>
      </c>
      <c r="D23" s="15"/>
      <c r="E23" s="14" t="s">
        <v>328</v>
      </c>
      <c r="F23" s="15" t="s">
        <v>329</v>
      </c>
      <c r="G23">
        <v>20</v>
      </c>
      <c r="H23"/>
      <c r="I23">
        <v>5</v>
      </c>
      <c r="J23"/>
      <c r="K23">
        <f t="shared" si="0"/>
        <v>25</v>
      </c>
      <c r="L23">
        <f t="shared" si="1"/>
        <v>0</v>
      </c>
      <c r="N23" s="15"/>
    </row>
    <row r="24" spans="1:14" x14ac:dyDescent="0.25">
      <c r="A24" s="14">
        <v>23</v>
      </c>
      <c r="B24" s="14">
        <v>23</v>
      </c>
      <c r="C24" s="15">
        <v>0.72</v>
      </c>
      <c r="D24" s="15" t="s">
        <v>335</v>
      </c>
      <c r="E24" s="14" t="s">
        <v>342</v>
      </c>
      <c r="F24" s="15" t="s">
        <v>329</v>
      </c>
      <c r="G24">
        <v>14</v>
      </c>
      <c r="H24">
        <v>7</v>
      </c>
      <c r="I24">
        <v>1</v>
      </c>
      <c r="J24">
        <v>2</v>
      </c>
      <c r="K24">
        <f t="shared" si="0"/>
        <v>18.055555555555557</v>
      </c>
      <c r="L24">
        <f t="shared" si="1"/>
        <v>6.9444444444444446</v>
      </c>
      <c r="N24" s="15"/>
    </row>
    <row r="25" spans="1:14" x14ac:dyDescent="0.25">
      <c r="A25" s="14">
        <v>24</v>
      </c>
      <c r="B25" s="14">
        <v>24</v>
      </c>
      <c r="C25" s="15">
        <v>2</v>
      </c>
      <c r="D25" s="15" t="s">
        <v>336</v>
      </c>
      <c r="E25" s="14" t="s">
        <v>328</v>
      </c>
      <c r="F25" s="15" t="s">
        <v>332</v>
      </c>
      <c r="G25">
        <v>30</v>
      </c>
      <c r="H25">
        <v>5</v>
      </c>
      <c r="I25">
        <v>2</v>
      </c>
      <c r="J25">
        <v>3</v>
      </c>
      <c r="K25">
        <f t="shared" si="0"/>
        <v>14</v>
      </c>
      <c r="L25">
        <f t="shared" si="1"/>
        <v>1</v>
      </c>
      <c r="N25" s="15"/>
    </row>
    <row r="26" spans="1:14" x14ac:dyDescent="0.25">
      <c r="A26" s="14">
        <v>25</v>
      </c>
      <c r="B26" s="14">
        <v>25</v>
      </c>
      <c r="C26" s="15">
        <v>0.3</v>
      </c>
      <c r="D26" s="15" t="s">
        <v>336</v>
      </c>
      <c r="E26" s="14" t="s">
        <v>342</v>
      </c>
      <c r="F26" s="15" t="s">
        <v>332</v>
      </c>
      <c r="G26">
        <v>5</v>
      </c>
      <c r="H26">
        <v>1</v>
      </c>
      <c r="I26"/>
      <c r="J26"/>
      <c r="K26">
        <f t="shared" si="0"/>
        <v>16.666666666666668</v>
      </c>
      <c r="L26">
        <f t="shared" si="1"/>
        <v>3.3333333333333335</v>
      </c>
      <c r="N26" s="15"/>
    </row>
    <row r="27" spans="1:14" x14ac:dyDescent="0.25">
      <c r="A27" s="14">
        <v>26</v>
      </c>
      <c r="B27" s="14">
        <v>26</v>
      </c>
      <c r="C27" s="15">
        <v>0.2</v>
      </c>
      <c r="D27" s="15" t="s">
        <v>336</v>
      </c>
      <c r="E27" s="14" t="s">
        <v>328</v>
      </c>
      <c r="F27" s="15" t="s">
        <v>332</v>
      </c>
      <c r="G27">
        <v>12</v>
      </c>
      <c r="H27">
        <v>7</v>
      </c>
      <c r="I27"/>
      <c r="J27"/>
      <c r="K27">
        <f t="shared" si="0"/>
        <v>60</v>
      </c>
      <c r="L27">
        <f t="shared" si="1"/>
        <v>35</v>
      </c>
      <c r="N27" s="15"/>
    </row>
    <row r="28" spans="1:14" x14ac:dyDescent="0.25">
      <c r="A28" s="14">
        <v>27</v>
      </c>
      <c r="B28" s="14">
        <v>27</v>
      </c>
      <c r="C28" s="15">
        <v>0.1</v>
      </c>
      <c r="D28" s="15"/>
      <c r="E28" s="14" t="s">
        <v>362</v>
      </c>
      <c r="F28" s="15" t="s">
        <v>332</v>
      </c>
      <c r="G28" s="2">
        <v>50</v>
      </c>
      <c r="H28">
        <v>10</v>
      </c>
      <c r="I28">
        <v>5</v>
      </c>
      <c r="J28">
        <v>3</v>
      </c>
      <c r="K28" s="2">
        <f t="shared" si="0"/>
        <v>450</v>
      </c>
      <c r="L28">
        <f t="shared" si="1"/>
        <v>70</v>
      </c>
      <c r="N28" s="15"/>
    </row>
    <row r="29" spans="1:14" x14ac:dyDescent="0.25">
      <c r="A29" s="14">
        <v>28</v>
      </c>
      <c r="B29" s="14">
        <v>28</v>
      </c>
      <c r="C29" s="15">
        <v>7.65</v>
      </c>
      <c r="D29" s="15" t="s">
        <v>327</v>
      </c>
      <c r="E29" s="14" t="s">
        <v>362</v>
      </c>
      <c r="F29" s="15" t="s">
        <v>329</v>
      </c>
      <c r="G29" s="2">
        <v>15</v>
      </c>
      <c r="H29" s="2">
        <v>23</v>
      </c>
      <c r="I29">
        <v>1.5</v>
      </c>
      <c r="J29">
        <v>2.5</v>
      </c>
      <c r="K29">
        <f t="shared" si="0"/>
        <v>1.7647058823529411</v>
      </c>
      <c r="L29">
        <f t="shared" si="1"/>
        <v>2.6797385620915031</v>
      </c>
      <c r="N29" s="15"/>
    </row>
    <row r="30" spans="1:14" x14ac:dyDescent="0.25">
      <c r="A30" s="14">
        <v>29</v>
      </c>
      <c r="B30" s="14">
        <v>29</v>
      </c>
      <c r="C30" s="15">
        <v>0.4</v>
      </c>
      <c r="D30" s="15" t="s">
        <v>327</v>
      </c>
      <c r="E30" s="14" t="s">
        <v>328</v>
      </c>
      <c r="F30" s="15" t="s">
        <v>332</v>
      </c>
      <c r="G30">
        <v>25</v>
      </c>
      <c r="H30">
        <v>30</v>
      </c>
      <c r="I30">
        <v>2</v>
      </c>
      <c r="J30">
        <v>5</v>
      </c>
      <c r="K30">
        <f t="shared" si="0"/>
        <v>57.5</v>
      </c>
      <c r="L30">
        <f t="shared" si="1"/>
        <v>62.5</v>
      </c>
      <c r="N30" s="15"/>
    </row>
    <row r="31" spans="1:14" x14ac:dyDescent="0.25">
      <c r="A31" s="14">
        <v>30</v>
      </c>
      <c r="B31" s="14">
        <v>30</v>
      </c>
      <c r="C31" s="15">
        <v>1</v>
      </c>
      <c r="D31" s="15" t="s">
        <v>336</v>
      </c>
      <c r="E31" s="14" t="s">
        <v>328</v>
      </c>
      <c r="F31" s="15" t="s">
        <v>332</v>
      </c>
      <c r="G31">
        <v>5</v>
      </c>
      <c r="H31">
        <v>10</v>
      </c>
      <c r="I31">
        <v>3</v>
      </c>
      <c r="J31">
        <v>3</v>
      </c>
      <c r="K31">
        <f t="shared" si="0"/>
        <v>2</v>
      </c>
      <c r="L31">
        <f t="shared" si="1"/>
        <v>7</v>
      </c>
      <c r="N31" s="15"/>
    </row>
    <row r="32" spans="1:14" x14ac:dyDescent="0.25">
      <c r="A32" s="14">
        <v>31</v>
      </c>
      <c r="B32" s="14">
        <v>31</v>
      </c>
      <c r="C32" s="15">
        <v>0.7</v>
      </c>
      <c r="D32" s="15" t="s">
        <v>336</v>
      </c>
      <c r="E32" s="14" t="s">
        <v>328</v>
      </c>
      <c r="F32" s="15" t="s">
        <v>332</v>
      </c>
      <c r="G32">
        <v>10</v>
      </c>
      <c r="H32"/>
      <c r="I32">
        <v>2</v>
      </c>
      <c r="J32"/>
      <c r="K32">
        <f t="shared" si="0"/>
        <v>11.428571428571429</v>
      </c>
      <c r="L32">
        <f t="shared" si="1"/>
        <v>0</v>
      </c>
      <c r="N32" s="15"/>
    </row>
    <row r="33" spans="1:14" x14ac:dyDescent="0.25">
      <c r="A33" s="14">
        <v>32</v>
      </c>
      <c r="B33" s="14">
        <v>32</v>
      </c>
      <c r="C33" s="15">
        <v>1</v>
      </c>
      <c r="D33" s="15"/>
      <c r="E33" s="14" t="s">
        <v>328</v>
      </c>
      <c r="F33" s="15" t="s">
        <v>332</v>
      </c>
      <c r="G33" s="14">
        <v>25</v>
      </c>
      <c r="H33" s="15">
        <v>14</v>
      </c>
      <c r="I33" s="14">
        <v>2</v>
      </c>
      <c r="J33" s="15">
        <v>2</v>
      </c>
      <c r="K33" s="14">
        <f t="shared" si="0"/>
        <v>23</v>
      </c>
      <c r="L33" s="14">
        <f t="shared" si="1"/>
        <v>12</v>
      </c>
      <c r="N33" s="15"/>
    </row>
    <row r="34" spans="1:14" x14ac:dyDescent="0.25">
      <c r="A34" s="14">
        <v>33</v>
      </c>
      <c r="B34" s="14">
        <v>33</v>
      </c>
      <c r="C34" s="15">
        <v>0.22500000000000001</v>
      </c>
      <c r="D34" s="15" t="s">
        <v>327</v>
      </c>
      <c r="E34" s="14" t="s">
        <v>342</v>
      </c>
      <c r="F34" s="15" t="s">
        <v>329</v>
      </c>
      <c r="G34" s="14">
        <v>1.5</v>
      </c>
      <c r="H34" s="15">
        <v>8</v>
      </c>
      <c r="I34" s="14">
        <v>1</v>
      </c>
      <c r="J34" s="15">
        <v>1</v>
      </c>
      <c r="K34" s="14">
        <f t="shared" ref="K34:K65" si="2">(G34-I34)/C34</f>
        <v>2.2222222222222223</v>
      </c>
      <c r="L34" s="14">
        <f t="shared" ref="L34:L65" si="3">(H34-J34)/C34</f>
        <v>31.111111111111111</v>
      </c>
      <c r="N34" s="15"/>
    </row>
    <row r="35" spans="1:14" x14ac:dyDescent="0.25">
      <c r="A35" s="14">
        <v>34</v>
      </c>
      <c r="B35" s="14">
        <v>34</v>
      </c>
      <c r="C35" s="15">
        <v>10</v>
      </c>
      <c r="D35" s="15" t="s">
        <v>335</v>
      </c>
      <c r="E35" s="14" t="s">
        <v>328</v>
      </c>
      <c r="F35" s="15" t="s">
        <v>329</v>
      </c>
      <c r="G35" s="14">
        <v>380</v>
      </c>
      <c r="H35" s="15">
        <v>60</v>
      </c>
      <c r="I35" s="14">
        <v>250</v>
      </c>
      <c r="J35" s="15">
        <v>10</v>
      </c>
      <c r="K35" s="14">
        <f t="shared" si="2"/>
        <v>13</v>
      </c>
      <c r="L35" s="14">
        <f t="shared" si="3"/>
        <v>5</v>
      </c>
      <c r="N35" s="15"/>
    </row>
    <row r="36" spans="1:14" x14ac:dyDescent="0.25">
      <c r="A36" s="14">
        <v>35</v>
      </c>
      <c r="B36" s="14">
        <v>35</v>
      </c>
      <c r="C36" s="15">
        <v>0.5</v>
      </c>
      <c r="D36" s="15" t="s">
        <v>336</v>
      </c>
      <c r="F36" s="15"/>
      <c r="H36" s="15"/>
      <c r="J36" s="15"/>
      <c r="K36" s="14">
        <f t="shared" si="2"/>
        <v>0</v>
      </c>
      <c r="L36" s="14">
        <f t="shared" si="3"/>
        <v>0</v>
      </c>
      <c r="N36" s="15"/>
    </row>
    <row r="37" spans="1:14" x14ac:dyDescent="0.25">
      <c r="A37" s="14">
        <v>36</v>
      </c>
      <c r="B37" s="14">
        <v>36</v>
      </c>
      <c r="C37" s="15">
        <v>0.38</v>
      </c>
      <c r="D37" s="15" t="s">
        <v>335</v>
      </c>
      <c r="E37" s="14" t="s">
        <v>328</v>
      </c>
      <c r="F37" s="15" t="s">
        <v>332</v>
      </c>
      <c r="G37" s="14">
        <v>20</v>
      </c>
      <c r="H37" s="15">
        <v>30</v>
      </c>
      <c r="I37" s="14">
        <v>1</v>
      </c>
      <c r="J37" s="15">
        <v>1</v>
      </c>
      <c r="K37" s="14">
        <f t="shared" si="2"/>
        <v>50</v>
      </c>
      <c r="L37" s="14">
        <f t="shared" si="3"/>
        <v>76.315789473684205</v>
      </c>
      <c r="N37" s="15"/>
    </row>
    <row r="38" spans="1:14" x14ac:dyDescent="0.25">
      <c r="A38" s="14">
        <v>37</v>
      </c>
      <c r="B38" s="14">
        <v>37</v>
      </c>
      <c r="C38" s="15">
        <v>2.5</v>
      </c>
      <c r="D38" s="15"/>
      <c r="E38" s="14" t="s">
        <v>328</v>
      </c>
      <c r="F38" s="15" t="s">
        <v>332</v>
      </c>
      <c r="G38" s="14">
        <v>180</v>
      </c>
      <c r="H38" s="15">
        <v>15</v>
      </c>
      <c r="I38" s="14">
        <v>60</v>
      </c>
      <c r="J38" s="15">
        <v>10</v>
      </c>
      <c r="K38" s="14">
        <f t="shared" si="2"/>
        <v>48</v>
      </c>
      <c r="L38" s="14">
        <f t="shared" si="3"/>
        <v>2</v>
      </c>
      <c r="N38" s="15"/>
    </row>
    <row r="39" spans="1:14" x14ac:dyDescent="0.25">
      <c r="A39" s="14">
        <v>38</v>
      </c>
      <c r="B39" s="14">
        <v>38</v>
      </c>
      <c r="C39" s="15">
        <v>0.72</v>
      </c>
      <c r="D39" s="15" t="s">
        <v>327</v>
      </c>
      <c r="E39" s="14" t="s">
        <v>328</v>
      </c>
      <c r="F39" s="15" t="s">
        <v>329</v>
      </c>
      <c r="G39" s="14">
        <v>10</v>
      </c>
      <c r="H39" s="15">
        <v>10</v>
      </c>
      <c r="I39" s="14">
        <v>2</v>
      </c>
      <c r="J39" s="15">
        <v>2</v>
      </c>
      <c r="K39" s="14">
        <f t="shared" si="2"/>
        <v>11.111111111111111</v>
      </c>
      <c r="L39" s="14">
        <f t="shared" si="3"/>
        <v>11.111111111111111</v>
      </c>
      <c r="N39" s="15"/>
    </row>
    <row r="40" spans="1:14" x14ac:dyDescent="0.25">
      <c r="A40" s="14">
        <v>39</v>
      </c>
      <c r="B40" s="14">
        <v>39</v>
      </c>
      <c r="C40" s="15">
        <v>5</v>
      </c>
      <c r="D40" s="15" t="s">
        <v>336</v>
      </c>
      <c r="E40" s="14" t="s">
        <v>328</v>
      </c>
      <c r="F40" s="15" t="s">
        <v>329</v>
      </c>
      <c r="G40" s="14">
        <v>240</v>
      </c>
      <c r="H40" s="15">
        <v>130</v>
      </c>
      <c r="I40" s="14">
        <v>115</v>
      </c>
      <c r="J40" s="15">
        <v>30</v>
      </c>
      <c r="K40" s="14">
        <f t="shared" si="2"/>
        <v>25</v>
      </c>
      <c r="L40" s="14">
        <f t="shared" si="3"/>
        <v>20</v>
      </c>
      <c r="N40" s="15"/>
    </row>
    <row r="41" spans="1:14" x14ac:dyDescent="0.25">
      <c r="A41" s="14">
        <v>40</v>
      </c>
      <c r="B41" s="14">
        <v>40</v>
      </c>
      <c r="C41" s="15">
        <v>1</v>
      </c>
      <c r="D41" s="15" t="s">
        <v>336</v>
      </c>
      <c r="E41" s="14" t="s">
        <v>342</v>
      </c>
      <c r="F41" s="15" t="s">
        <v>332</v>
      </c>
      <c r="G41" s="14">
        <v>20</v>
      </c>
      <c r="H41" s="15">
        <v>37</v>
      </c>
      <c r="I41" s="14">
        <v>1</v>
      </c>
      <c r="J41" s="15">
        <v>7.5</v>
      </c>
      <c r="K41" s="14">
        <f t="shared" si="2"/>
        <v>19</v>
      </c>
      <c r="L41" s="14">
        <f t="shared" si="3"/>
        <v>29.5</v>
      </c>
      <c r="N41" s="15"/>
    </row>
    <row r="42" spans="1:14" x14ac:dyDescent="0.25">
      <c r="A42" s="14">
        <v>41</v>
      </c>
      <c r="B42" s="14">
        <v>41</v>
      </c>
      <c r="C42" s="15">
        <v>2</v>
      </c>
      <c r="D42" s="15" t="s">
        <v>336</v>
      </c>
      <c r="E42" s="14" t="s">
        <v>328</v>
      </c>
      <c r="F42" s="15" t="s">
        <v>332</v>
      </c>
      <c r="G42" s="14">
        <v>120</v>
      </c>
      <c r="H42" s="15">
        <v>115</v>
      </c>
      <c r="I42" s="14">
        <v>25</v>
      </c>
      <c r="J42" s="15">
        <v>15</v>
      </c>
      <c r="K42" s="14">
        <f t="shared" si="2"/>
        <v>47.5</v>
      </c>
      <c r="L42" s="14">
        <f t="shared" si="3"/>
        <v>50</v>
      </c>
      <c r="N42" s="15"/>
    </row>
    <row r="43" spans="1:14" x14ac:dyDescent="0.25">
      <c r="A43" s="14">
        <v>42</v>
      </c>
      <c r="B43" s="14">
        <v>42</v>
      </c>
      <c r="C43" s="15">
        <v>4.5</v>
      </c>
      <c r="D43" s="15" t="s">
        <v>336</v>
      </c>
      <c r="E43" s="14" t="s">
        <v>328</v>
      </c>
      <c r="F43" s="15" t="s">
        <v>332</v>
      </c>
      <c r="G43" s="14">
        <v>30</v>
      </c>
      <c r="H43" s="15">
        <v>350</v>
      </c>
      <c r="I43" s="14">
        <v>10</v>
      </c>
      <c r="J43" s="15">
        <v>35</v>
      </c>
      <c r="K43" s="14">
        <f t="shared" si="2"/>
        <v>4.4444444444444446</v>
      </c>
      <c r="L43" s="14">
        <f t="shared" si="3"/>
        <v>70</v>
      </c>
      <c r="N43" s="15"/>
    </row>
    <row r="44" spans="1:14" x14ac:dyDescent="0.25">
      <c r="A44" s="14">
        <v>43</v>
      </c>
      <c r="B44" s="14">
        <v>43</v>
      </c>
      <c r="C44" s="15">
        <v>0.45</v>
      </c>
      <c r="D44" s="15" t="s">
        <v>336</v>
      </c>
      <c r="E44" s="14" t="s">
        <v>342</v>
      </c>
      <c r="F44" s="15" t="s">
        <v>332</v>
      </c>
      <c r="G44" s="14">
        <v>90</v>
      </c>
      <c r="H44" s="15">
        <v>35</v>
      </c>
      <c r="I44" s="14">
        <v>5</v>
      </c>
      <c r="J44" s="15">
        <v>5</v>
      </c>
      <c r="K44" s="14">
        <f t="shared" si="2"/>
        <v>188.88888888888889</v>
      </c>
      <c r="L44" s="14">
        <f t="shared" si="3"/>
        <v>66.666666666666671</v>
      </c>
      <c r="N44" s="15"/>
    </row>
    <row r="45" spans="1:14" x14ac:dyDescent="0.25">
      <c r="A45" s="14">
        <v>44</v>
      </c>
      <c r="B45" s="14">
        <v>44</v>
      </c>
      <c r="C45" s="15">
        <v>0.25</v>
      </c>
      <c r="D45" s="15" t="s">
        <v>336</v>
      </c>
      <c r="E45" s="14" t="s">
        <v>328</v>
      </c>
      <c r="F45" s="15" t="s">
        <v>329</v>
      </c>
      <c r="G45" s="14">
        <v>10</v>
      </c>
      <c r="H45" s="15">
        <v>15</v>
      </c>
      <c r="I45" s="14">
        <v>2</v>
      </c>
      <c r="J45" s="15">
        <v>3</v>
      </c>
      <c r="K45" s="14">
        <f t="shared" si="2"/>
        <v>32</v>
      </c>
      <c r="L45" s="14">
        <f t="shared" si="3"/>
        <v>48</v>
      </c>
      <c r="N45" s="15"/>
    </row>
    <row r="46" spans="1:14" x14ac:dyDescent="0.25">
      <c r="A46" s="14">
        <v>45</v>
      </c>
      <c r="B46" s="14">
        <v>45</v>
      </c>
      <c r="C46" s="15">
        <v>2</v>
      </c>
      <c r="D46" s="15" t="s">
        <v>327</v>
      </c>
      <c r="E46" s="14" t="s">
        <v>328</v>
      </c>
      <c r="F46" s="15" t="s">
        <v>329</v>
      </c>
      <c r="G46" s="14">
        <v>20</v>
      </c>
      <c r="H46" s="15">
        <v>10</v>
      </c>
      <c r="I46" s="14">
        <v>8</v>
      </c>
      <c r="J46" s="15">
        <v>5</v>
      </c>
      <c r="K46" s="14">
        <f t="shared" si="2"/>
        <v>6</v>
      </c>
      <c r="L46" s="14">
        <f t="shared" si="3"/>
        <v>2.5</v>
      </c>
      <c r="N46" s="15"/>
    </row>
    <row r="47" spans="1:14" x14ac:dyDescent="0.25">
      <c r="A47" s="14">
        <v>46</v>
      </c>
      <c r="B47" s="14">
        <v>46</v>
      </c>
      <c r="C47" s="15">
        <v>1</v>
      </c>
      <c r="D47" s="16"/>
      <c r="E47" s="16" t="s">
        <v>328</v>
      </c>
      <c r="F47" s="16" t="s">
        <v>332</v>
      </c>
      <c r="G47" s="14">
        <v>25</v>
      </c>
      <c r="H47" s="14">
        <v>1</v>
      </c>
      <c r="I47" s="14">
        <v>2</v>
      </c>
      <c r="J47" s="14">
        <v>2</v>
      </c>
      <c r="K47" s="14">
        <f t="shared" si="2"/>
        <v>23</v>
      </c>
      <c r="L47" s="14">
        <f t="shared" si="3"/>
        <v>-1</v>
      </c>
    </row>
    <row r="48" spans="1:14" x14ac:dyDescent="0.25">
      <c r="A48" s="14">
        <v>47</v>
      </c>
      <c r="B48" s="14">
        <v>47</v>
      </c>
      <c r="C48" s="15">
        <v>0.37</v>
      </c>
      <c r="D48" s="16"/>
      <c r="E48" s="16" t="s">
        <v>362</v>
      </c>
      <c r="F48" s="16" t="s">
        <v>332</v>
      </c>
      <c r="G48" s="14">
        <v>10</v>
      </c>
      <c r="H48" s="14">
        <v>30</v>
      </c>
      <c r="J48" s="14">
        <v>5</v>
      </c>
      <c r="K48" s="14">
        <f t="shared" si="2"/>
        <v>27.027027027027028</v>
      </c>
      <c r="L48" s="14">
        <f t="shared" si="3"/>
        <v>67.567567567567565</v>
      </c>
    </row>
    <row r="49" spans="1:12" x14ac:dyDescent="0.25">
      <c r="A49" s="14">
        <v>48</v>
      </c>
      <c r="B49" s="14">
        <v>48</v>
      </c>
      <c r="C49" s="15">
        <v>5</v>
      </c>
      <c r="D49" s="16" t="s">
        <v>335</v>
      </c>
      <c r="E49" s="16" t="s">
        <v>328</v>
      </c>
      <c r="F49" s="16" t="s">
        <v>332</v>
      </c>
      <c r="G49" s="14">
        <v>70</v>
      </c>
      <c r="H49" s="14">
        <v>10</v>
      </c>
      <c r="I49" s="14">
        <v>20</v>
      </c>
      <c r="J49" s="14">
        <v>5</v>
      </c>
      <c r="K49" s="14">
        <f t="shared" si="2"/>
        <v>10</v>
      </c>
      <c r="L49" s="14">
        <f t="shared" si="3"/>
        <v>1</v>
      </c>
    </row>
    <row r="50" spans="1:12" x14ac:dyDescent="0.25">
      <c r="A50" s="14">
        <v>49</v>
      </c>
      <c r="B50" s="14">
        <v>49</v>
      </c>
      <c r="C50" s="15">
        <v>2.5</v>
      </c>
      <c r="D50" s="16" t="s">
        <v>336</v>
      </c>
      <c r="E50" s="16" t="s">
        <v>362</v>
      </c>
      <c r="F50" s="16" t="s">
        <v>332</v>
      </c>
      <c r="G50" s="14">
        <v>0</v>
      </c>
      <c r="H50" s="14">
        <v>40</v>
      </c>
      <c r="I50" s="14">
        <v>12</v>
      </c>
      <c r="J50" s="14">
        <v>10</v>
      </c>
      <c r="K50" s="14">
        <f t="shared" si="2"/>
        <v>-4.8</v>
      </c>
      <c r="L50" s="14">
        <f t="shared" si="3"/>
        <v>12</v>
      </c>
    </row>
    <row r="51" spans="1:12" x14ac:dyDescent="0.25">
      <c r="A51" s="14">
        <v>50</v>
      </c>
      <c r="B51" s="14">
        <v>50</v>
      </c>
      <c r="C51" s="15">
        <v>0.52</v>
      </c>
      <c r="D51" s="16" t="s">
        <v>336</v>
      </c>
      <c r="E51" s="16" t="s">
        <v>328</v>
      </c>
      <c r="F51" s="16" t="s">
        <v>332</v>
      </c>
      <c r="G51" s="14">
        <v>10</v>
      </c>
      <c r="H51" s="14">
        <v>16</v>
      </c>
      <c r="I51" s="14">
        <v>3</v>
      </c>
      <c r="J51" s="14">
        <v>6.4</v>
      </c>
      <c r="K51" s="14">
        <f t="shared" si="2"/>
        <v>13.461538461538462</v>
      </c>
      <c r="L51" s="14">
        <f t="shared" si="3"/>
        <v>18.46153846153846</v>
      </c>
    </row>
    <row r="52" spans="1:12" x14ac:dyDescent="0.25">
      <c r="A52" s="14">
        <v>51</v>
      </c>
      <c r="B52" s="14">
        <v>51</v>
      </c>
      <c r="C52" s="15">
        <v>0.5</v>
      </c>
      <c r="D52" s="16" t="s">
        <v>335</v>
      </c>
      <c r="E52" s="16" t="s">
        <v>328</v>
      </c>
      <c r="F52" s="16" t="s">
        <v>329</v>
      </c>
      <c r="H52" s="14">
        <v>35</v>
      </c>
      <c r="J52" s="14">
        <v>6.2</v>
      </c>
      <c r="K52" s="14">
        <f t="shared" si="2"/>
        <v>0</v>
      </c>
      <c r="L52" s="14">
        <f t="shared" si="3"/>
        <v>57.6</v>
      </c>
    </row>
    <row r="53" spans="1:12" x14ac:dyDescent="0.25">
      <c r="A53" s="14">
        <v>52</v>
      </c>
      <c r="B53" s="14">
        <v>52</v>
      </c>
      <c r="C53" s="15">
        <v>0.97</v>
      </c>
      <c r="D53" s="16"/>
      <c r="E53" s="16" t="s">
        <v>362</v>
      </c>
      <c r="F53" s="16" t="s">
        <v>332</v>
      </c>
      <c r="G53" s="14">
        <v>5</v>
      </c>
      <c r="H53" s="14">
        <v>20</v>
      </c>
      <c r="I53" s="14">
        <v>0.5</v>
      </c>
      <c r="K53" s="14">
        <f t="shared" si="2"/>
        <v>4.6391752577319592</v>
      </c>
      <c r="L53" s="14">
        <f t="shared" si="3"/>
        <v>20.618556701030929</v>
      </c>
    </row>
    <row r="54" spans="1:12" x14ac:dyDescent="0.25">
      <c r="A54" s="14">
        <v>53</v>
      </c>
      <c r="B54" s="14">
        <v>53</v>
      </c>
      <c r="C54" s="15">
        <v>1.17</v>
      </c>
      <c r="D54" s="16"/>
      <c r="E54" s="16" t="s">
        <v>342</v>
      </c>
      <c r="F54" s="16" t="s">
        <v>329</v>
      </c>
      <c r="G54" s="14">
        <v>70</v>
      </c>
      <c r="H54" s="14">
        <v>130</v>
      </c>
      <c r="I54" s="14">
        <v>45</v>
      </c>
      <c r="J54" s="14">
        <v>10</v>
      </c>
      <c r="K54" s="14">
        <f t="shared" si="2"/>
        <v>21.36752136752137</v>
      </c>
      <c r="L54" s="14">
        <f t="shared" si="3"/>
        <v>102.56410256410257</v>
      </c>
    </row>
    <row r="55" spans="1:12" x14ac:dyDescent="0.25">
      <c r="A55" s="14">
        <v>54</v>
      </c>
      <c r="B55" s="14">
        <v>54</v>
      </c>
      <c r="C55" s="15">
        <v>0.24</v>
      </c>
      <c r="D55" s="16" t="s">
        <v>336</v>
      </c>
      <c r="E55" s="16" t="s">
        <v>362</v>
      </c>
      <c r="F55" s="16" t="s">
        <v>332</v>
      </c>
      <c r="G55" s="14">
        <v>10</v>
      </c>
      <c r="H55" s="14">
        <v>5</v>
      </c>
      <c r="I55" s="14">
        <v>1</v>
      </c>
      <c r="J55" s="14">
        <v>0</v>
      </c>
      <c r="K55" s="14">
        <f t="shared" si="2"/>
        <v>37.5</v>
      </c>
      <c r="L55" s="14">
        <f t="shared" si="3"/>
        <v>20.833333333333336</v>
      </c>
    </row>
    <row r="56" spans="1:12" x14ac:dyDescent="0.25">
      <c r="A56" s="14">
        <v>55</v>
      </c>
      <c r="B56" s="14">
        <v>55</v>
      </c>
      <c r="C56" s="15">
        <v>1.6</v>
      </c>
      <c r="D56" s="16" t="s">
        <v>336</v>
      </c>
      <c r="E56" s="16" t="s">
        <v>342</v>
      </c>
      <c r="F56" s="16" t="s">
        <v>329</v>
      </c>
      <c r="G56" s="14">
        <v>150</v>
      </c>
      <c r="H56" s="14">
        <v>50</v>
      </c>
      <c r="I56" s="14">
        <v>70</v>
      </c>
      <c r="J56" s="14">
        <v>7</v>
      </c>
      <c r="K56" s="14">
        <f t="shared" si="2"/>
        <v>50</v>
      </c>
      <c r="L56" s="14">
        <f t="shared" si="3"/>
        <v>26.875</v>
      </c>
    </row>
    <row r="57" spans="1:12" x14ac:dyDescent="0.25">
      <c r="A57" s="14">
        <v>56</v>
      </c>
      <c r="B57" s="14">
        <v>56</v>
      </c>
      <c r="C57" s="15">
        <v>1</v>
      </c>
      <c r="D57" s="16" t="s">
        <v>335</v>
      </c>
      <c r="E57" s="16" t="s">
        <v>328</v>
      </c>
      <c r="F57" s="16" t="s">
        <v>332</v>
      </c>
      <c r="G57" s="14">
        <v>40</v>
      </c>
      <c r="H57" s="14">
        <v>45</v>
      </c>
      <c r="I57" s="14">
        <v>2.5</v>
      </c>
      <c r="J57" s="14">
        <v>2.5</v>
      </c>
      <c r="K57" s="14">
        <f t="shared" si="2"/>
        <v>37.5</v>
      </c>
      <c r="L57" s="14">
        <f t="shared" si="3"/>
        <v>42.5</v>
      </c>
    </row>
    <row r="58" spans="1:12" x14ac:dyDescent="0.25">
      <c r="A58" s="14">
        <v>57</v>
      </c>
      <c r="B58" s="14">
        <v>57</v>
      </c>
      <c r="C58" s="15">
        <v>1.4</v>
      </c>
      <c r="D58" s="16"/>
      <c r="E58" s="16" t="s">
        <v>328</v>
      </c>
      <c r="F58" s="16" t="s">
        <v>332</v>
      </c>
      <c r="H58" s="14">
        <v>25</v>
      </c>
      <c r="J58" s="14">
        <v>2</v>
      </c>
      <c r="K58" s="14">
        <f t="shared" si="2"/>
        <v>0</v>
      </c>
      <c r="L58" s="14">
        <f t="shared" si="3"/>
        <v>16.428571428571431</v>
      </c>
    </row>
    <row r="59" spans="1:12" x14ac:dyDescent="0.25">
      <c r="A59" s="14">
        <v>58</v>
      </c>
      <c r="B59" s="14">
        <v>58</v>
      </c>
      <c r="C59" s="15">
        <v>0.9</v>
      </c>
      <c r="D59" s="16" t="s">
        <v>335</v>
      </c>
      <c r="E59" s="16" t="s">
        <v>328</v>
      </c>
      <c r="F59" s="16" t="s">
        <v>329</v>
      </c>
      <c r="G59" s="14">
        <v>15</v>
      </c>
      <c r="H59" s="14">
        <v>25</v>
      </c>
      <c r="I59" s="14">
        <v>2</v>
      </c>
      <c r="J59" s="14">
        <v>2</v>
      </c>
      <c r="K59" s="14">
        <f t="shared" si="2"/>
        <v>14.444444444444445</v>
      </c>
      <c r="L59" s="14">
        <f t="shared" si="3"/>
        <v>25.555555555555554</v>
      </c>
    </row>
    <row r="60" spans="1:12" x14ac:dyDescent="0.25">
      <c r="A60" s="14">
        <v>59</v>
      </c>
      <c r="B60" s="14">
        <v>59</v>
      </c>
      <c r="C60" s="15">
        <v>1.9</v>
      </c>
      <c r="D60" s="16" t="s">
        <v>336</v>
      </c>
      <c r="E60" s="16" t="s">
        <v>328</v>
      </c>
      <c r="F60" s="16" t="s">
        <v>329</v>
      </c>
      <c r="G60" s="14">
        <v>0</v>
      </c>
      <c r="H60" s="14">
        <v>130</v>
      </c>
      <c r="I60" s="14">
        <v>0</v>
      </c>
      <c r="J60" s="14">
        <v>25</v>
      </c>
      <c r="K60" s="14">
        <f t="shared" si="2"/>
        <v>0</v>
      </c>
      <c r="L60" s="14">
        <f t="shared" si="3"/>
        <v>55.263157894736842</v>
      </c>
    </row>
    <row r="61" spans="1:12" x14ac:dyDescent="0.25">
      <c r="A61" s="14">
        <v>60</v>
      </c>
      <c r="B61" s="14">
        <v>60</v>
      </c>
      <c r="C61" s="15">
        <v>10</v>
      </c>
      <c r="D61" s="16" t="s">
        <v>327</v>
      </c>
      <c r="E61" s="16" t="s">
        <v>342</v>
      </c>
      <c r="F61" s="16" t="s">
        <v>332</v>
      </c>
      <c r="G61" s="14">
        <v>115</v>
      </c>
      <c r="H61" s="14">
        <v>15</v>
      </c>
      <c r="I61" s="14">
        <v>35</v>
      </c>
      <c r="J61" s="14">
        <v>10</v>
      </c>
      <c r="K61" s="14">
        <f t="shared" si="2"/>
        <v>8</v>
      </c>
      <c r="L61" s="14">
        <f t="shared" si="3"/>
        <v>0.5</v>
      </c>
    </row>
    <row r="62" spans="1:12" x14ac:dyDescent="0.25">
      <c r="A62" s="14">
        <v>61</v>
      </c>
      <c r="B62" s="14">
        <v>61</v>
      </c>
      <c r="C62" s="15">
        <v>1.5</v>
      </c>
      <c r="D62" s="16" t="s">
        <v>336</v>
      </c>
      <c r="E62" s="16" t="s">
        <v>362</v>
      </c>
      <c r="F62" s="16" t="s">
        <v>329</v>
      </c>
      <c r="G62" s="14">
        <v>130</v>
      </c>
      <c r="H62" s="14">
        <v>80</v>
      </c>
      <c r="I62" s="14">
        <v>45</v>
      </c>
      <c r="J62" s="14">
        <v>5.5</v>
      </c>
      <c r="K62" s="14">
        <f t="shared" si="2"/>
        <v>56.666666666666664</v>
      </c>
      <c r="L62" s="14">
        <f t="shared" si="3"/>
        <v>49.666666666666664</v>
      </c>
    </row>
    <row r="63" spans="1:12" x14ac:dyDescent="0.25">
      <c r="A63" s="14">
        <v>62</v>
      </c>
      <c r="B63" s="14">
        <v>62</v>
      </c>
      <c r="C63" s="15">
        <v>0.4</v>
      </c>
      <c r="D63" s="16"/>
      <c r="E63" s="16" t="s">
        <v>362</v>
      </c>
      <c r="F63" s="16" t="s">
        <v>332</v>
      </c>
      <c r="G63" s="14">
        <v>20</v>
      </c>
      <c r="I63" s="14">
        <v>7</v>
      </c>
      <c r="K63" s="14">
        <f t="shared" si="2"/>
        <v>32.5</v>
      </c>
      <c r="L63" s="14">
        <f t="shared" si="3"/>
        <v>0</v>
      </c>
    </row>
    <row r="64" spans="1:12" x14ac:dyDescent="0.25">
      <c r="A64" s="14">
        <v>63</v>
      </c>
      <c r="B64" s="14">
        <v>63</v>
      </c>
      <c r="C64" s="15">
        <v>1</v>
      </c>
      <c r="D64" s="16" t="s">
        <v>335</v>
      </c>
      <c r="E64" s="16" t="s">
        <v>342</v>
      </c>
      <c r="F64" s="16" t="s">
        <v>329</v>
      </c>
      <c r="G64" s="14">
        <v>15</v>
      </c>
      <c r="H64" s="14">
        <v>17</v>
      </c>
      <c r="I64" s="14">
        <v>3</v>
      </c>
      <c r="J64" s="14">
        <v>5</v>
      </c>
      <c r="K64" s="14">
        <f t="shared" si="2"/>
        <v>12</v>
      </c>
      <c r="L64" s="14">
        <f t="shared" si="3"/>
        <v>12</v>
      </c>
    </row>
    <row r="65" spans="1:12" x14ac:dyDescent="0.25">
      <c r="A65" s="14">
        <v>64</v>
      </c>
      <c r="B65" s="14">
        <v>64</v>
      </c>
      <c r="C65" s="15">
        <v>0.5</v>
      </c>
      <c r="D65" s="16" t="s">
        <v>327</v>
      </c>
      <c r="E65" s="16" t="s">
        <v>328</v>
      </c>
      <c r="F65" s="16" t="s">
        <v>332</v>
      </c>
      <c r="G65" s="14">
        <v>10</v>
      </c>
      <c r="H65" s="14">
        <v>10</v>
      </c>
      <c r="I65" s="14">
        <v>0.3</v>
      </c>
      <c r="J65" s="14">
        <v>0.5</v>
      </c>
      <c r="K65" s="14">
        <f t="shared" si="2"/>
        <v>19.399999999999999</v>
      </c>
      <c r="L65" s="14">
        <f t="shared" si="3"/>
        <v>19</v>
      </c>
    </row>
    <row r="66" spans="1:12" x14ac:dyDescent="0.25">
      <c r="A66" s="14">
        <v>65</v>
      </c>
      <c r="B66" s="14">
        <v>65</v>
      </c>
      <c r="C66" s="15">
        <v>1.5</v>
      </c>
      <c r="D66" s="16" t="s">
        <v>327</v>
      </c>
      <c r="E66" s="16" t="s">
        <v>328</v>
      </c>
      <c r="F66" s="16" t="s">
        <v>332</v>
      </c>
      <c r="G66" s="14">
        <v>18</v>
      </c>
      <c r="H66" s="14">
        <v>32.5</v>
      </c>
      <c r="I66" s="14">
        <v>0.5</v>
      </c>
      <c r="J66" s="14">
        <v>1.5</v>
      </c>
      <c r="K66" s="14">
        <f t="shared" ref="K66:K80" si="4">(G66-I66)/C66</f>
        <v>11.666666666666666</v>
      </c>
      <c r="L66" s="14">
        <f t="shared" ref="L66:L80" si="5">(H66-J66)/C66</f>
        <v>20.666666666666668</v>
      </c>
    </row>
    <row r="67" spans="1:12" x14ac:dyDescent="0.25">
      <c r="A67" s="14">
        <v>66</v>
      </c>
      <c r="B67" s="14">
        <v>66</v>
      </c>
      <c r="C67" s="15">
        <v>2</v>
      </c>
      <c r="D67" s="16" t="s">
        <v>327</v>
      </c>
      <c r="E67" s="16" t="s">
        <v>328</v>
      </c>
      <c r="F67" s="16" t="s">
        <v>332</v>
      </c>
      <c r="G67" s="14">
        <v>65</v>
      </c>
      <c r="H67" s="14">
        <v>45</v>
      </c>
      <c r="I67" s="14">
        <v>25</v>
      </c>
      <c r="J67" s="14">
        <v>15</v>
      </c>
      <c r="K67" s="14">
        <f t="shared" si="4"/>
        <v>20</v>
      </c>
      <c r="L67" s="14">
        <f t="shared" si="5"/>
        <v>15</v>
      </c>
    </row>
    <row r="68" spans="1:12" x14ac:dyDescent="0.25">
      <c r="A68" s="14">
        <v>67</v>
      </c>
      <c r="B68" s="14">
        <v>67</v>
      </c>
      <c r="C68" s="15">
        <v>2</v>
      </c>
      <c r="D68" s="16"/>
      <c r="E68" s="16" t="s">
        <v>328</v>
      </c>
      <c r="F68" s="16" t="s">
        <v>332</v>
      </c>
      <c r="G68" s="14">
        <v>60</v>
      </c>
      <c r="H68" s="14">
        <v>15</v>
      </c>
      <c r="I68" s="14">
        <v>10</v>
      </c>
      <c r="K68" s="14">
        <f t="shared" si="4"/>
        <v>25</v>
      </c>
      <c r="L68" s="14">
        <f t="shared" si="5"/>
        <v>7.5</v>
      </c>
    </row>
    <row r="69" spans="1:12" x14ac:dyDescent="0.25">
      <c r="A69" s="14">
        <v>68</v>
      </c>
      <c r="B69" s="14">
        <v>68</v>
      </c>
      <c r="C69" s="15">
        <v>0.57599999999999996</v>
      </c>
      <c r="D69" s="16" t="s">
        <v>327</v>
      </c>
      <c r="E69" s="16" t="s">
        <v>328</v>
      </c>
      <c r="F69" s="16" t="s">
        <v>332</v>
      </c>
      <c r="G69" s="14">
        <v>50</v>
      </c>
      <c r="H69" s="14">
        <v>100</v>
      </c>
      <c r="I69" s="14">
        <v>4</v>
      </c>
      <c r="J69" s="14">
        <v>30</v>
      </c>
      <c r="K69" s="14">
        <f t="shared" si="4"/>
        <v>79.861111111111114</v>
      </c>
      <c r="L69" s="14">
        <f t="shared" si="5"/>
        <v>121.52777777777779</v>
      </c>
    </row>
    <row r="70" spans="1:12" x14ac:dyDescent="0.25">
      <c r="A70" s="14">
        <v>69</v>
      </c>
      <c r="B70" s="14">
        <v>69</v>
      </c>
      <c r="C70" s="15">
        <v>1</v>
      </c>
      <c r="D70" s="16" t="s">
        <v>327</v>
      </c>
      <c r="E70" s="16" t="s">
        <v>328</v>
      </c>
      <c r="F70" s="16" t="s">
        <v>329</v>
      </c>
      <c r="G70" s="14">
        <v>40</v>
      </c>
      <c r="H70" s="14">
        <v>30</v>
      </c>
      <c r="I70" s="14">
        <v>0</v>
      </c>
      <c r="J70" s="14">
        <v>1.5</v>
      </c>
      <c r="K70" s="14">
        <f t="shared" si="4"/>
        <v>40</v>
      </c>
      <c r="L70" s="14">
        <f t="shared" si="5"/>
        <v>28.5</v>
      </c>
    </row>
    <row r="71" spans="1:12" x14ac:dyDescent="0.25">
      <c r="A71" s="14">
        <v>70</v>
      </c>
      <c r="B71" s="14">
        <v>70</v>
      </c>
      <c r="C71" s="15">
        <v>0.7</v>
      </c>
      <c r="D71" s="16" t="s">
        <v>335</v>
      </c>
      <c r="E71" s="16" t="s">
        <v>328</v>
      </c>
      <c r="F71" s="16" t="s">
        <v>332</v>
      </c>
      <c r="G71" s="14">
        <v>16</v>
      </c>
      <c r="H71" s="14">
        <v>1.5</v>
      </c>
      <c r="I71" s="14">
        <v>2</v>
      </c>
      <c r="J71" s="14">
        <v>1</v>
      </c>
      <c r="K71" s="14">
        <f t="shared" si="4"/>
        <v>20</v>
      </c>
      <c r="L71" s="14">
        <f t="shared" si="5"/>
        <v>0.7142857142857143</v>
      </c>
    </row>
    <row r="72" spans="1:12" x14ac:dyDescent="0.25">
      <c r="A72" s="14">
        <v>71</v>
      </c>
      <c r="B72" s="14">
        <v>71</v>
      </c>
      <c r="C72" s="15">
        <v>1.1000000000000001</v>
      </c>
      <c r="D72" s="16" t="s">
        <v>327</v>
      </c>
      <c r="E72" s="16" t="s">
        <v>328</v>
      </c>
      <c r="F72" s="16" t="s">
        <v>332</v>
      </c>
      <c r="G72" s="14">
        <v>30</v>
      </c>
      <c r="H72" s="14">
        <v>5</v>
      </c>
      <c r="I72" s="14">
        <v>15</v>
      </c>
      <c r="J72" s="14">
        <v>2.5</v>
      </c>
      <c r="K72" s="14">
        <f t="shared" si="4"/>
        <v>13.636363636363635</v>
      </c>
      <c r="L72" s="14">
        <f t="shared" si="5"/>
        <v>2.2727272727272725</v>
      </c>
    </row>
    <row r="73" spans="1:12" x14ac:dyDescent="0.25">
      <c r="A73" s="14">
        <v>72</v>
      </c>
      <c r="B73" s="14">
        <v>72</v>
      </c>
      <c r="C73" s="15">
        <v>2</v>
      </c>
      <c r="D73" s="16" t="s">
        <v>327</v>
      </c>
      <c r="E73" s="16" t="s">
        <v>328</v>
      </c>
      <c r="F73" s="16" t="s">
        <v>332</v>
      </c>
      <c r="G73" s="14">
        <v>150</v>
      </c>
      <c r="H73" s="14">
        <v>100</v>
      </c>
      <c r="I73" s="14">
        <v>40</v>
      </c>
      <c r="J73" s="14">
        <v>70</v>
      </c>
      <c r="K73" s="14">
        <f t="shared" si="4"/>
        <v>55</v>
      </c>
      <c r="L73" s="14">
        <f t="shared" si="5"/>
        <v>15</v>
      </c>
    </row>
    <row r="74" spans="1:12" x14ac:dyDescent="0.25">
      <c r="A74" s="14">
        <v>73</v>
      </c>
      <c r="B74" s="14">
        <v>73</v>
      </c>
      <c r="C74" s="15">
        <v>1.1519999999999999</v>
      </c>
      <c r="D74" s="16" t="s">
        <v>335</v>
      </c>
      <c r="E74" s="16"/>
      <c r="F74" s="16" t="s">
        <v>332</v>
      </c>
      <c r="G74" s="14">
        <v>15</v>
      </c>
      <c r="H74" s="14">
        <v>15</v>
      </c>
      <c r="I74" s="14">
        <v>5</v>
      </c>
      <c r="J74" s="14">
        <v>5</v>
      </c>
      <c r="K74" s="14">
        <f t="shared" si="4"/>
        <v>8.6805555555555554</v>
      </c>
      <c r="L74" s="14">
        <f t="shared" si="5"/>
        <v>8.6805555555555554</v>
      </c>
    </row>
    <row r="75" spans="1:12" x14ac:dyDescent="0.25">
      <c r="A75" s="14">
        <v>74</v>
      </c>
      <c r="B75" s="14">
        <v>74</v>
      </c>
      <c r="C75" s="15">
        <v>0.7</v>
      </c>
      <c r="D75" s="16" t="s">
        <v>327</v>
      </c>
      <c r="E75" s="16" t="s">
        <v>328</v>
      </c>
      <c r="F75" s="16" t="s">
        <v>329</v>
      </c>
      <c r="G75" s="14">
        <v>235</v>
      </c>
      <c r="H75" s="14">
        <v>5</v>
      </c>
      <c r="I75" s="14">
        <v>135</v>
      </c>
      <c r="K75" s="14">
        <f t="shared" si="4"/>
        <v>142.85714285714286</v>
      </c>
      <c r="L75" s="14">
        <f t="shared" si="5"/>
        <v>7.1428571428571432</v>
      </c>
    </row>
    <row r="76" spans="1:12" x14ac:dyDescent="0.25">
      <c r="A76" s="14">
        <v>75</v>
      </c>
      <c r="B76" s="14">
        <v>75</v>
      </c>
      <c r="C76" s="15">
        <v>1.1000000000000001</v>
      </c>
      <c r="D76" s="16"/>
      <c r="E76" s="16" t="s">
        <v>362</v>
      </c>
      <c r="F76" s="16" t="s">
        <v>332</v>
      </c>
      <c r="G76" s="14">
        <v>20</v>
      </c>
      <c r="H76" s="14">
        <v>30</v>
      </c>
      <c r="I76" s="14">
        <v>5</v>
      </c>
      <c r="K76" s="14">
        <f t="shared" si="4"/>
        <v>13.636363636363635</v>
      </c>
      <c r="L76" s="14">
        <f t="shared" si="5"/>
        <v>27.27272727272727</v>
      </c>
    </row>
    <row r="77" spans="1:12" x14ac:dyDescent="0.25">
      <c r="A77" s="14">
        <v>76</v>
      </c>
      <c r="B77" s="14">
        <v>76</v>
      </c>
      <c r="C77" s="15">
        <v>1.7</v>
      </c>
      <c r="D77" s="16" t="s">
        <v>336</v>
      </c>
      <c r="E77" s="16" t="s">
        <v>328</v>
      </c>
      <c r="F77" s="16" t="s">
        <v>329</v>
      </c>
      <c r="G77" s="14">
        <v>30</v>
      </c>
      <c r="H77" s="14">
        <v>205</v>
      </c>
      <c r="I77" s="14">
        <v>5</v>
      </c>
      <c r="J77" s="14">
        <v>15</v>
      </c>
      <c r="K77" s="14">
        <f t="shared" si="4"/>
        <v>14.705882352941178</v>
      </c>
      <c r="L77" s="14">
        <f t="shared" si="5"/>
        <v>111.76470588235294</v>
      </c>
    </row>
    <row r="78" spans="1:12" x14ac:dyDescent="0.25">
      <c r="A78" s="14">
        <v>77</v>
      </c>
      <c r="B78" s="14">
        <v>77</v>
      </c>
      <c r="C78" s="15">
        <v>1.8</v>
      </c>
      <c r="D78" s="16"/>
      <c r="E78" s="16" t="s">
        <v>328</v>
      </c>
      <c r="F78" s="16" t="s">
        <v>332</v>
      </c>
      <c r="G78" s="14">
        <v>30</v>
      </c>
      <c r="H78" s="14">
        <v>100</v>
      </c>
      <c r="J78" s="14">
        <v>43</v>
      </c>
      <c r="K78" s="14">
        <f t="shared" si="4"/>
        <v>16.666666666666668</v>
      </c>
      <c r="L78" s="14">
        <f t="shared" si="5"/>
        <v>31.666666666666664</v>
      </c>
    </row>
    <row r="79" spans="1:12" x14ac:dyDescent="0.25">
      <c r="A79" s="14">
        <v>78</v>
      </c>
      <c r="B79" s="14">
        <v>78</v>
      </c>
      <c r="C79" s="15">
        <v>0.9</v>
      </c>
      <c r="D79" s="16" t="s">
        <v>327</v>
      </c>
      <c r="E79" s="16"/>
      <c r="F79" s="16" t="s">
        <v>332</v>
      </c>
      <c r="G79" s="14">
        <v>8</v>
      </c>
      <c r="H79" s="14">
        <v>5</v>
      </c>
      <c r="I79" s="14">
        <v>1.7</v>
      </c>
      <c r="J79" s="14">
        <v>1.7</v>
      </c>
      <c r="K79" s="14">
        <f t="shared" si="4"/>
        <v>7</v>
      </c>
      <c r="L79" s="14">
        <f t="shared" si="5"/>
        <v>3.6666666666666665</v>
      </c>
    </row>
    <row r="80" spans="1:12" x14ac:dyDescent="0.25">
      <c r="A80" s="14">
        <v>79</v>
      </c>
      <c r="B80" s="14">
        <v>79</v>
      </c>
      <c r="C80" s="15">
        <v>0.8</v>
      </c>
      <c r="D80" s="16" t="s">
        <v>335</v>
      </c>
      <c r="E80" s="16" t="s">
        <v>342</v>
      </c>
      <c r="F80" s="16" t="s">
        <v>329</v>
      </c>
      <c r="G80" s="14">
        <v>15</v>
      </c>
      <c r="H80" s="14">
        <v>5</v>
      </c>
      <c r="I80" s="14">
        <v>5</v>
      </c>
      <c r="J80" s="14">
        <v>5</v>
      </c>
      <c r="K80" s="14">
        <f t="shared" si="4"/>
        <v>12.5</v>
      </c>
      <c r="L80" s="14">
        <f t="shared" si="5"/>
        <v>0</v>
      </c>
    </row>
    <row r="81" spans="1:12" x14ac:dyDescent="0.25">
      <c r="A81" s="14">
        <v>80</v>
      </c>
      <c r="B81" s="14">
        <v>80</v>
      </c>
      <c r="C81" s="15"/>
      <c r="D81" s="16" t="s">
        <v>335</v>
      </c>
      <c r="E81" s="16" t="s">
        <v>342</v>
      </c>
      <c r="F81" s="16" t="s">
        <v>332</v>
      </c>
      <c r="G81" s="14">
        <v>10</v>
      </c>
      <c r="H81" s="14">
        <v>4</v>
      </c>
      <c r="I81" s="14">
        <v>2</v>
      </c>
    </row>
    <row r="82" spans="1:12" x14ac:dyDescent="0.25">
      <c r="A82" s="14">
        <v>81</v>
      </c>
      <c r="B82" s="14">
        <v>81</v>
      </c>
      <c r="C82" s="15">
        <v>1</v>
      </c>
      <c r="D82" s="16" t="s">
        <v>335</v>
      </c>
      <c r="E82" s="16" t="s">
        <v>328</v>
      </c>
      <c r="F82" s="16" t="s">
        <v>332</v>
      </c>
      <c r="G82" s="14">
        <v>20</v>
      </c>
      <c r="H82" s="14">
        <v>6</v>
      </c>
      <c r="I82" s="14">
        <v>1.5</v>
      </c>
      <c r="J82" s="14">
        <v>1.5</v>
      </c>
      <c r="K82" s="14">
        <f t="shared" ref="K82:K92" si="6">(G82-I82)/C82</f>
        <v>18.5</v>
      </c>
      <c r="L82" s="14">
        <f t="shared" ref="L82:L92" si="7">(H82-J82)/C82</f>
        <v>4.5</v>
      </c>
    </row>
    <row r="83" spans="1:12" x14ac:dyDescent="0.25">
      <c r="A83" s="14">
        <v>82</v>
      </c>
      <c r="B83" s="14">
        <v>82</v>
      </c>
      <c r="C83" s="15">
        <v>0.8</v>
      </c>
      <c r="D83" s="16"/>
      <c r="E83" s="16" t="s">
        <v>362</v>
      </c>
      <c r="F83" s="16" t="s">
        <v>329</v>
      </c>
      <c r="G83" s="14">
        <v>20</v>
      </c>
      <c r="H83" s="14">
        <v>5</v>
      </c>
      <c r="I83" s="14">
        <v>5</v>
      </c>
      <c r="K83" s="14">
        <f t="shared" si="6"/>
        <v>18.75</v>
      </c>
      <c r="L83" s="14">
        <f t="shared" si="7"/>
        <v>6.25</v>
      </c>
    </row>
    <row r="84" spans="1:12" x14ac:dyDescent="0.25">
      <c r="A84" s="14">
        <v>83</v>
      </c>
      <c r="B84" s="14">
        <v>83</v>
      </c>
      <c r="C84" s="15">
        <v>2.25</v>
      </c>
      <c r="D84" s="16" t="s">
        <v>336</v>
      </c>
      <c r="E84" s="16"/>
      <c r="F84" s="16" t="s">
        <v>332</v>
      </c>
      <c r="G84" s="14">
        <v>40</v>
      </c>
      <c r="H84" s="14">
        <v>66</v>
      </c>
      <c r="I84" s="14">
        <v>5</v>
      </c>
      <c r="J84" s="14">
        <v>15</v>
      </c>
      <c r="K84" s="14">
        <f t="shared" si="6"/>
        <v>15.555555555555555</v>
      </c>
      <c r="L84" s="14">
        <f t="shared" si="7"/>
        <v>22.666666666666668</v>
      </c>
    </row>
    <row r="85" spans="1:12" x14ac:dyDescent="0.25">
      <c r="A85" s="14">
        <v>84</v>
      </c>
      <c r="B85" s="14">
        <v>84</v>
      </c>
      <c r="C85" s="15">
        <v>0.3</v>
      </c>
      <c r="D85" s="16" t="s">
        <v>327</v>
      </c>
      <c r="E85" s="16" t="s">
        <v>328</v>
      </c>
      <c r="F85" s="16" t="s">
        <v>332</v>
      </c>
      <c r="G85" s="14">
        <v>6</v>
      </c>
      <c r="H85" s="14">
        <v>9</v>
      </c>
      <c r="I85" s="14">
        <v>0.75</v>
      </c>
      <c r="J85" s="14">
        <v>0.75</v>
      </c>
      <c r="K85" s="14">
        <f t="shared" si="6"/>
        <v>17.5</v>
      </c>
      <c r="L85" s="14">
        <f t="shared" si="7"/>
        <v>27.5</v>
      </c>
    </row>
    <row r="86" spans="1:12" x14ac:dyDescent="0.25">
      <c r="A86" s="14">
        <v>85</v>
      </c>
      <c r="B86" s="14">
        <v>85</v>
      </c>
      <c r="C86" s="15">
        <v>1</v>
      </c>
      <c r="D86" s="16" t="s">
        <v>327</v>
      </c>
      <c r="E86" s="16" t="s">
        <v>342</v>
      </c>
      <c r="F86" s="16" t="s">
        <v>332</v>
      </c>
      <c r="G86" s="14">
        <v>80</v>
      </c>
      <c r="H86" s="14">
        <v>40</v>
      </c>
      <c r="I86" s="14">
        <v>20</v>
      </c>
      <c r="J86" s="14">
        <v>2</v>
      </c>
      <c r="K86" s="14">
        <f t="shared" si="6"/>
        <v>60</v>
      </c>
      <c r="L86" s="14">
        <f t="shared" si="7"/>
        <v>38</v>
      </c>
    </row>
    <row r="87" spans="1:12" x14ac:dyDescent="0.25">
      <c r="A87" s="14">
        <v>86</v>
      </c>
      <c r="B87" s="14">
        <v>86</v>
      </c>
      <c r="C87" s="15">
        <v>0.8</v>
      </c>
      <c r="D87" s="16" t="s">
        <v>327</v>
      </c>
      <c r="E87" s="16" t="s">
        <v>342</v>
      </c>
      <c r="F87" s="16" t="s">
        <v>332</v>
      </c>
      <c r="G87" s="14">
        <v>35</v>
      </c>
      <c r="H87" s="14">
        <v>20</v>
      </c>
      <c r="I87" s="14">
        <v>8</v>
      </c>
      <c r="J87" s="14">
        <v>8</v>
      </c>
      <c r="K87" s="14">
        <f t="shared" si="6"/>
        <v>33.75</v>
      </c>
      <c r="L87" s="14">
        <f t="shared" si="7"/>
        <v>15</v>
      </c>
    </row>
    <row r="88" spans="1:12" x14ac:dyDescent="0.25">
      <c r="A88" s="14">
        <v>87</v>
      </c>
      <c r="B88" s="14">
        <v>87</v>
      </c>
      <c r="C88" s="15">
        <v>0.5</v>
      </c>
      <c r="D88" s="16"/>
      <c r="E88" s="16" t="s">
        <v>328</v>
      </c>
      <c r="F88" s="16" t="s">
        <v>332</v>
      </c>
      <c r="G88" s="14">
        <v>10</v>
      </c>
      <c r="H88" s="14">
        <v>20</v>
      </c>
      <c r="J88" s="14">
        <v>1.5</v>
      </c>
      <c r="K88" s="14">
        <f t="shared" si="6"/>
        <v>20</v>
      </c>
      <c r="L88" s="14">
        <f t="shared" si="7"/>
        <v>37</v>
      </c>
    </row>
    <row r="89" spans="1:12" x14ac:dyDescent="0.25">
      <c r="A89" s="14">
        <v>88</v>
      </c>
      <c r="B89" s="14">
        <v>88</v>
      </c>
      <c r="C89" s="15">
        <v>1.17</v>
      </c>
      <c r="D89" s="16" t="s">
        <v>335</v>
      </c>
      <c r="E89" s="16" t="s">
        <v>328</v>
      </c>
      <c r="F89" s="16" t="s">
        <v>329</v>
      </c>
      <c r="G89" s="14">
        <v>14</v>
      </c>
      <c r="H89" s="14">
        <v>6</v>
      </c>
      <c r="I89" s="14">
        <v>1</v>
      </c>
      <c r="J89" s="14">
        <v>1</v>
      </c>
      <c r="K89" s="14">
        <f t="shared" si="6"/>
        <v>11.111111111111112</v>
      </c>
      <c r="L89" s="14">
        <f t="shared" si="7"/>
        <v>4.2735042735042734</v>
      </c>
    </row>
    <row r="90" spans="1:12" x14ac:dyDescent="0.25">
      <c r="A90" s="14">
        <v>89</v>
      </c>
      <c r="B90" s="14">
        <v>89</v>
      </c>
      <c r="C90" s="15">
        <v>2.2000000000000002</v>
      </c>
      <c r="D90" s="16" t="s">
        <v>335</v>
      </c>
      <c r="E90" s="16" t="s">
        <v>328</v>
      </c>
      <c r="F90" s="16" t="s">
        <v>332</v>
      </c>
      <c r="G90" s="14">
        <v>105</v>
      </c>
      <c r="H90" s="14">
        <v>25</v>
      </c>
      <c r="I90" s="14">
        <v>50</v>
      </c>
      <c r="J90" s="14">
        <v>5</v>
      </c>
      <c r="K90" s="14">
        <f t="shared" si="6"/>
        <v>24.999999999999996</v>
      </c>
      <c r="L90" s="14">
        <f t="shared" si="7"/>
        <v>9.0909090909090899</v>
      </c>
    </row>
    <row r="91" spans="1:12" x14ac:dyDescent="0.25">
      <c r="A91" s="14">
        <v>90</v>
      </c>
      <c r="B91" s="14">
        <v>90</v>
      </c>
      <c r="C91" s="15">
        <v>1</v>
      </c>
      <c r="D91" s="16" t="s">
        <v>327</v>
      </c>
      <c r="E91" s="16" t="s">
        <v>342</v>
      </c>
      <c r="F91" s="16" t="s">
        <v>332</v>
      </c>
      <c r="G91" s="14">
        <v>15</v>
      </c>
      <c r="H91" s="14">
        <v>70</v>
      </c>
      <c r="I91" s="14">
        <v>4.5</v>
      </c>
      <c r="J91" s="14">
        <v>9</v>
      </c>
      <c r="K91" s="14">
        <f t="shared" si="6"/>
        <v>10.5</v>
      </c>
      <c r="L91" s="14">
        <f t="shared" si="7"/>
        <v>61</v>
      </c>
    </row>
    <row r="92" spans="1:12" x14ac:dyDescent="0.25">
      <c r="A92" s="14">
        <v>91</v>
      </c>
      <c r="B92" s="14">
        <v>91</v>
      </c>
      <c r="C92" s="15">
        <v>0.5</v>
      </c>
      <c r="D92" s="16" t="s">
        <v>327</v>
      </c>
      <c r="E92" s="16" t="s">
        <v>328</v>
      </c>
      <c r="F92" s="16" t="s">
        <v>332</v>
      </c>
      <c r="G92" s="14">
        <v>45</v>
      </c>
      <c r="H92" s="14">
        <v>15</v>
      </c>
      <c r="I92" s="14">
        <v>10</v>
      </c>
      <c r="J92" s="14">
        <v>1</v>
      </c>
      <c r="K92" s="14">
        <f t="shared" si="6"/>
        <v>70</v>
      </c>
      <c r="L92" s="14">
        <f t="shared" si="7"/>
        <v>28</v>
      </c>
    </row>
    <row r="93" spans="1:12" x14ac:dyDescent="0.25">
      <c r="A93" s="12">
        <v>31</v>
      </c>
      <c r="B93" s="14">
        <v>92</v>
      </c>
    </row>
    <row r="94" spans="1:12" x14ac:dyDescent="0.25">
      <c r="A94">
        <v>35</v>
      </c>
      <c r="B94" s="14">
        <v>93</v>
      </c>
      <c r="C94" s="14">
        <v>1</v>
      </c>
    </row>
    <row r="95" spans="1:12" x14ac:dyDescent="0.25">
      <c r="A95">
        <v>50</v>
      </c>
      <c r="B95" s="14">
        <v>94</v>
      </c>
      <c r="C95" s="14">
        <v>0.14000000000000001</v>
      </c>
    </row>
    <row r="96" spans="1:12" x14ac:dyDescent="0.25">
      <c r="A96">
        <v>52</v>
      </c>
      <c r="B96" s="14">
        <v>95</v>
      </c>
      <c r="C96" s="14">
        <v>0.34</v>
      </c>
    </row>
    <row r="97" spans="1:3" x14ac:dyDescent="0.25">
      <c r="A97">
        <v>55</v>
      </c>
      <c r="B97" s="14">
        <v>96</v>
      </c>
      <c r="C97" s="14">
        <v>0.5</v>
      </c>
    </row>
    <row r="98" spans="1:3" x14ac:dyDescent="0.25">
      <c r="A98">
        <v>59</v>
      </c>
      <c r="B98" s="14">
        <v>97</v>
      </c>
      <c r="C98" s="14">
        <v>1.5</v>
      </c>
    </row>
    <row r="99" spans="1:3" x14ac:dyDescent="0.25">
      <c r="A99">
        <v>60</v>
      </c>
      <c r="B99" s="14">
        <v>98</v>
      </c>
      <c r="C99" s="14">
        <v>0.5</v>
      </c>
    </row>
    <row r="100" spans="1:3" x14ac:dyDescent="0.25">
      <c r="A100">
        <v>75</v>
      </c>
      <c r="B100" s="14">
        <v>99</v>
      </c>
      <c r="C100" s="14">
        <v>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variable_info</vt:lpstr>
      <vt:lpstr>variable_values</vt:lpstr>
      <vt:lpstr>model1</vt:lpstr>
      <vt:lpstr>model2</vt:lpstr>
      <vt:lpstr>model</vt:lpstr>
      <vt:lpstr>model_info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KimLoai</dc:creator>
  <cp:lastModifiedBy>KimLoai</cp:lastModifiedBy>
  <dcterms:created xsi:type="dcterms:W3CDTF">2015-06-05T18:17:20Z</dcterms:created>
  <dcterms:modified xsi:type="dcterms:W3CDTF">2021-10-13T14:22:46Z</dcterms:modified>
</cp:coreProperties>
</file>