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TuanPP\source\repos\t_ea\doc\"/>
    </mc:Choice>
  </mc:AlternateContent>
  <xr:revisionPtr revIDLastSave="0" documentId="13_ncr:1_{CCB97F0B-B5A9-4CC1-81AD-37265503F6EC}" xr6:coauthVersionLast="45" xr6:coauthVersionMax="45" xr10:uidLastSave="{00000000-0000-0000-0000-000000000000}"/>
  <bookViews>
    <workbookView xWindow="1068" yWindow="-108" windowWidth="22080" windowHeight="13176" activeTab="2" xr2:uid="{AFDB0699-ED0B-4A78-8B64-608068975413}"/>
  </bookViews>
  <sheets>
    <sheet name="Revision" sheetId="18" r:id="rId1"/>
    <sheet name="Overview" sheetId="1" r:id="rId2"/>
    <sheet name="Bar" sheetId="17" r:id="rId3"/>
    <sheet name="Bar_img" sheetId="14" r:id="rId4"/>
    <sheet name="SupportResistanceZone" sheetId="19" r:id="rId5"/>
    <sheet name="Symbol" sheetId="9" r:id="rId6"/>
    <sheet name="Order" sheetId="6" r:id="rId7"/>
    <sheet name="Account" sheetId="10" r:id="rId8"/>
    <sheet name="Sheet2" sheetId="11" r:id="rId9"/>
  </sheets>
  <definedNames>
    <definedName name="_xlnm._FilterDatabase" localSheetId="6" hidden="1">Order!$A$1:$C$26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0" i="17" l="1"/>
  <c r="G81" i="17" s="1"/>
  <c r="S81" i="17"/>
  <c r="S80" i="17"/>
  <c r="J80" i="17"/>
  <c r="S79" i="17"/>
  <c r="J79" i="17"/>
  <c r="S82" i="17"/>
  <c r="S84" i="17"/>
  <c r="S85" i="17"/>
  <c r="S86" i="17"/>
  <c r="S87" i="17"/>
  <c r="S88" i="17"/>
  <c r="S89" i="17"/>
  <c r="S90" i="17"/>
  <c r="S91" i="17"/>
  <c r="S92" i="17"/>
  <c r="S93" i="17"/>
  <c r="S94" i="17"/>
  <c r="S95" i="17"/>
  <c r="S96" i="17"/>
  <c r="S97" i="17"/>
  <c r="S98" i="17"/>
  <c r="S99" i="17"/>
  <c r="S100" i="17"/>
  <c r="S101" i="17"/>
  <c r="S102" i="17"/>
  <c r="S103" i="17"/>
  <c r="S104" i="17"/>
  <c r="S105" i="17"/>
  <c r="S106" i="17"/>
  <c r="S107" i="17"/>
  <c r="S108" i="17"/>
  <c r="S109" i="17"/>
  <c r="S83" i="17"/>
  <c r="G82" i="17" l="1"/>
  <c r="J81" i="17"/>
  <c r="G83" i="17" l="1"/>
  <c r="J82" i="17"/>
  <c r="G84" i="17"/>
  <c r="G85" i="17" s="1"/>
  <c r="G86" i="17" s="1"/>
  <c r="G87" i="17" s="1"/>
  <c r="G88" i="17" s="1"/>
  <c r="G89" i="17" s="1"/>
  <c r="G90" i="17" s="1"/>
  <c r="G91" i="17" s="1"/>
  <c r="G92" i="17" s="1"/>
  <c r="G93" i="17" s="1"/>
  <c r="G94" i="17" s="1"/>
  <c r="G95" i="17" s="1"/>
  <c r="G96" i="17" s="1"/>
  <c r="G97" i="17" s="1"/>
  <c r="G98" i="17" s="1"/>
  <c r="G99" i="17" s="1"/>
  <c r="G100" i="17" s="1"/>
  <c r="G101" i="17" s="1"/>
  <c r="G102" i="17" s="1"/>
  <c r="G103" i="17" s="1"/>
  <c r="G104" i="17" s="1"/>
  <c r="G105" i="17" s="1"/>
  <c r="G106" i="17" s="1"/>
  <c r="G107" i="17" s="1"/>
  <c r="G108" i="17" s="1"/>
  <c r="G109" i="17" s="1"/>
  <c r="G110" i="17" s="1"/>
  <c r="J83" i="17"/>
  <c r="J84" i="17" l="1"/>
  <c r="J86" i="17"/>
  <c r="J85" i="17"/>
  <c r="D2" i="11"/>
  <c r="D3" i="11"/>
  <c r="D4" i="11"/>
  <c r="D5" i="11"/>
  <c r="D6" i="11"/>
  <c r="D7" i="11"/>
  <c r="D8" i="11"/>
  <c r="D9" i="11"/>
  <c r="D10" i="11"/>
  <c r="D1" i="11"/>
  <c r="J87" i="17" l="1"/>
  <c r="I2" i="10"/>
  <c r="I3" i="10"/>
  <c r="I4" i="10"/>
  <c r="I5" i="10"/>
  <c r="I6" i="10"/>
  <c r="I7" i="10"/>
  <c r="I8" i="10"/>
  <c r="I9" i="10"/>
  <c r="I10" i="10"/>
  <c r="I11" i="10"/>
  <c r="I12" i="10"/>
  <c r="I13" i="10"/>
  <c r="I14" i="10"/>
  <c r="I15" i="10"/>
  <c r="I16" i="10"/>
  <c r="I17" i="10"/>
  <c r="I18" i="10"/>
  <c r="I19" i="10"/>
  <c r="H2" i="10"/>
  <c r="H3" i="10"/>
  <c r="H4" i="10"/>
  <c r="H5" i="10"/>
  <c r="H6" i="10"/>
  <c r="H7" i="10"/>
  <c r="H8" i="10"/>
  <c r="H9" i="10"/>
  <c r="H10" i="10"/>
  <c r="H11" i="10"/>
  <c r="H12" i="10"/>
  <c r="H13" i="10"/>
  <c r="H14" i="10"/>
  <c r="H15" i="10"/>
  <c r="H16" i="10"/>
  <c r="H17" i="10"/>
  <c r="H18" i="10"/>
  <c r="H19" i="10"/>
  <c r="H1" i="10"/>
  <c r="G2" i="10"/>
  <c r="G3" i="10"/>
  <c r="G4" i="10"/>
  <c r="G5" i="10"/>
  <c r="G6" i="10"/>
  <c r="G7" i="10"/>
  <c r="G8" i="10"/>
  <c r="G9" i="10"/>
  <c r="G10" i="10"/>
  <c r="G11" i="10"/>
  <c r="G12" i="10"/>
  <c r="G13" i="10"/>
  <c r="G14" i="10"/>
  <c r="G15" i="10"/>
  <c r="G16" i="10"/>
  <c r="G17" i="10"/>
  <c r="G18" i="10"/>
  <c r="G19" i="10"/>
  <c r="G1" i="10"/>
  <c r="F2" i="10"/>
  <c r="F3" i="10"/>
  <c r="F4" i="10"/>
  <c r="F5" i="10"/>
  <c r="F6" i="10"/>
  <c r="F7" i="10"/>
  <c r="F8" i="10"/>
  <c r="F9" i="10"/>
  <c r="F10" i="10"/>
  <c r="F11" i="10"/>
  <c r="F12" i="10"/>
  <c r="F13" i="10"/>
  <c r="F14" i="10"/>
  <c r="F15" i="10"/>
  <c r="F16" i="10"/>
  <c r="F17" i="10"/>
  <c r="F18" i="10"/>
  <c r="F19" i="10"/>
  <c r="F1" i="10"/>
  <c r="I1" i="10"/>
  <c r="I26" i="6"/>
  <c r="I25" i="6"/>
  <c r="I24" i="6"/>
  <c r="I23" i="6"/>
  <c r="I22" i="6"/>
  <c r="I20" i="6"/>
  <c r="I16" i="6"/>
  <c r="I14" i="6"/>
  <c r="I13" i="6"/>
  <c r="I11" i="6"/>
  <c r="I10" i="6"/>
  <c r="I9" i="6"/>
  <c r="I7" i="6"/>
  <c r="I6" i="6"/>
  <c r="I4" i="6"/>
  <c r="I5" i="6"/>
  <c r="G26" i="6"/>
  <c r="G25" i="6"/>
  <c r="G24" i="6"/>
  <c r="G23" i="6"/>
  <c r="G22" i="6"/>
  <c r="G20" i="6"/>
  <c r="G16" i="6"/>
  <c r="G14" i="6"/>
  <c r="G13" i="6"/>
  <c r="G11" i="6"/>
  <c r="G10" i="6"/>
  <c r="G9" i="6"/>
  <c r="G7" i="6"/>
  <c r="G6" i="6"/>
  <c r="G5" i="6"/>
  <c r="G4" i="6"/>
  <c r="H26" i="6"/>
  <c r="H25" i="6"/>
  <c r="H24" i="6"/>
  <c r="H23" i="6"/>
  <c r="H22" i="6"/>
  <c r="H20" i="6"/>
  <c r="H16" i="6"/>
  <c r="H14" i="6"/>
  <c r="H13" i="6"/>
  <c r="H11" i="6"/>
  <c r="H10" i="6"/>
  <c r="H9" i="6"/>
  <c r="H7" i="6"/>
  <c r="H6" i="6"/>
  <c r="H5" i="6"/>
  <c r="H4" i="6"/>
  <c r="F26" i="6"/>
  <c r="F25" i="6"/>
  <c r="F24" i="6"/>
  <c r="F23" i="6"/>
  <c r="F22" i="6"/>
  <c r="F20" i="6"/>
  <c r="F16" i="6"/>
  <c r="F14" i="6"/>
  <c r="F13" i="6"/>
  <c r="F11" i="6"/>
  <c r="F10" i="6"/>
  <c r="F9" i="6"/>
  <c r="F7" i="6"/>
  <c r="F6" i="6"/>
  <c r="F5" i="6"/>
  <c r="F4" i="6"/>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2" i="9"/>
  <c r="F32" i="9"/>
  <c r="E32" i="9"/>
  <c r="E33" i="9" s="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2" i="9"/>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J88" i="17" l="1"/>
  <c r="J89" i="17" l="1"/>
  <c r="J90" i="17" l="1"/>
  <c r="J91" i="17" l="1"/>
  <c r="J92" i="17" l="1"/>
  <c r="J93" i="17" l="1"/>
  <c r="J94" i="17" l="1"/>
  <c r="J102" i="17" l="1"/>
  <c r="J95" i="17"/>
  <c r="J96" i="17" l="1"/>
  <c r="J104" i="17" l="1"/>
  <c r="J98" i="17"/>
  <c r="J97" i="17"/>
  <c r="J103" i="17" l="1"/>
  <c r="J105" i="17" l="1"/>
  <c r="J99" i="17" l="1"/>
  <c r="J100" i="17" l="1"/>
  <c r="J101" i="17" l="1"/>
  <c r="J106" i="17" l="1"/>
  <c r="J107" i="17" l="1"/>
  <c r="J108" i="17" l="1"/>
  <c r="J109" i="17" l="1"/>
  <c r="J110" i="17"/>
</calcChain>
</file>

<file path=xl/sharedStrings.xml><?xml version="1.0" encoding="utf-8"?>
<sst xmlns="http://schemas.openxmlformats.org/spreadsheetml/2006/main" count="484" uniqueCount="309">
  <si>
    <t>OrderClose</t>
  </si>
  <si>
    <t>Closes opened order</t>
  </si>
  <si>
    <t>OrderCloseBy</t>
  </si>
  <si>
    <t>Closes an opened order by another opposite opened order</t>
  </si>
  <si>
    <t>OrderClosePrice</t>
  </si>
  <si>
    <t>Returns close price of the currently selected order</t>
  </si>
  <si>
    <t>OrderCloseTime</t>
  </si>
  <si>
    <t>Returns close time of the currently selected order</t>
  </si>
  <si>
    <t>OrderComment</t>
  </si>
  <si>
    <t>Returns comment of the currently selected order</t>
  </si>
  <si>
    <t>OrderCommission</t>
  </si>
  <si>
    <t>Returns calculated commission of the currently selected order</t>
  </si>
  <si>
    <t>OrderDelete</t>
  </si>
  <si>
    <t>Deletes previously opened pending order</t>
  </si>
  <si>
    <t>OrderExpiration</t>
  </si>
  <si>
    <t>Returns expiration date of the selected pending order</t>
  </si>
  <si>
    <t>OrderLots</t>
  </si>
  <si>
    <t>Returns amount of lots of the selected order</t>
  </si>
  <si>
    <t>OrderMagicNumber</t>
  </si>
  <si>
    <t>Returns an identifying (magic) number of the currently selected order</t>
  </si>
  <si>
    <t>OrderModify</t>
  </si>
  <si>
    <t>Modification of characteristics of the previously opened or pending orders</t>
  </si>
  <si>
    <t>OrderOpenPrice</t>
  </si>
  <si>
    <t>Returns open price of the currently selected order</t>
  </si>
  <si>
    <t>OrderOpenTime</t>
  </si>
  <si>
    <t>Returns open time of the currently selected order</t>
  </si>
  <si>
    <t>OrderPrint</t>
  </si>
  <si>
    <t>Prints information about the selected order in the log</t>
  </si>
  <si>
    <t>OrderProfit</t>
  </si>
  <si>
    <t>Returns profit of the currently selected order</t>
  </si>
  <si>
    <t>OrderSelect</t>
  </si>
  <si>
    <t>The function selects an order for further processing</t>
  </si>
  <si>
    <t>OrderSend</t>
  </si>
  <si>
    <t>The main function used to open an order or place a pending order</t>
  </si>
  <si>
    <t>OrdersHistoryTotal</t>
  </si>
  <si>
    <t>Returns the number of closed orders in the account history loaded into the terminal</t>
  </si>
  <si>
    <t>OrderStopLoss</t>
  </si>
  <si>
    <t>Returns stop loss value of the currently selected order</t>
  </si>
  <si>
    <t>OrdersTotal</t>
  </si>
  <si>
    <t>Returns the number of market and pending orders</t>
  </si>
  <si>
    <t>OrderSwap</t>
  </si>
  <si>
    <t>Returns swap value of the currently selected order</t>
  </si>
  <si>
    <t>OrderSymbol</t>
  </si>
  <si>
    <t>Returns symbol name of the currently selected order</t>
  </si>
  <si>
    <t>OrderTakeProfit</t>
  </si>
  <si>
    <t>Returns take profit value of the currently selected order</t>
  </si>
  <si>
    <t>OrderTicket</t>
  </si>
  <si>
    <t>Returns ticket number of the currently selected order</t>
  </si>
  <si>
    <t>OrderType</t>
  </si>
  <si>
    <t>Returns order operation type of the currently selected order</t>
  </si>
  <si>
    <t>x</t>
    <phoneticPr fontId="1"/>
  </si>
  <si>
    <t>low</t>
  </si>
  <si>
    <t>high</t>
  </si>
  <si>
    <t>time</t>
  </si>
  <si>
    <t>bid</t>
  </si>
  <si>
    <t>ask</t>
  </si>
  <si>
    <t>point</t>
  </si>
  <si>
    <t>digits</t>
  </si>
  <si>
    <t>spread</t>
  </si>
  <si>
    <t>stoplevel</t>
  </si>
  <si>
    <t>lotsize</t>
  </si>
  <si>
    <t>tickvalue</t>
  </si>
  <si>
    <t>ticksize</t>
  </si>
  <si>
    <t>swaplong</t>
  </si>
  <si>
    <t>swapshort</t>
  </si>
  <si>
    <t>starting</t>
  </si>
  <si>
    <t>expiration</t>
  </si>
  <si>
    <t>tradeallowed</t>
  </si>
  <si>
    <t>minlot</t>
  </si>
  <si>
    <t>lotstep</t>
  </si>
  <si>
    <t>maxlot</t>
  </si>
  <si>
    <t>swaptype</t>
  </si>
  <si>
    <t>profitcalcmode</t>
  </si>
  <si>
    <t>margincalcmode</t>
  </si>
  <si>
    <t>margininit</t>
  </si>
  <si>
    <t>marginmaintenance</t>
  </si>
  <si>
    <t>marginrequired</t>
  </si>
  <si>
    <t>freezelevel</t>
  </si>
  <si>
    <t>closeby_allowed</t>
  </si>
  <si>
    <t>LPWSTR</t>
  </si>
  <si>
    <t>name</t>
  </si>
  <si>
    <t>double</t>
  </si>
  <si>
    <t>int</t>
  </si>
  <si>
    <t>constructor</t>
    <phoneticPr fontId="1"/>
  </si>
  <si>
    <t>init_symbol</t>
    <phoneticPr fontId="1"/>
  </si>
  <si>
    <t>https://docs.mql4.com/constants/environment_state/marketinfoconstants</t>
    <phoneticPr fontId="1"/>
  </si>
  <si>
    <t>double</t>
    <phoneticPr fontId="1"/>
  </si>
  <si>
    <t>int</t>
    <phoneticPr fontId="1"/>
  </si>
  <si>
    <t>string</t>
    <phoneticPr fontId="1"/>
  </si>
  <si>
    <t>datetime</t>
    <phoneticPr fontId="1"/>
  </si>
  <si>
    <t>class</t>
    <phoneticPr fontId="1"/>
  </si>
  <si>
    <t>LPWSTR</t>
    <phoneticPr fontId="1"/>
  </si>
  <si>
    <t>marginhedged</t>
    <phoneticPr fontId="1"/>
  </si>
  <si>
    <t>AccountInfoDouble</t>
  </si>
  <si>
    <t>Returns a value of double type of the corresponding account property</t>
  </si>
  <si>
    <t>AccountInfoInteger</t>
  </si>
  <si>
    <t>Returns a value of integer type (bool, int or long) of the corresponding account property</t>
  </si>
  <si>
    <t>AccountInfoString</t>
  </si>
  <si>
    <t>Returns a value string type corresponding account property</t>
  </si>
  <si>
    <t>AccountBalance</t>
  </si>
  <si>
    <t>Returns balance value of the current account</t>
  </si>
  <si>
    <t>AccountCredit</t>
  </si>
  <si>
    <t>Returns credit value of the current account</t>
  </si>
  <si>
    <t>AccountCompany</t>
  </si>
  <si>
    <t>Returns the brokerage company name where the current account was registered</t>
  </si>
  <si>
    <t>AccountCurrency</t>
  </si>
  <si>
    <t>Returns currency name of the current account</t>
  </si>
  <si>
    <t>AccountEquity</t>
  </si>
  <si>
    <t>Returns equity value of the current account</t>
  </si>
  <si>
    <t>AccountFreeMargin</t>
  </si>
  <si>
    <t>Returns free margin value of the current account</t>
  </si>
  <si>
    <t>AccountFreeMarginCheck</t>
  </si>
  <si>
    <t>Returns free margin that remains after the specified position has been opened at the current price on the current account</t>
  </si>
  <si>
    <t>AccountFreeMarginMode</t>
  </si>
  <si>
    <t>Calculation mode of free margin allowed to open orders on the current account</t>
  </si>
  <si>
    <t>AccountLeverage</t>
  </si>
  <si>
    <t>Returns leverage of the current account</t>
  </si>
  <si>
    <t>AccountMargin</t>
  </si>
  <si>
    <t>Returns margin value of the current account</t>
  </si>
  <si>
    <t>AccountName</t>
  </si>
  <si>
    <t>Returns the current account name</t>
  </si>
  <si>
    <t>AccountNumber</t>
  </si>
  <si>
    <t>Returns the current account number</t>
  </si>
  <si>
    <t>AccountProfit</t>
  </si>
  <si>
    <t>Returns profit value of the current account</t>
  </si>
  <si>
    <t>AccountServer</t>
  </si>
  <si>
    <t>Returns the connected server name</t>
  </si>
  <si>
    <t>AccountStopoutLevel</t>
  </si>
  <si>
    <t>Returns the value of the Stop Out level</t>
  </si>
  <si>
    <t>AccountStopoutMode</t>
  </si>
  <si>
    <t>Returns the calculation mode for the Stop Out level</t>
  </si>
  <si>
    <t>infodouble</t>
  </si>
  <si>
    <t>infointeger</t>
  </si>
  <si>
    <t>infostring</t>
  </si>
  <si>
    <t>balance</t>
  </si>
  <si>
    <t>credit</t>
  </si>
  <si>
    <t>company</t>
  </si>
  <si>
    <t>currency</t>
  </si>
  <si>
    <t>equity</t>
  </si>
  <si>
    <t>freemargin</t>
  </si>
  <si>
    <t>freemargincheck</t>
  </si>
  <si>
    <t>freemarginmode</t>
  </si>
  <si>
    <t>leverage</t>
  </si>
  <si>
    <t>margin</t>
  </si>
  <si>
    <t>number</t>
  </si>
  <si>
    <t>profit</t>
  </si>
  <si>
    <t>server</t>
  </si>
  <si>
    <t>stopoutlevel</t>
  </si>
  <si>
    <t>stopoutmode</t>
  </si>
  <si>
    <t>long</t>
    <phoneticPr fontId="1"/>
  </si>
  <si>
    <t>PERIOD_CURRENT</t>
  </si>
  <si>
    <t>PERIOD_M1</t>
  </si>
  <si>
    <t>PERIOD_M5</t>
  </si>
  <si>
    <t>PERIOD_M15</t>
  </si>
  <si>
    <t>PERIOD_M30</t>
  </si>
  <si>
    <t>PERIOD_H1</t>
  </si>
  <si>
    <t>PERIOD_H4</t>
  </si>
  <si>
    <t>PERIOD_D1</t>
  </si>
  <si>
    <t>SRZ_M1</t>
  </si>
  <si>
    <t>SRZ_M5</t>
  </si>
  <si>
    <t>SRZ_M15</t>
  </si>
  <si>
    <t>SRZ_M30</t>
  </si>
  <si>
    <t>SRZ_H1</t>
  </si>
  <si>
    <t>SRZ_H4</t>
  </si>
  <si>
    <t>SRZ_W1</t>
  </si>
  <si>
    <t>SRZ_MN</t>
  </si>
  <si>
    <t>PERIOD_W1</t>
  </si>
  <si>
    <t>PERIOD_MN1</t>
  </si>
  <si>
    <t>SRZ_CUR</t>
    <phoneticPr fontId="1"/>
  </si>
  <si>
    <t>Doji</t>
    <phoneticPr fontId="1"/>
  </si>
  <si>
    <t>Spinning Top</t>
    <phoneticPr fontId="1"/>
  </si>
  <si>
    <t>Long Lower Shadow</t>
    <phoneticPr fontId="1"/>
  </si>
  <si>
    <t>Long Upper Shadow</t>
  </si>
  <si>
    <t>Gravestone Doji</t>
    <phoneticPr fontId="1"/>
  </si>
  <si>
    <t xml:space="preserve">Dragonfly Doji </t>
    <phoneticPr fontId="1"/>
  </si>
  <si>
    <t>MARUBOZU</t>
    <phoneticPr fontId="1"/>
  </si>
  <si>
    <t>SHORT</t>
    <phoneticPr fontId="1"/>
  </si>
  <si>
    <t>OPENING MARUBOZU</t>
    <phoneticPr fontId="1"/>
  </si>
  <si>
    <t>CLOSING MARUBOZU</t>
  </si>
  <si>
    <t>FOUR PRICE DOJI</t>
  </si>
  <si>
    <t>COUNTERATTACK</t>
  </si>
  <si>
    <t>ENGULFING</t>
  </si>
  <si>
    <t>High Wave</t>
    <phoneticPr fontId="1"/>
  </si>
  <si>
    <t>LONG</t>
    <phoneticPr fontId="1"/>
  </si>
  <si>
    <t>MEDIUM</t>
    <phoneticPr fontId="1"/>
  </si>
  <si>
    <t>DOJI</t>
    <phoneticPr fontId="1"/>
  </si>
  <si>
    <t>SPINNING_TOP</t>
    <phoneticPr fontId="1"/>
  </si>
  <si>
    <t>LONG_LEGGED_DOJI
DRAGONFLY_DOJI
GRAVESTONE_DOJI</t>
    <phoneticPr fontId="1"/>
  </si>
  <si>
    <t>HIGH_WAVE
LONG_LOWER_SHADOW
LONG_UPPER_SHADOW</t>
    <phoneticPr fontId="1"/>
  </si>
  <si>
    <t>MEDIUM LONG</t>
    <phoneticPr fontId="1"/>
  </si>
  <si>
    <t>SHORT MEDIUM</t>
    <phoneticPr fontId="1"/>
  </si>
  <si>
    <t>MULT</t>
  </si>
  <si>
    <t>ENGULFING_BULLISH</t>
  </si>
  <si>
    <t>ENGULFING_BEARLISH</t>
  </si>
  <si>
    <t>DARK_CLOUD_COVER</t>
  </si>
  <si>
    <t>PIERCING</t>
  </si>
  <si>
    <t>COUNTERATTACK_BULLISH</t>
  </si>
  <si>
    <t>COUNTERATTACK_BEARLISH</t>
  </si>
  <si>
    <t>HARAMI</t>
  </si>
  <si>
    <t>HARAMI_CROSS</t>
  </si>
  <si>
    <t>DELIBERATION</t>
  </si>
  <si>
    <t>THREE_WHITE_SOLDIERS</t>
  </si>
  <si>
    <t>ADVANCE_BLOCK</t>
  </si>
  <si>
    <t>THREE_BLACK_CROWS</t>
  </si>
  <si>
    <t>FALLING_THREE_METHODS</t>
  </si>
  <si>
    <t>RISING_THREE_METHODS</t>
  </si>
  <si>
    <t>MORNING_STAR</t>
  </si>
  <si>
    <t>EVENING_STAR</t>
  </si>
  <si>
    <t>DUMPLING_TOP</t>
  </si>
  <si>
    <t>FRYPAN_TOP</t>
  </si>
  <si>
    <t>THREE_BUDDHA</t>
  </si>
  <si>
    <t>TOWER</t>
  </si>
  <si>
    <t>MAX</t>
    <phoneticPr fontId="1"/>
  </si>
  <si>
    <t>3 bar</t>
    <phoneticPr fontId="1"/>
  </si>
  <si>
    <t>ARRAY SIZE</t>
    <phoneticPr fontId="1"/>
  </si>
  <si>
    <t>group 1</t>
    <phoneticPr fontId="1"/>
  </si>
  <si>
    <t>SEPARATING_LINE</t>
    <phoneticPr fontId="1"/>
  </si>
  <si>
    <t>Properties</t>
    <phoneticPr fontId="1"/>
  </si>
  <si>
    <t>time_</t>
  </si>
  <si>
    <t>open_</t>
  </si>
  <si>
    <t>close_</t>
  </si>
  <si>
    <t>high_</t>
  </si>
  <si>
    <t>low_</t>
  </si>
  <si>
    <t>volume_</t>
  </si>
  <si>
    <t>OsMA_</t>
  </si>
  <si>
    <t>trend_</t>
  </si>
  <si>
    <t>type_</t>
  </si>
  <si>
    <t>pattern_</t>
  </si>
  <si>
    <r>
      <t>Là 1 bar trong mô hình n</t>
    </r>
    <r>
      <rPr>
        <sz val="11"/>
        <color theme="1"/>
        <rFont val="Calibri"/>
        <family val="2"/>
        <charset val="163"/>
      </rPr>
      <t>ế</t>
    </r>
    <r>
      <rPr>
        <sz val="11"/>
        <color theme="1"/>
        <rFont val="游ゴシック"/>
        <family val="2"/>
        <charset val="128"/>
        <scheme val="minor"/>
      </rPr>
      <t>n</t>
    </r>
    <phoneticPr fontId="1"/>
  </si>
  <si>
    <r>
      <t>Mang thông tin c</t>
    </r>
    <r>
      <rPr>
        <sz val="11"/>
        <color theme="1"/>
        <rFont val="Segoe UI"/>
        <family val="2"/>
        <charset val="238"/>
      </rPr>
      <t>ơ</t>
    </r>
    <r>
      <rPr>
        <sz val="11"/>
        <color theme="1"/>
        <rFont val="游ゴシック"/>
        <family val="2"/>
        <charset val="128"/>
        <scheme val="minor"/>
      </rPr>
      <t xml:space="preserve"> b</t>
    </r>
    <r>
      <rPr>
        <sz val="11"/>
        <color theme="1"/>
        <rFont val="Calibri"/>
        <family val="2"/>
        <charset val="163"/>
      </rPr>
      <t>ả</t>
    </r>
    <r>
      <rPr>
        <sz val="11"/>
        <color theme="1"/>
        <rFont val="游ゴシック"/>
        <family val="2"/>
        <charset val="128"/>
        <scheme val="minor"/>
      </rPr>
      <t>n là: Time, OCHL</t>
    </r>
    <phoneticPr fontId="1"/>
  </si>
  <si>
    <r>
      <t>Mang thông tin phân lo</t>
    </r>
    <r>
      <rPr>
        <sz val="11"/>
        <color theme="1"/>
        <rFont val="Calibri"/>
        <family val="2"/>
        <charset val="163"/>
      </rPr>
      <t>ạ</t>
    </r>
    <r>
      <rPr>
        <sz val="11"/>
        <color theme="1"/>
        <rFont val="游ゴシック"/>
        <family val="2"/>
        <charset val="128"/>
        <scheme val="minor"/>
      </rPr>
      <t>i là length_type và type</t>
    </r>
    <phoneticPr fontId="1"/>
  </si>
  <si>
    <t>length_type_</t>
    <phoneticPr fontId="1"/>
  </si>
  <si>
    <r>
      <t>Mang thông tin mô hình n</t>
    </r>
    <r>
      <rPr>
        <sz val="11"/>
        <color theme="1"/>
        <rFont val="Calibri"/>
        <family val="2"/>
        <charset val="163"/>
      </rPr>
      <t>ế</t>
    </r>
    <r>
      <rPr>
        <sz val="11"/>
        <color theme="1"/>
        <rFont val="游ゴシック"/>
        <family val="2"/>
        <charset val="128"/>
        <scheme val="minor"/>
      </rPr>
      <t>n pattern</t>
    </r>
    <phoneticPr fontId="1"/>
  </si>
  <si>
    <r>
      <t>Mang thông tin ngoài liên quan t</t>
    </r>
    <r>
      <rPr>
        <sz val="11"/>
        <color theme="1"/>
        <rFont val="Calibri"/>
        <family val="2"/>
        <charset val="163"/>
      </rPr>
      <t>ớ</t>
    </r>
    <r>
      <rPr>
        <sz val="11"/>
        <color theme="1"/>
        <rFont val="游ゴシック"/>
        <family val="2"/>
        <charset val="128"/>
        <scheme val="minor"/>
      </rPr>
      <t>i trend nh</t>
    </r>
    <r>
      <rPr>
        <sz val="11"/>
        <color theme="1"/>
        <rFont val="Segoe UI"/>
        <family val="2"/>
        <charset val="238"/>
      </rPr>
      <t>ư</t>
    </r>
    <r>
      <rPr>
        <sz val="11"/>
        <color theme="1"/>
        <rFont val="游ゴシック"/>
        <family val="2"/>
        <charset val="128"/>
        <scheme val="minor"/>
      </rPr>
      <t xml:space="preserve"> OsMA, trend</t>
    </r>
    <phoneticPr fontId="1"/>
  </si>
  <si>
    <r>
      <t>Mô t</t>
    </r>
    <r>
      <rPr>
        <b/>
        <sz val="11"/>
        <color theme="1"/>
        <rFont val="Calibri"/>
        <family val="2"/>
        <charset val="163"/>
      </rPr>
      <t>ả</t>
    </r>
    <phoneticPr fontId="1"/>
  </si>
  <si>
    <t>Name</t>
    <phoneticPr fontId="1"/>
  </si>
  <si>
    <t>Type</t>
    <phoneticPr fontId="1"/>
  </si>
  <si>
    <t>int[CANDLES_MAX]</t>
    <phoneticPr fontId="1"/>
  </si>
  <si>
    <t>OCHL</t>
    <phoneticPr fontId="1"/>
  </si>
  <si>
    <t>time</t>
    <phoneticPr fontId="1"/>
  </si>
  <si>
    <t>volume</t>
    <phoneticPr fontId="1"/>
  </si>
  <si>
    <r>
      <t>Thông tin c</t>
    </r>
    <r>
      <rPr>
        <sz val="11"/>
        <color theme="1"/>
        <rFont val="Calibri"/>
        <family val="2"/>
        <charset val="163"/>
      </rPr>
      <t>ủ</t>
    </r>
    <r>
      <rPr>
        <sz val="11"/>
        <color theme="1"/>
        <rFont val="游ゴシック"/>
        <family val="2"/>
        <charset val="128"/>
        <scheme val="minor"/>
      </rPr>
      <t>a OsMA t</t>
    </r>
    <r>
      <rPr>
        <sz val="11"/>
        <color theme="1"/>
        <rFont val="Calibri"/>
        <family val="2"/>
        <charset val="163"/>
      </rPr>
      <t>ừ</t>
    </r>
    <r>
      <rPr>
        <sz val="11"/>
        <color theme="1"/>
        <rFont val="游ゴシック"/>
        <family val="2"/>
        <charset val="128"/>
        <scheme val="minor"/>
      </rPr>
      <t xml:space="preserve"> MT4</t>
    </r>
    <phoneticPr fontId="1"/>
  </si>
  <si>
    <r>
      <t>tra b</t>
    </r>
    <r>
      <rPr>
        <sz val="11"/>
        <color theme="1"/>
        <rFont val="Calibri"/>
        <family val="2"/>
        <charset val="163"/>
      </rPr>
      <t>ả</t>
    </r>
    <r>
      <rPr>
        <sz val="11"/>
        <color theme="1"/>
        <rFont val="游ゴシック"/>
        <family val="2"/>
        <charset val="128"/>
        <scheme val="minor"/>
      </rPr>
      <t>ng d</t>
    </r>
    <r>
      <rPr>
        <sz val="11"/>
        <color theme="1"/>
        <rFont val="Segoe UI"/>
        <family val="2"/>
        <charset val="238"/>
      </rPr>
      <t>ư</t>
    </r>
    <r>
      <rPr>
        <sz val="11"/>
        <color theme="1"/>
        <rFont val="Calibri"/>
        <family val="2"/>
        <charset val="163"/>
      </rPr>
      <t>ớ</t>
    </r>
    <r>
      <rPr>
        <sz val="11"/>
        <color theme="1"/>
        <rFont val="游ゴシック"/>
        <family val="2"/>
        <charset val="128"/>
      </rPr>
      <t>i</t>
    </r>
    <phoneticPr fontId="1"/>
  </si>
  <si>
    <r>
      <t>tra b</t>
    </r>
    <r>
      <rPr>
        <sz val="11"/>
        <color theme="1"/>
        <rFont val="Calibri"/>
        <family val="2"/>
        <charset val="163"/>
      </rPr>
      <t>ả</t>
    </r>
    <r>
      <rPr>
        <sz val="11"/>
        <color theme="1"/>
        <rFont val="游ゴシック"/>
        <family val="2"/>
        <charset val="128"/>
        <scheme val="minor"/>
      </rPr>
      <t>ng d</t>
    </r>
    <r>
      <rPr>
        <sz val="11"/>
        <color theme="1"/>
        <rFont val="Segoe UI"/>
        <family val="2"/>
        <charset val="238"/>
      </rPr>
      <t>ư</t>
    </r>
    <r>
      <rPr>
        <sz val="11"/>
        <color theme="1"/>
        <rFont val="Calibri"/>
        <family val="2"/>
        <charset val="163"/>
      </rPr>
      <t>ớ</t>
    </r>
    <r>
      <rPr>
        <sz val="11"/>
        <color theme="1"/>
        <rFont val="游ゴシック"/>
        <family val="2"/>
      </rPr>
      <t>i</t>
    </r>
    <phoneticPr fontId="1"/>
  </si>
  <si>
    <r>
      <rPr>
        <sz val="11"/>
        <color rgb="FFFF0000"/>
        <rFont val="游ゴシック"/>
        <family val="2"/>
        <charset val="128"/>
        <scheme val="minor"/>
      </rPr>
      <t>phán đ</t>
    </r>
    <r>
      <rPr>
        <sz val="11"/>
        <color rgb="FFFF0000"/>
        <rFont val="Calibri"/>
        <family val="2"/>
        <charset val="163"/>
      </rPr>
      <t>ị</t>
    </r>
    <r>
      <rPr>
        <sz val="11"/>
        <color rgb="FFFF0000"/>
        <rFont val="游ゴシック"/>
        <family val="2"/>
        <charset val="128"/>
        <scheme val="minor"/>
      </rPr>
      <t>nh xem có đang thu</t>
    </r>
    <r>
      <rPr>
        <sz val="11"/>
        <color rgb="FFFF0000"/>
        <rFont val="Calibri"/>
        <family val="2"/>
        <charset val="163"/>
      </rPr>
      <t>ộ</t>
    </r>
    <r>
      <rPr>
        <sz val="11"/>
        <color rgb="FFFF0000"/>
        <rFont val="游ゴシック"/>
        <family val="2"/>
        <charset val="128"/>
        <scheme val="minor"/>
      </rPr>
      <t>c trend hay không (ph</t>
    </r>
    <r>
      <rPr>
        <sz val="11"/>
        <color rgb="FFFF0000"/>
        <rFont val="Calibri"/>
        <family val="2"/>
        <charset val="163"/>
      </rPr>
      <t>ả</t>
    </r>
    <r>
      <rPr>
        <sz val="11"/>
        <color rgb="FFFF0000"/>
        <rFont val="游ゴシック"/>
        <family val="2"/>
        <charset val="128"/>
        <scheme val="minor"/>
      </rPr>
      <t>i xem xét chi</t>
    </r>
    <r>
      <rPr>
        <sz val="11"/>
        <color rgb="FFFF0000"/>
        <rFont val="Calibri"/>
        <family val="2"/>
        <charset val="163"/>
      </rPr>
      <t>ế</t>
    </r>
    <r>
      <rPr>
        <sz val="11"/>
        <color rgb="FFFF0000"/>
        <rFont val="游ゴシック"/>
        <family val="2"/>
        <charset val="128"/>
        <scheme val="minor"/>
      </rPr>
      <t>n thu</t>
    </r>
    <r>
      <rPr>
        <sz val="11"/>
        <color rgb="FFFF0000"/>
        <rFont val="Calibri"/>
        <family val="2"/>
        <charset val="163"/>
      </rPr>
      <t>ậ</t>
    </r>
    <r>
      <rPr>
        <sz val="11"/>
        <color rgb="FFFF0000"/>
        <rFont val="游ゴシック"/>
        <family val="2"/>
        <charset val="128"/>
        <scheme val="minor"/>
      </rPr>
      <t>t cho phù h</t>
    </r>
    <r>
      <rPr>
        <sz val="11"/>
        <color rgb="FFFF0000"/>
        <rFont val="Calibri"/>
        <family val="2"/>
        <charset val="163"/>
      </rPr>
      <t>ợ</t>
    </r>
    <r>
      <rPr>
        <sz val="11"/>
        <color rgb="FFFF0000"/>
        <rFont val="游ゴシック"/>
        <family val="2"/>
        <charset val="128"/>
        <scheme val="minor"/>
      </rPr>
      <t>p)</t>
    </r>
    <phoneticPr fontId="1"/>
  </si>
  <si>
    <t>type_</t>
    <phoneticPr fontId="1"/>
  </si>
  <si>
    <t>CANDLES_NONE</t>
    <phoneticPr fontId="1"/>
  </si>
  <si>
    <t>CANDLES_SHORT</t>
    <phoneticPr fontId="1"/>
  </si>
  <si>
    <t>CANDLES_SHORT_MEDIUM</t>
    <phoneticPr fontId="1"/>
  </si>
  <si>
    <t>CANDLES_MEDIUM</t>
    <phoneticPr fontId="1"/>
  </si>
  <si>
    <t>CANDLES_MEDIUM_LONG</t>
    <phoneticPr fontId="1"/>
  </si>
  <si>
    <t>CANDLES_LONG</t>
    <phoneticPr fontId="1"/>
  </si>
  <si>
    <r>
      <t>15% có giá tr</t>
    </r>
    <r>
      <rPr>
        <sz val="11"/>
        <color theme="1"/>
        <rFont val="Calibri"/>
        <family val="2"/>
        <charset val="163"/>
      </rPr>
      <t>ị</t>
    </r>
    <r>
      <rPr>
        <sz val="11"/>
        <color theme="1"/>
        <rFont val="游ゴシック"/>
        <family val="2"/>
        <charset val="128"/>
        <scheme val="minor"/>
      </rPr>
      <t xml:space="preserve"> nh</t>
    </r>
    <r>
      <rPr>
        <sz val="11"/>
        <color theme="1"/>
        <rFont val="Calibri"/>
        <family val="2"/>
        <charset val="163"/>
      </rPr>
      <t>ỏ</t>
    </r>
    <r>
      <rPr>
        <sz val="11"/>
        <color theme="1"/>
        <rFont val="游ゴシック"/>
        <family val="2"/>
        <charset val="128"/>
        <scheme val="minor"/>
      </rPr>
      <t xml:space="preserve"> nh</t>
    </r>
    <r>
      <rPr>
        <sz val="11"/>
        <color theme="1"/>
        <rFont val="Calibri"/>
        <family val="2"/>
        <charset val="163"/>
      </rPr>
      <t>ấ</t>
    </r>
    <r>
      <rPr>
        <sz val="11"/>
        <color theme="1"/>
        <rFont val="游ゴシック"/>
        <family val="2"/>
        <charset val="128"/>
        <scheme val="minor"/>
      </rPr>
      <t>t</t>
    </r>
    <phoneticPr fontId="1"/>
  </si>
  <si>
    <r>
      <t>15% có giá tr</t>
    </r>
    <r>
      <rPr>
        <sz val="11"/>
        <color theme="1"/>
        <rFont val="Calibri"/>
        <family val="2"/>
        <charset val="163"/>
      </rPr>
      <t>ị</t>
    </r>
    <r>
      <rPr>
        <sz val="11"/>
        <color theme="1"/>
        <rFont val="游ゴシック"/>
        <family val="2"/>
        <charset val="128"/>
        <scheme val="minor"/>
      </rPr>
      <t xml:space="preserve"> l</t>
    </r>
    <r>
      <rPr>
        <sz val="11"/>
        <color theme="1"/>
        <rFont val="Calibri"/>
        <family val="2"/>
        <charset val="163"/>
      </rPr>
      <t>ớ</t>
    </r>
    <r>
      <rPr>
        <sz val="11"/>
        <color theme="1"/>
        <rFont val="游ゴシック"/>
        <family val="2"/>
        <charset val="128"/>
        <scheme val="minor"/>
      </rPr>
      <t>n nh</t>
    </r>
    <r>
      <rPr>
        <sz val="11"/>
        <color theme="1"/>
        <rFont val="Calibri"/>
        <family val="2"/>
        <charset val="163"/>
      </rPr>
      <t>ấ</t>
    </r>
    <r>
      <rPr>
        <sz val="11"/>
        <color theme="1"/>
        <rFont val="游ゴシック"/>
        <family val="2"/>
        <charset val="128"/>
        <scheme val="minor"/>
      </rPr>
      <t>t</t>
    </r>
    <phoneticPr fontId="1"/>
  </si>
  <si>
    <r>
      <t>15% có giá tr</t>
    </r>
    <r>
      <rPr>
        <sz val="11"/>
        <color theme="1"/>
        <rFont val="Calibri"/>
        <family val="2"/>
        <charset val="163"/>
      </rPr>
      <t>ị</t>
    </r>
    <r>
      <rPr>
        <sz val="11"/>
        <color theme="1"/>
        <rFont val="游ゴシック"/>
        <family val="2"/>
        <charset val="128"/>
        <scheme val="minor"/>
      </rPr>
      <t xml:space="preserve"> l</t>
    </r>
    <r>
      <rPr>
        <sz val="11"/>
        <color theme="1"/>
        <rFont val="Calibri"/>
        <family val="2"/>
        <charset val="163"/>
      </rPr>
      <t>ớ</t>
    </r>
    <r>
      <rPr>
        <sz val="11"/>
        <color theme="1"/>
        <rFont val="游ゴシック"/>
        <family val="2"/>
        <charset val="128"/>
        <scheme val="minor"/>
      </rPr>
      <t>n v</t>
    </r>
    <r>
      <rPr>
        <sz val="11"/>
        <color theme="1"/>
        <rFont val="Calibri"/>
        <family val="2"/>
        <charset val="163"/>
      </rPr>
      <t>ừ</t>
    </r>
    <r>
      <rPr>
        <sz val="11"/>
        <color theme="1"/>
        <rFont val="游ゴシック"/>
        <family val="2"/>
        <charset val="128"/>
        <scheme val="minor"/>
      </rPr>
      <t>a</t>
    </r>
    <phoneticPr fontId="1"/>
  </si>
  <si>
    <r>
      <t>ch</t>
    </r>
    <r>
      <rPr>
        <sz val="11"/>
        <color theme="1"/>
        <rFont val="Segoe UI"/>
        <family val="2"/>
        <charset val="238"/>
      </rPr>
      <t>ư</t>
    </r>
    <r>
      <rPr>
        <sz val="11"/>
        <color theme="1"/>
        <rFont val="游ゴシック"/>
        <family val="2"/>
        <charset val="128"/>
        <scheme val="minor"/>
      </rPr>
      <t>a phân lo</t>
    </r>
    <r>
      <rPr>
        <sz val="11"/>
        <color theme="1"/>
        <rFont val="Calibri"/>
        <family val="2"/>
        <charset val="163"/>
      </rPr>
      <t>ạ</t>
    </r>
    <r>
      <rPr>
        <sz val="11"/>
        <color theme="1"/>
        <rFont val="游ゴシック"/>
        <family val="2"/>
        <charset val="128"/>
        <scheme val="minor"/>
      </rPr>
      <t>i</t>
    </r>
    <phoneticPr fontId="1"/>
  </si>
  <si>
    <r>
      <t>40% có giá tr</t>
    </r>
    <r>
      <rPr>
        <sz val="11"/>
        <color theme="1"/>
        <rFont val="Calibri"/>
        <family val="2"/>
        <charset val="163"/>
      </rPr>
      <t>ị</t>
    </r>
    <r>
      <rPr>
        <sz val="11"/>
        <color theme="1"/>
        <rFont val="游ゴシック"/>
        <family val="2"/>
        <charset val="128"/>
        <scheme val="minor"/>
      </rPr>
      <t xml:space="preserve"> v</t>
    </r>
    <r>
      <rPr>
        <sz val="11"/>
        <color theme="1"/>
        <rFont val="Calibri"/>
        <family val="2"/>
        <charset val="163"/>
      </rPr>
      <t>ừ</t>
    </r>
    <r>
      <rPr>
        <sz val="11"/>
        <color theme="1"/>
        <rFont val="游ゴシック"/>
        <family val="2"/>
        <charset val="128"/>
        <scheme val="minor"/>
      </rPr>
      <t>a</t>
    </r>
    <phoneticPr fontId="1"/>
  </si>
  <si>
    <r>
      <t>15% có giá tr</t>
    </r>
    <r>
      <rPr>
        <sz val="11"/>
        <color theme="1"/>
        <rFont val="Calibri"/>
        <family val="2"/>
        <charset val="163"/>
      </rPr>
      <t>ị</t>
    </r>
    <r>
      <rPr>
        <sz val="11"/>
        <color theme="1"/>
        <rFont val="游ゴシック"/>
        <family val="2"/>
        <charset val="128"/>
        <scheme val="minor"/>
      </rPr>
      <t xml:space="preserve"> nh</t>
    </r>
    <r>
      <rPr>
        <sz val="11"/>
        <color theme="1"/>
        <rFont val="Calibri"/>
        <family val="2"/>
        <charset val="163"/>
      </rPr>
      <t>ỏ</t>
    </r>
    <r>
      <rPr>
        <sz val="11"/>
        <color theme="1"/>
        <rFont val="游ゴシック"/>
        <family val="2"/>
        <charset val="128"/>
        <scheme val="minor"/>
      </rPr>
      <t xml:space="preserve"> v</t>
    </r>
    <r>
      <rPr>
        <sz val="11"/>
        <color theme="1"/>
        <rFont val="Calibri"/>
        <family val="2"/>
        <charset val="163"/>
      </rPr>
      <t>ừ</t>
    </r>
    <r>
      <rPr>
        <sz val="11"/>
        <color theme="1"/>
        <rFont val="游ゴシック"/>
        <family val="2"/>
        <charset val="128"/>
        <scheme val="minor"/>
      </rPr>
      <t>a</t>
    </r>
    <phoneticPr fontId="1"/>
  </si>
  <si>
    <t>pattern_</t>
    <phoneticPr fontId="1"/>
  </si>
  <si>
    <r>
      <t>Mô t</t>
    </r>
    <r>
      <rPr>
        <b/>
        <sz val="14"/>
        <color rgb="FFFF0000"/>
        <rFont val="Calibri"/>
        <family val="2"/>
        <charset val="163"/>
      </rPr>
      <t>ả</t>
    </r>
    <phoneticPr fontId="1"/>
  </si>
  <si>
    <t>index</t>
    <phoneticPr fontId="1"/>
  </si>
  <si>
    <t>name</t>
    <phoneticPr fontId="1"/>
  </si>
  <si>
    <t>Analysis.mqh@draw_candles()</t>
    <phoneticPr fontId="1"/>
  </si>
  <si>
    <t>type</t>
    <phoneticPr fontId="1"/>
  </si>
  <si>
    <t>Long-Legged Doji</t>
    <phoneticPr fontId="1"/>
  </si>
  <si>
    <t>Date</t>
    <phoneticPr fontId="1"/>
  </si>
  <si>
    <t>Version</t>
    <phoneticPr fontId="1"/>
  </si>
  <si>
    <t>Description</t>
    <phoneticPr fontId="1"/>
  </si>
  <si>
    <t>draft</t>
    <phoneticPr fontId="1"/>
  </si>
  <si>
    <t>-</t>
    <phoneticPr fontId="1"/>
  </si>
  <si>
    <r>
      <t>Misc ch</t>
    </r>
    <r>
      <rPr>
        <sz val="11"/>
        <color theme="1"/>
        <rFont val="Segoe UI"/>
        <family val="2"/>
        <charset val="238"/>
      </rPr>
      <t>ư</t>
    </r>
    <r>
      <rPr>
        <sz val="11"/>
        <color theme="1"/>
        <rFont val="游ゴシック"/>
        <family val="2"/>
        <charset val="128"/>
        <scheme val="minor"/>
      </rPr>
      <t>a t</t>
    </r>
    <r>
      <rPr>
        <sz val="11"/>
        <color theme="1"/>
        <rFont val="Calibri"/>
        <family val="2"/>
        <charset val="163"/>
      </rPr>
      <t>ổ</t>
    </r>
    <r>
      <rPr>
        <sz val="11"/>
        <color theme="1"/>
        <rFont val="游ゴシック"/>
        <family val="2"/>
        <charset val="128"/>
        <scheme val="minor"/>
      </rPr>
      <t>ng h</t>
    </r>
    <r>
      <rPr>
        <sz val="11"/>
        <color theme="1"/>
        <rFont val="Calibri"/>
        <family val="2"/>
        <charset val="163"/>
      </rPr>
      <t>ợ</t>
    </r>
    <r>
      <rPr>
        <sz val="11"/>
        <color theme="1"/>
        <rFont val="游ゴシック"/>
        <family val="2"/>
        <charset val="128"/>
        <scheme val="minor"/>
      </rPr>
      <t>p</t>
    </r>
    <phoneticPr fontId="1"/>
  </si>
  <si>
    <t>1.0</t>
    <phoneticPr fontId="1"/>
  </si>
  <si>
    <r>
      <t>C</t>
    </r>
    <r>
      <rPr>
        <sz val="11"/>
        <color theme="1"/>
        <rFont val="Calibri"/>
        <family val="2"/>
        <charset val="163"/>
      </rPr>
      <t>ậ</t>
    </r>
    <r>
      <rPr>
        <sz val="11"/>
        <color theme="1"/>
        <rFont val="游ゴシック"/>
        <family val="2"/>
        <charset val="128"/>
        <scheme val="minor"/>
      </rPr>
      <t>p nh</t>
    </r>
    <r>
      <rPr>
        <sz val="11"/>
        <color theme="1"/>
        <rFont val="Calibri"/>
        <family val="2"/>
        <charset val="163"/>
      </rPr>
      <t>ậ</t>
    </r>
    <r>
      <rPr>
        <sz val="11"/>
        <color theme="1"/>
        <rFont val="游ゴシック"/>
        <family val="2"/>
        <charset val="128"/>
        <scheme val="minor"/>
      </rPr>
      <t>t Overview, Bar</t>
    </r>
    <phoneticPr fontId="1"/>
  </si>
  <si>
    <t>3 -&gt; 10</t>
    <phoneticPr fontId="1"/>
  </si>
  <si>
    <t>97 -&gt; 100</t>
    <phoneticPr fontId="1"/>
  </si>
  <si>
    <t>0 -&gt; 3</t>
    <phoneticPr fontId="1"/>
  </si>
  <si>
    <t>10 -&gt; 90</t>
    <phoneticPr fontId="1"/>
  </si>
  <si>
    <t>90 -&gt; 97</t>
    <phoneticPr fontId="1"/>
  </si>
  <si>
    <t>CANDLES_BODY_DOJI</t>
    <phoneticPr fontId="1"/>
  </si>
  <si>
    <t>CANDLES_BODY_HIGH_WAVE</t>
    <phoneticPr fontId="1"/>
  </si>
  <si>
    <t>CANDLES_BODY_NOMAL</t>
    <phoneticPr fontId="1"/>
  </si>
  <si>
    <t>CANDLES_BODY_FULL</t>
    <phoneticPr fontId="1"/>
  </si>
  <si>
    <t>CANDLES_BODY_CLOSE_FULL</t>
    <phoneticPr fontId="1"/>
  </si>
  <si>
    <t>FOUR_PRICE_DOJI</t>
  </si>
  <si>
    <r>
      <t>Đ</t>
    </r>
    <r>
      <rPr>
        <b/>
        <sz val="11"/>
        <color theme="1"/>
        <rFont val="Calibri"/>
        <family val="2"/>
        <charset val="163"/>
      </rPr>
      <t>ặ</t>
    </r>
    <r>
      <rPr>
        <b/>
        <sz val="11"/>
        <color theme="1"/>
        <rFont val="游ゴシック"/>
        <family val="2"/>
        <charset val="128"/>
        <scheme val="minor"/>
      </rPr>
      <t>c bi</t>
    </r>
    <r>
      <rPr>
        <b/>
        <sz val="11"/>
        <color theme="1"/>
        <rFont val="Calibri"/>
        <family val="2"/>
        <charset val="163"/>
      </rPr>
      <t>ệ</t>
    </r>
    <r>
      <rPr>
        <b/>
        <sz val="11"/>
        <color theme="1"/>
        <rFont val="游ゴシック"/>
        <family val="2"/>
        <charset val="128"/>
        <scheme val="minor"/>
      </rPr>
      <t xml:space="preserve">t: </t>
    </r>
    <phoneticPr fontId="1"/>
  </si>
  <si>
    <t>NOMAL
CLOSING_MARUBOZU
OPENING_MARUBOZU</t>
    <phoneticPr fontId="1"/>
  </si>
  <si>
    <t>group 2</t>
    <phoneticPr fontId="1"/>
  </si>
  <si>
    <t>ABANDONED_BABY_BULLISH</t>
    <phoneticPr fontId="1"/>
  </si>
  <si>
    <t>TRISTAR_BULLISH</t>
    <phoneticPr fontId="1"/>
  </si>
  <si>
    <t>TRISTAR_BEARLISH</t>
    <phoneticPr fontId="1"/>
  </si>
  <si>
    <t>ABANDONED_BABY_BEARLISH</t>
    <phoneticPr fontId="1"/>
  </si>
  <si>
    <t>MORNING_DOJI_STAR</t>
    <phoneticPr fontId="1"/>
  </si>
  <si>
    <t>EVENING_DOJI_STAR</t>
    <phoneticPr fontId="1"/>
  </si>
  <si>
    <t>group 3</t>
    <phoneticPr fontId="1"/>
  </si>
  <si>
    <r>
      <t>Là 1 đi</t>
    </r>
    <r>
      <rPr>
        <sz val="11"/>
        <color theme="1"/>
        <rFont val="Calibri"/>
        <family val="2"/>
        <charset val="163"/>
      </rPr>
      <t>ể</t>
    </r>
    <r>
      <rPr>
        <sz val="11"/>
        <color theme="1"/>
        <rFont val="游ゴシック"/>
        <family val="2"/>
        <charset val="128"/>
        <scheme val="minor"/>
      </rPr>
      <t>m quan tr</t>
    </r>
    <r>
      <rPr>
        <sz val="11"/>
        <color theme="1"/>
        <rFont val="Calibri"/>
        <family val="2"/>
        <charset val="163"/>
      </rPr>
      <t>ọ</t>
    </r>
    <r>
      <rPr>
        <sz val="11"/>
        <color theme="1"/>
        <rFont val="游ゴシック"/>
        <family val="2"/>
        <charset val="128"/>
        <scheme val="minor"/>
      </rPr>
      <t>ng v</t>
    </r>
    <r>
      <rPr>
        <sz val="11"/>
        <color theme="1"/>
        <rFont val="Calibri"/>
        <family val="2"/>
        <charset val="163"/>
      </rPr>
      <t>ề</t>
    </r>
    <r>
      <rPr>
        <sz val="11"/>
        <color theme="1"/>
        <rFont val="游ゴシック"/>
        <family val="2"/>
        <charset val="128"/>
        <scheme val="minor"/>
      </rPr>
      <t xml:space="preserve"> giá</t>
    </r>
    <phoneticPr fontId="1"/>
  </si>
  <si>
    <r>
      <t>G</t>
    </r>
    <r>
      <rPr>
        <sz val="11"/>
        <color theme="1"/>
        <rFont val="Calibri"/>
        <family val="2"/>
        <charset val="163"/>
      </rPr>
      <t>ồ</t>
    </r>
    <r>
      <rPr>
        <sz val="11"/>
        <color theme="1"/>
        <rFont val="游ゴシック"/>
        <family val="2"/>
        <charset val="128"/>
        <scheme val="minor"/>
      </rPr>
      <t>m 1 bar</t>
    </r>
    <phoneticPr fontId="1"/>
  </si>
  <si>
    <t>Range giá</t>
    <phoneticPr fontId="1"/>
  </si>
  <si>
    <r>
      <t>C</t>
    </r>
    <r>
      <rPr>
        <sz val="11"/>
        <color theme="1"/>
        <rFont val="Calibri"/>
        <family val="2"/>
        <charset val="163"/>
      </rPr>
      <t>ậ</t>
    </r>
    <r>
      <rPr>
        <sz val="11"/>
        <color theme="1"/>
        <rFont val="游ゴシック"/>
        <family val="2"/>
        <charset val="128"/>
        <scheme val="minor"/>
      </rPr>
      <t>p nh</t>
    </r>
    <r>
      <rPr>
        <sz val="11"/>
        <color theme="1"/>
        <rFont val="Calibri"/>
        <family val="2"/>
        <charset val="163"/>
      </rPr>
      <t>ậ</t>
    </r>
    <r>
      <rPr>
        <sz val="11"/>
        <color theme="1"/>
        <rFont val="游ゴシック"/>
        <family val="2"/>
        <charset val="128"/>
        <scheme val="minor"/>
      </rPr>
      <t>t các đi</t>
    </r>
    <r>
      <rPr>
        <sz val="11"/>
        <color theme="1"/>
        <rFont val="Calibri"/>
        <family val="2"/>
        <charset val="163"/>
      </rPr>
      <t>ể</t>
    </r>
    <r>
      <rPr>
        <sz val="11"/>
        <color theme="1"/>
        <rFont val="游ゴシック"/>
        <family val="2"/>
        <charset val="128"/>
        <scheme val="minor"/>
      </rPr>
      <t>m quan trong vào m</t>
    </r>
    <r>
      <rPr>
        <sz val="11"/>
        <color theme="1"/>
        <rFont val="Calibri"/>
        <family val="2"/>
        <charset val="163"/>
      </rPr>
      <t>ả</t>
    </r>
    <r>
      <rPr>
        <sz val="11"/>
        <color theme="1"/>
        <rFont val="游ゴシック"/>
        <family val="2"/>
        <charset val="128"/>
        <scheme val="minor"/>
      </rPr>
      <t>ng szr_</t>
    </r>
    <phoneticPr fontId="1"/>
  </si>
  <si>
    <r>
      <t>N</t>
    </r>
    <r>
      <rPr>
        <sz val="11"/>
        <color theme="1"/>
        <rFont val="Calibri"/>
        <family val="2"/>
        <charset val="163"/>
      </rPr>
      <t>ế</t>
    </r>
    <r>
      <rPr>
        <sz val="11"/>
        <color theme="1"/>
        <rFont val="游ゴシック"/>
        <family val="2"/>
        <charset val="128"/>
        <scheme val="minor"/>
      </rPr>
      <t>u đi</t>
    </r>
    <r>
      <rPr>
        <sz val="11"/>
        <color theme="1"/>
        <rFont val="Calibri"/>
        <family val="2"/>
        <charset val="163"/>
      </rPr>
      <t>ể</t>
    </r>
    <r>
      <rPr>
        <sz val="11"/>
        <color theme="1"/>
        <rFont val="游ゴシック"/>
        <family val="2"/>
        <charset val="128"/>
        <scheme val="minor"/>
      </rPr>
      <t>m quan tr</t>
    </r>
    <r>
      <rPr>
        <sz val="11"/>
        <color theme="1"/>
        <rFont val="Calibri"/>
        <family val="2"/>
        <charset val="163"/>
      </rPr>
      <t>ọ</t>
    </r>
    <r>
      <rPr>
        <sz val="11"/>
        <color theme="1"/>
        <rFont val="游ゴシック"/>
        <family val="2"/>
        <charset val="128"/>
        <scheme val="minor"/>
      </rPr>
      <t>ng &lt; giá hi</t>
    </r>
    <r>
      <rPr>
        <sz val="11"/>
        <color theme="1"/>
        <rFont val="Calibri"/>
        <family val="2"/>
        <charset val="163"/>
      </rPr>
      <t>ệ</t>
    </r>
    <r>
      <rPr>
        <sz val="11"/>
        <color theme="1"/>
        <rFont val="游ゴシック"/>
        <family val="2"/>
        <charset val="128"/>
        <scheme val="minor"/>
      </rPr>
      <t>n t</t>
    </r>
    <r>
      <rPr>
        <sz val="11"/>
        <color theme="1"/>
        <rFont val="Calibri"/>
        <family val="2"/>
        <charset val="163"/>
      </rPr>
      <t>ạ</t>
    </r>
    <r>
      <rPr>
        <sz val="11"/>
        <color theme="1"/>
        <rFont val="游ゴシック"/>
        <family val="2"/>
        <charset val="128"/>
        <scheme val="minor"/>
      </rPr>
      <t>i thì đi</t>
    </r>
    <r>
      <rPr>
        <sz val="11"/>
        <color theme="1"/>
        <rFont val="Calibri"/>
        <family val="2"/>
        <charset val="163"/>
      </rPr>
      <t>ể</t>
    </r>
    <r>
      <rPr>
        <sz val="11"/>
        <color theme="1"/>
        <rFont val="游ゴシック"/>
        <family val="2"/>
        <charset val="128"/>
        <scheme val="minor"/>
      </rPr>
      <t>m đó là h</t>
    </r>
    <r>
      <rPr>
        <sz val="11"/>
        <color theme="1"/>
        <rFont val="Calibri"/>
        <family val="2"/>
        <charset val="163"/>
      </rPr>
      <t>ỗ</t>
    </r>
    <r>
      <rPr>
        <sz val="11"/>
        <color theme="1"/>
        <rFont val="游ゴシック"/>
        <family val="2"/>
        <charset val="128"/>
        <scheme val="minor"/>
      </rPr>
      <t xml:space="preserve"> tr</t>
    </r>
    <r>
      <rPr>
        <sz val="11"/>
        <color theme="1"/>
        <rFont val="Calibri"/>
        <family val="2"/>
        <charset val="163"/>
      </rPr>
      <t>ợ</t>
    </r>
    <phoneticPr fontId="1"/>
  </si>
  <si>
    <r>
      <t>N</t>
    </r>
    <r>
      <rPr>
        <sz val="11"/>
        <color theme="1"/>
        <rFont val="Calibri"/>
        <family val="2"/>
        <charset val="163"/>
      </rPr>
      <t>ế</t>
    </r>
    <r>
      <rPr>
        <sz val="11"/>
        <color theme="1"/>
        <rFont val="游ゴシック"/>
        <family val="2"/>
        <charset val="128"/>
        <scheme val="minor"/>
      </rPr>
      <t>u đi</t>
    </r>
    <r>
      <rPr>
        <sz val="11"/>
        <color theme="1"/>
        <rFont val="Calibri"/>
        <family val="2"/>
        <charset val="163"/>
      </rPr>
      <t>ể</t>
    </r>
    <r>
      <rPr>
        <sz val="11"/>
        <color theme="1"/>
        <rFont val="游ゴシック"/>
        <family val="2"/>
        <charset val="128"/>
        <scheme val="minor"/>
      </rPr>
      <t>m quan tr</t>
    </r>
    <r>
      <rPr>
        <sz val="11"/>
        <color theme="1"/>
        <rFont val="Calibri"/>
        <family val="2"/>
        <charset val="163"/>
      </rPr>
      <t>ọ</t>
    </r>
    <r>
      <rPr>
        <sz val="11"/>
        <color theme="1"/>
        <rFont val="游ゴシック"/>
        <family val="2"/>
        <charset val="128"/>
        <scheme val="minor"/>
      </rPr>
      <t>ng &gt; giá hi</t>
    </r>
    <r>
      <rPr>
        <sz val="11"/>
        <color theme="1"/>
        <rFont val="Calibri"/>
        <family val="2"/>
        <charset val="163"/>
      </rPr>
      <t>ệ</t>
    </r>
    <r>
      <rPr>
        <sz val="11"/>
        <color theme="1"/>
        <rFont val="游ゴシック"/>
        <family val="2"/>
        <charset val="128"/>
        <scheme val="minor"/>
      </rPr>
      <t>n t</t>
    </r>
    <r>
      <rPr>
        <sz val="11"/>
        <color theme="1"/>
        <rFont val="Calibri"/>
        <family val="2"/>
        <charset val="163"/>
      </rPr>
      <t>ạ</t>
    </r>
    <r>
      <rPr>
        <sz val="11"/>
        <color theme="1"/>
        <rFont val="游ゴシック"/>
        <family val="2"/>
        <charset val="128"/>
        <scheme val="minor"/>
      </rPr>
      <t>i thì đi</t>
    </r>
    <r>
      <rPr>
        <sz val="11"/>
        <color theme="1"/>
        <rFont val="Calibri"/>
        <family val="2"/>
        <charset val="163"/>
      </rPr>
      <t>ể</t>
    </r>
    <r>
      <rPr>
        <sz val="11"/>
        <color theme="1"/>
        <rFont val="游ゴシック"/>
        <family val="2"/>
        <charset val="128"/>
        <scheme val="minor"/>
      </rPr>
      <t>m đó là kháng c</t>
    </r>
    <r>
      <rPr>
        <sz val="11"/>
        <color theme="1"/>
        <rFont val="Calibri"/>
        <family val="2"/>
        <charset val="163"/>
      </rPr>
      <t>ự</t>
    </r>
    <phoneticPr fontId="1"/>
  </si>
  <si>
    <r>
      <t>N</t>
    </r>
    <r>
      <rPr>
        <sz val="11"/>
        <color theme="1"/>
        <rFont val="Calibri"/>
        <family val="2"/>
        <charset val="163"/>
      </rPr>
      <t>ế</t>
    </r>
    <r>
      <rPr>
        <sz val="11"/>
        <color theme="1"/>
        <rFont val="游ゴシック"/>
        <family val="2"/>
        <charset val="128"/>
        <scheme val="minor"/>
      </rPr>
      <t>u đi</t>
    </r>
    <r>
      <rPr>
        <sz val="11"/>
        <color theme="1"/>
        <rFont val="Calibri"/>
        <family val="2"/>
        <charset val="163"/>
      </rPr>
      <t>ể</t>
    </r>
    <r>
      <rPr>
        <sz val="11"/>
        <color theme="1"/>
        <rFont val="游ゴシック"/>
        <family val="2"/>
        <charset val="128"/>
        <scheme val="minor"/>
      </rPr>
      <t>m h</t>
    </r>
    <r>
      <rPr>
        <sz val="11"/>
        <color theme="1"/>
        <rFont val="Calibri"/>
        <family val="2"/>
        <charset val="163"/>
      </rPr>
      <t>ỗ</t>
    </r>
    <r>
      <rPr>
        <sz val="11"/>
        <color theme="1"/>
        <rFont val="游ゴシック"/>
        <family val="2"/>
        <charset val="128"/>
        <scheme val="minor"/>
      </rPr>
      <t xml:space="preserve"> tr</t>
    </r>
    <r>
      <rPr>
        <sz val="11"/>
        <color theme="1"/>
        <rFont val="Calibri"/>
        <family val="2"/>
        <charset val="163"/>
      </rPr>
      <t>ợ</t>
    </r>
    <r>
      <rPr>
        <sz val="11"/>
        <color theme="1"/>
        <rFont val="游ゴシック"/>
        <family val="2"/>
        <charset val="128"/>
        <scheme val="minor"/>
      </rPr>
      <t xml:space="preserve"> &gt; giá hi</t>
    </r>
    <r>
      <rPr>
        <sz val="11"/>
        <color theme="1"/>
        <rFont val="Calibri"/>
        <family val="2"/>
        <charset val="163"/>
      </rPr>
      <t>ệ</t>
    </r>
    <r>
      <rPr>
        <sz val="11"/>
        <color theme="1"/>
        <rFont val="游ゴシック"/>
        <family val="2"/>
        <charset val="128"/>
        <scheme val="minor"/>
      </rPr>
      <t>n t</t>
    </r>
    <r>
      <rPr>
        <sz val="11"/>
        <color theme="1"/>
        <rFont val="Calibri"/>
        <family val="2"/>
        <charset val="163"/>
      </rPr>
      <t>ạ</t>
    </r>
    <r>
      <rPr>
        <sz val="11"/>
        <color theme="1"/>
        <rFont val="游ゴシック"/>
        <family val="2"/>
        <charset val="128"/>
        <scheme val="minor"/>
      </rPr>
      <t>i thì đi</t>
    </r>
    <r>
      <rPr>
        <sz val="11"/>
        <color theme="1"/>
        <rFont val="Calibri"/>
        <family val="2"/>
        <charset val="163"/>
      </rPr>
      <t>ể</t>
    </r>
    <r>
      <rPr>
        <sz val="11"/>
        <color theme="1"/>
        <rFont val="游ゴシック"/>
        <family val="2"/>
        <charset val="128"/>
        <scheme val="minor"/>
      </rPr>
      <t>m đó là kháng c</t>
    </r>
    <r>
      <rPr>
        <sz val="11"/>
        <color theme="1"/>
        <rFont val="Calibri"/>
        <family val="2"/>
        <charset val="163"/>
      </rPr>
      <t>ự</t>
    </r>
    <r>
      <rPr>
        <sz val="11"/>
        <color theme="1"/>
        <rFont val="游ゴシック"/>
        <family val="2"/>
        <charset val="128"/>
        <scheme val="minor"/>
      </rPr>
      <t xml:space="preserve"> m</t>
    </r>
    <r>
      <rPr>
        <sz val="11"/>
        <color theme="1"/>
        <rFont val="Calibri"/>
        <family val="2"/>
        <charset val="163"/>
      </rPr>
      <t>ớ</t>
    </r>
    <r>
      <rPr>
        <sz val="11"/>
        <color theme="1"/>
        <rFont val="游ゴシック"/>
        <family val="2"/>
        <charset val="128"/>
        <scheme val="minor"/>
      </rPr>
      <t>i</t>
    </r>
    <phoneticPr fontId="1"/>
  </si>
  <si>
    <r>
      <t>N</t>
    </r>
    <r>
      <rPr>
        <sz val="11"/>
        <color theme="1"/>
        <rFont val="Calibri"/>
        <family val="2"/>
        <charset val="163"/>
      </rPr>
      <t>ế</t>
    </r>
    <r>
      <rPr>
        <sz val="11"/>
        <color theme="1"/>
        <rFont val="游ゴシック"/>
        <family val="2"/>
        <charset val="128"/>
        <scheme val="minor"/>
      </rPr>
      <t>u đi</t>
    </r>
    <r>
      <rPr>
        <sz val="11"/>
        <color theme="1"/>
        <rFont val="Calibri"/>
        <family val="2"/>
        <charset val="163"/>
      </rPr>
      <t>ể</t>
    </r>
    <r>
      <rPr>
        <sz val="11"/>
        <color theme="1"/>
        <rFont val="游ゴシック"/>
        <family val="2"/>
        <charset val="128"/>
        <scheme val="minor"/>
      </rPr>
      <t>m kháng c</t>
    </r>
    <r>
      <rPr>
        <sz val="11"/>
        <color theme="1"/>
        <rFont val="Calibri"/>
        <family val="2"/>
        <charset val="163"/>
      </rPr>
      <t>ự</t>
    </r>
    <r>
      <rPr>
        <sz val="11"/>
        <color theme="1"/>
        <rFont val="游ゴシック"/>
        <family val="2"/>
        <charset val="128"/>
        <scheme val="minor"/>
      </rPr>
      <t xml:space="preserve"> &lt; giá hi</t>
    </r>
    <r>
      <rPr>
        <sz val="11"/>
        <color theme="1"/>
        <rFont val="Calibri"/>
        <family val="2"/>
        <charset val="163"/>
      </rPr>
      <t>ệ</t>
    </r>
    <r>
      <rPr>
        <sz val="11"/>
        <color theme="1"/>
        <rFont val="游ゴシック"/>
        <family val="2"/>
        <charset val="128"/>
        <scheme val="minor"/>
      </rPr>
      <t>n t</t>
    </r>
    <r>
      <rPr>
        <sz val="11"/>
        <color theme="1"/>
        <rFont val="Calibri"/>
        <family val="2"/>
        <charset val="163"/>
      </rPr>
      <t>ạ</t>
    </r>
    <r>
      <rPr>
        <sz val="11"/>
        <color theme="1"/>
        <rFont val="游ゴシック"/>
        <family val="2"/>
        <charset val="128"/>
        <scheme val="minor"/>
      </rPr>
      <t>i thì đi</t>
    </r>
    <r>
      <rPr>
        <sz val="11"/>
        <color theme="1"/>
        <rFont val="Calibri"/>
        <family val="2"/>
        <charset val="163"/>
      </rPr>
      <t>ểm đó là hỗ trợ mới</t>
    </r>
    <phoneticPr fontId="1"/>
  </si>
  <si>
    <t>HANGING_MAN</t>
    <phoneticPr fontId="1"/>
  </si>
  <si>
    <t>HAMMER</t>
    <phoneticPr fontId="1"/>
  </si>
  <si>
    <t>INVERT_HAMMER</t>
    <phoneticPr fontId="1"/>
  </si>
  <si>
    <t>SHOTTING_STAR</t>
    <phoneticPr fontId="1"/>
  </si>
  <si>
    <t>group 0</t>
    <phoneticPr fontId="1"/>
  </si>
  <si>
    <t>framework.h / DLLImport.mqh</t>
    <phoneticPr fontId="1"/>
  </si>
  <si>
    <t>NOMAL
LONG_LOWER_SHADOW_NOMAL
LONG_UPPER_SHADOW_NOMAL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</si>
</sst>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Arial"/>
      <family val="2"/>
    </font>
    <font>
      <u/>
      <sz val="11"/>
      <color theme="10"/>
      <name val="Arial"/>
      <family val="2"/>
    </font>
    <font>
      <sz val="11"/>
      <color rgb="FFFF0000"/>
      <name val="游ゴシック"/>
      <family val="2"/>
      <charset val="128"/>
      <scheme val="minor"/>
    </font>
    <font>
      <b/>
      <sz val="11"/>
      <color theme="1"/>
      <name val="游ゴシック"/>
      <family val="2"/>
      <charset val="128"/>
      <scheme val="minor"/>
    </font>
    <font>
      <sz val="11"/>
      <color theme="1"/>
      <name val="游ゴシック"/>
      <family val="2"/>
      <charset val="128"/>
    </font>
    <font>
      <sz val="11"/>
      <color theme="1"/>
      <name val="Calibri"/>
      <family val="2"/>
      <charset val="163"/>
    </font>
    <font>
      <sz val="11"/>
      <color theme="1"/>
      <name val="Segoe UI"/>
      <family val="2"/>
      <charset val="238"/>
    </font>
    <font>
      <b/>
      <sz val="11"/>
      <color theme="1"/>
      <name val="Calibri"/>
      <family val="2"/>
      <charset val="163"/>
    </font>
    <font>
      <sz val="11"/>
      <color rgb="FFFF0000"/>
      <name val="Calibri"/>
      <family val="2"/>
      <charset val="163"/>
    </font>
    <font>
      <sz val="11"/>
      <color theme="1"/>
      <name val="游ゴシック"/>
      <family val="2"/>
    </font>
    <font>
      <b/>
      <sz val="14"/>
      <color rgb="FFFF0000"/>
      <name val="游ゴシック"/>
      <family val="2"/>
      <charset val="128"/>
      <scheme val="minor"/>
    </font>
    <font>
      <b/>
      <sz val="14"/>
      <color rgb="FFFF0000"/>
      <name val="Calibri"/>
      <family val="2"/>
      <charset val="163"/>
    </font>
    <font>
      <sz val="14"/>
      <color rgb="FFFF0000"/>
      <name val="游ゴシック"/>
      <family val="2"/>
      <charset val="128"/>
      <scheme val="minor"/>
    </font>
    <font>
      <sz val="11"/>
      <color rgb="FFFF0000"/>
      <name val="游ゴシック"/>
      <family val="3"/>
      <charset val="128"/>
      <scheme val="minor"/>
    </font>
    <font>
      <sz val="11"/>
      <color theme="1"/>
      <name val="游ゴシック"/>
      <family val="3"/>
      <charset val="128"/>
      <scheme val="minor"/>
    </font>
  </fonts>
  <fills count="12">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rgb="FF54823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ck">
        <color auto="1"/>
      </right>
      <top style="thin">
        <color auto="1"/>
      </top>
      <bottom/>
      <diagonal/>
    </border>
    <border>
      <left style="thick">
        <color auto="1"/>
      </left>
      <right/>
      <top style="thin">
        <color auto="1"/>
      </top>
      <bottom/>
      <diagonal/>
    </border>
    <border>
      <left style="thick">
        <color auto="1"/>
      </left>
      <right/>
      <top/>
      <bottom style="thin">
        <color auto="1"/>
      </bottom>
      <diagonal/>
    </border>
    <border>
      <left style="thick">
        <color auto="1"/>
      </left>
      <right/>
      <top/>
      <bottom/>
      <diagonal/>
    </border>
    <border>
      <left/>
      <right/>
      <top/>
      <bottom style="thick">
        <color auto="1"/>
      </bottom>
      <diagonal/>
    </border>
    <border>
      <left style="thick">
        <color auto="1"/>
      </left>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6">
    <xf numFmtId="0" fontId="0" fillId="0" borderId="0" xfId="0">
      <alignment vertical="center"/>
    </xf>
    <xf numFmtId="0" fontId="2" fillId="0" borderId="0" xfId="1">
      <alignment vertical="center"/>
    </xf>
    <xf numFmtId="0" fontId="0" fillId="0" borderId="1" xfId="0" applyBorder="1" applyAlignment="1">
      <alignment vertical="center" wrapText="1"/>
    </xf>
    <xf numFmtId="0" fontId="2" fillId="0" borderId="1" xfId="1" applyBorder="1" applyAlignment="1">
      <alignment vertical="center" wrapText="1"/>
    </xf>
    <xf numFmtId="0" fontId="0" fillId="2" borderId="0" xfId="0" applyFill="1">
      <alignment vertical="center"/>
    </xf>
    <xf numFmtId="0" fontId="3" fillId="2" borderId="0" xfId="0" applyFont="1" applyFill="1">
      <alignment vertical="center"/>
    </xf>
    <xf numFmtId="0" fontId="3" fillId="3" borderId="0" xfId="0" applyFont="1" applyFill="1" applyAlignment="1">
      <alignment vertical="top" wrapText="1"/>
    </xf>
    <xf numFmtId="0" fontId="4" fillId="0" borderId="0" xfId="0" applyFont="1">
      <alignment vertical="center"/>
    </xf>
    <xf numFmtId="0" fontId="5" fillId="0" borderId="1" xfId="1" applyFont="1" applyBorder="1" applyAlignment="1">
      <alignment vertical="center" wrapText="1"/>
    </xf>
    <xf numFmtId="0" fontId="4" fillId="0" borderId="1" xfId="0" applyFont="1" applyBorder="1" applyAlignment="1">
      <alignment vertical="center" wrapText="1"/>
    </xf>
    <xf numFmtId="0" fontId="4" fillId="3" borderId="0" xfId="0" applyFont="1" applyFill="1">
      <alignment vertical="center"/>
    </xf>
    <xf numFmtId="0" fontId="0" fillId="4" borderId="3" xfId="0" applyFill="1" applyBorder="1">
      <alignment vertical="center"/>
    </xf>
    <xf numFmtId="0" fontId="0" fillId="4" borderId="4" xfId="0" applyFill="1" applyBorder="1">
      <alignment vertical="center"/>
    </xf>
    <xf numFmtId="0" fontId="0" fillId="4" borderId="5"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Border="1">
      <alignment vertical="center"/>
    </xf>
    <xf numFmtId="0" fontId="0" fillId="0" borderId="13" xfId="0" applyBorder="1">
      <alignment vertical="center"/>
    </xf>
    <xf numFmtId="0" fontId="0" fillId="0" borderId="14" xfId="0" applyBorder="1">
      <alignment vertical="center"/>
    </xf>
    <xf numFmtId="0" fontId="3" fillId="0" borderId="0" xfId="0" applyFont="1">
      <alignment vertical="center"/>
    </xf>
    <xf numFmtId="0" fontId="0" fillId="5" borderId="3" xfId="0" applyFill="1" applyBorder="1">
      <alignment vertical="center"/>
    </xf>
    <xf numFmtId="0" fontId="0" fillId="5" borderId="4" xfId="0" applyFill="1" applyBorder="1">
      <alignment vertical="center"/>
    </xf>
    <xf numFmtId="0" fontId="0" fillId="5" borderId="5"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8" xfId="0" applyFill="1" applyBorder="1">
      <alignment vertical="center"/>
    </xf>
    <xf numFmtId="0" fontId="0" fillId="6" borderId="3" xfId="0" applyFill="1" applyBorder="1">
      <alignment vertical="center"/>
    </xf>
    <xf numFmtId="0" fontId="0" fillId="6" borderId="4"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5" xfId="0" applyFill="1" applyBorder="1">
      <alignment vertical="center"/>
    </xf>
    <xf numFmtId="0" fontId="0" fillId="6" borderId="6" xfId="0" applyFill="1" applyBorder="1">
      <alignment vertical="center"/>
    </xf>
    <xf numFmtId="0" fontId="0" fillId="0" borderId="2" xfId="0" applyBorder="1">
      <alignment vertical="center"/>
    </xf>
    <xf numFmtId="0" fontId="3" fillId="9" borderId="2" xfId="0" applyFont="1" applyFill="1" applyBorder="1">
      <alignment vertical="center"/>
    </xf>
    <xf numFmtId="0" fontId="0" fillId="0" borderId="2" xfId="0" applyBorder="1" applyAlignment="1">
      <alignment horizontal="left" vertical="center"/>
    </xf>
    <xf numFmtId="0" fontId="7" fillId="9" borderId="2" xfId="0" applyFont="1" applyFill="1" applyBorder="1" applyAlignment="1">
      <alignment vertical="center"/>
    </xf>
    <xf numFmtId="0" fontId="0" fillId="0" borderId="2" xfId="0" applyBorder="1" applyAlignment="1">
      <alignment vertical="center"/>
    </xf>
    <xf numFmtId="0" fontId="14" fillId="3" borderId="0" xfId="0" applyFont="1" applyFill="1">
      <alignment vertical="center"/>
    </xf>
    <xf numFmtId="0" fontId="16" fillId="3" borderId="0" xfId="0" applyFont="1" applyFill="1">
      <alignment vertical="center"/>
    </xf>
    <xf numFmtId="0" fontId="0" fillId="0" borderId="16" xfId="0" applyBorder="1">
      <alignment vertical="center"/>
    </xf>
    <xf numFmtId="0" fontId="0" fillId="0" borderId="17" xfId="0" applyBorder="1">
      <alignment vertical="center"/>
    </xf>
    <xf numFmtId="0" fontId="0" fillId="0" borderId="15" xfId="0" applyBorder="1">
      <alignment vertical="center"/>
    </xf>
    <xf numFmtId="0" fontId="0" fillId="2" borderId="15" xfId="0" applyFill="1" applyBorder="1">
      <alignment vertical="center"/>
    </xf>
    <xf numFmtId="0" fontId="0" fillId="10" borderId="15" xfId="0" applyFill="1" applyBorder="1">
      <alignment vertical="center"/>
    </xf>
    <xf numFmtId="0" fontId="3" fillId="9" borderId="15" xfId="0" applyFont="1" applyFill="1" applyBorder="1">
      <alignment vertical="center"/>
    </xf>
    <xf numFmtId="0" fontId="0" fillId="9" borderId="16" xfId="0" applyFill="1" applyBorder="1">
      <alignment vertical="center"/>
    </xf>
    <xf numFmtId="0" fontId="0" fillId="9" borderId="17" xfId="0" applyFill="1" applyBorder="1">
      <alignment vertical="center"/>
    </xf>
    <xf numFmtId="0" fontId="0" fillId="2" borderId="16" xfId="0" applyFill="1" applyBorder="1">
      <alignment vertical="center"/>
    </xf>
    <xf numFmtId="0" fontId="0" fillId="2" borderId="17" xfId="0" applyFill="1" applyBorder="1">
      <alignment vertical="center"/>
    </xf>
    <xf numFmtId="0" fontId="0" fillId="10" borderId="16" xfId="0" applyFill="1" applyBorder="1">
      <alignment vertical="center"/>
    </xf>
    <xf numFmtId="0" fontId="0" fillId="10" borderId="17" xfId="0" applyFill="1" applyBorder="1">
      <alignment vertical="center"/>
    </xf>
    <xf numFmtId="0" fontId="3" fillId="9" borderId="17" xfId="0" applyFont="1" applyFill="1" applyBorder="1">
      <alignment vertical="center"/>
    </xf>
    <xf numFmtId="0" fontId="0" fillId="0" borderId="3" xfId="0" applyBorder="1">
      <alignment vertical="center"/>
    </xf>
    <xf numFmtId="0" fontId="0" fillId="0" borderId="18"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3" fillId="0" borderId="0" xfId="0" applyFont="1" applyBorder="1">
      <alignment vertical="center"/>
    </xf>
    <xf numFmtId="0" fontId="0" fillId="0" borderId="7" xfId="0" applyBorder="1">
      <alignment vertical="center"/>
    </xf>
    <xf numFmtId="0" fontId="0" fillId="0" borderId="19" xfId="0" applyBorder="1">
      <alignment vertical="center"/>
    </xf>
    <xf numFmtId="0" fontId="0" fillId="0" borderId="8" xfId="0" applyBorder="1">
      <alignment vertical="center"/>
    </xf>
    <xf numFmtId="0" fontId="0" fillId="11" borderId="2" xfId="0" applyFill="1" applyBorder="1">
      <alignment vertical="center"/>
    </xf>
    <xf numFmtId="0" fontId="0" fillId="0" borderId="2" xfId="0" quotePrefix="1" applyBorder="1">
      <alignment vertical="center"/>
    </xf>
    <xf numFmtId="0" fontId="0" fillId="11" borderId="2" xfId="0" applyFill="1" applyBorder="1" applyAlignment="1">
      <alignment horizontal="left" vertical="center"/>
    </xf>
    <xf numFmtId="14" fontId="0" fillId="0" borderId="2" xfId="0" applyNumberFormat="1" applyBorder="1" applyAlignment="1">
      <alignment horizontal="left" vertical="center"/>
    </xf>
    <xf numFmtId="0" fontId="7" fillId="0" borderId="0" xfId="0" applyFont="1">
      <alignment vertical="center"/>
    </xf>
    <xf numFmtId="0" fontId="18" fillId="2" borderId="15" xfId="0" applyFont="1" applyFill="1" applyBorder="1">
      <alignment vertical="center"/>
    </xf>
    <xf numFmtId="0" fontId="6" fillId="2" borderId="15" xfId="0" applyFont="1" applyFill="1" applyBorder="1">
      <alignment vertical="center"/>
    </xf>
    <xf numFmtId="0" fontId="17" fillId="2" borderId="15" xfId="0" applyFont="1" applyFill="1" applyBorder="1">
      <alignment vertical="center"/>
    </xf>
    <xf numFmtId="0" fontId="3" fillId="9" borderId="2" xfId="0" applyFont="1" applyFill="1" applyBorder="1" applyAlignment="1">
      <alignment horizontal="left" vertical="center"/>
    </xf>
    <xf numFmtId="0" fontId="0" fillId="0" borderId="2" xfId="0" applyBorder="1" applyAlignment="1">
      <alignment horizontal="left" vertical="center" wrapText="1"/>
    </xf>
    <xf numFmtId="0" fontId="6" fillId="0" borderId="2" xfId="0" applyFont="1" applyBorder="1" applyAlignment="1">
      <alignment horizontal="left" vertical="center" wrapText="1"/>
    </xf>
    <xf numFmtId="0" fontId="17" fillId="0" borderId="2" xfId="0" applyFont="1" applyBorder="1" applyAlignment="1">
      <alignment horizontal="left" vertical="center" wrapText="1"/>
    </xf>
    <xf numFmtId="0" fontId="3" fillId="8" borderId="2" xfId="0" applyFont="1" applyFill="1" applyBorder="1" applyAlignment="1">
      <alignment horizontal="left" vertical="center"/>
    </xf>
    <xf numFmtId="0" fontId="3" fillId="7" borderId="2" xfId="0" applyFont="1" applyFill="1" applyBorder="1" applyAlignment="1">
      <alignment horizontal="left" vertical="center"/>
    </xf>
    <xf numFmtId="0" fontId="0" fillId="0" borderId="2" xfId="0" applyBorder="1" applyAlignment="1">
      <alignment vertical="center"/>
    </xf>
    <xf numFmtId="0" fontId="3" fillId="3" borderId="2" xfId="0" applyFont="1" applyFill="1" applyBorder="1" applyAlignment="1">
      <alignment horizontal="left" vertical="center"/>
    </xf>
    <xf numFmtId="0" fontId="7" fillId="9" borderId="2" xfId="0" applyFont="1" applyFill="1" applyBorder="1" applyAlignment="1">
      <alignment vertical="center"/>
    </xf>
    <xf numFmtId="0" fontId="6" fillId="0" borderId="2" xfId="0" applyFont="1" applyBorder="1" applyAlignment="1">
      <alignment vertical="center" wrapText="1"/>
    </xf>
    <xf numFmtId="0" fontId="0" fillId="0" borderId="2" xfId="0" applyBorder="1" applyAlignment="1">
      <alignment vertical="center" wrapText="1"/>
    </xf>
    <xf numFmtId="0" fontId="0" fillId="0" borderId="2" xfId="0"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251013</xdr:colOff>
      <xdr:row>1</xdr:row>
      <xdr:rowOff>53788</xdr:rowOff>
    </xdr:from>
    <xdr:to>
      <xdr:col>24</xdr:col>
      <xdr:colOff>143436</xdr:colOff>
      <xdr:row>30</xdr:row>
      <xdr:rowOff>224117</xdr:rowOff>
    </xdr:to>
    <xdr:grpSp>
      <xdr:nvGrpSpPr>
        <xdr:cNvPr id="92" name="Group 91">
          <a:extLst>
            <a:ext uri="{FF2B5EF4-FFF2-40B4-BE49-F238E27FC236}">
              <a16:creationId xmlns:a16="http://schemas.microsoft.com/office/drawing/2014/main" id="{3D4B1C57-5690-4E15-9A3E-85068E9E6CEF}"/>
            </a:ext>
          </a:extLst>
        </xdr:cNvPr>
        <xdr:cNvGrpSpPr/>
      </xdr:nvGrpSpPr>
      <xdr:grpSpPr>
        <a:xfrm>
          <a:off x="251013" y="282388"/>
          <a:ext cx="16090366" cy="6799729"/>
          <a:chOff x="242048" y="3415553"/>
          <a:chExt cx="16028894" cy="6929718"/>
        </a:xfrm>
      </xdr:grpSpPr>
      <xdr:sp macro="" textlink="">
        <xdr:nvSpPr>
          <xdr:cNvPr id="16" name="Rectangle 15">
            <a:extLst>
              <a:ext uri="{FF2B5EF4-FFF2-40B4-BE49-F238E27FC236}">
                <a16:creationId xmlns:a16="http://schemas.microsoft.com/office/drawing/2014/main" id="{2CF5DD60-FEB9-4075-A16F-19B78E80A1A1}"/>
              </a:ext>
            </a:extLst>
          </xdr:cNvPr>
          <xdr:cNvSpPr/>
        </xdr:nvSpPr>
        <xdr:spPr>
          <a:xfrm>
            <a:off x="242048" y="3415553"/>
            <a:ext cx="16028894" cy="6929718"/>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400" b="1">
                <a:solidFill>
                  <a:srgbClr val="FF0000"/>
                </a:solidFill>
                <a:latin typeface="Courier New" panose="02070309020205020404" pitchFamily="49" charset="0"/>
                <a:cs typeface="Courier New" panose="02070309020205020404" pitchFamily="49" charset="0"/>
              </a:rPr>
              <a:t>t_ea</a:t>
            </a:r>
            <a:r>
              <a:rPr kumimoji="1" lang="ja-JP" altLang="en-US" sz="1400" b="1" baseline="0">
                <a:solidFill>
                  <a:srgbClr val="FF0000"/>
                </a:solidFill>
                <a:latin typeface="Courier New" panose="02070309020205020404" pitchFamily="49" charset="0"/>
                <a:cs typeface="Courier New" panose="02070309020205020404" pitchFamily="49" charset="0"/>
              </a:rPr>
              <a:t> </a:t>
            </a:r>
            <a:r>
              <a:rPr kumimoji="1" lang="en-US" altLang="ja-JP" sz="1400" b="1" baseline="0">
                <a:solidFill>
                  <a:srgbClr val="FF0000"/>
                </a:solidFill>
                <a:latin typeface="Courier New" panose="02070309020205020404" pitchFamily="49" charset="0"/>
                <a:cs typeface="Courier New" panose="02070309020205020404" pitchFamily="49" charset="0"/>
              </a:rPr>
              <a:t>project</a:t>
            </a:r>
            <a:endParaRPr kumimoji="1" lang="en-US" altLang="ja-JP" sz="1400" b="1">
              <a:solidFill>
                <a:srgbClr val="FF0000"/>
              </a:solidFill>
              <a:latin typeface="Courier New" panose="02070309020205020404" pitchFamily="49" charset="0"/>
              <a:cs typeface="Courier New" panose="02070309020205020404" pitchFamily="49" charset="0"/>
            </a:endParaRPr>
          </a:p>
        </xdr:txBody>
      </xdr:sp>
      <xdr:sp macro="" textlink="">
        <xdr:nvSpPr>
          <xdr:cNvPr id="33" name="Rectangle 32">
            <a:extLst>
              <a:ext uri="{FF2B5EF4-FFF2-40B4-BE49-F238E27FC236}">
                <a16:creationId xmlns:a16="http://schemas.microsoft.com/office/drawing/2014/main" id="{D463C941-CD89-4993-9144-82E8F9E393DC}"/>
              </a:ext>
            </a:extLst>
          </xdr:cNvPr>
          <xdr:cNvSpPr/>
        </xdr:nvSpPr>
        <xdr:spPr>
          <a:xfrm>
            <a:off x="5669727" y="3935505"/>
            <a:ext cx="10090226" cy="604221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b="1" i="1">
                <a:latin typeface="Courier New" panose="02070309020205020404" pitchFamily="49" charset="0"/>
                <a:cs typeface="Courier New" panose="02070309020205020404" pitchFamily="49" charset="0"/>
              </a:rPr>
              <a:t>t_ea</a:t>
            </a:r>
          </a:p>
        </xdr:txBody>
      </xdr:sp>
      <xdr:sp macro="" textlink="">
        <xdr:nvSpPr>
          <xdr:cNvPr id="66" name="Rectangle 65">
            <a:extLst>
              <a:ext uri="{FF2B5EF4-FFF2-40B4-BE49-F238E27FC236}">
                <a16:creationId xmlns:a16="http://schemas.microsoft.com/office/drawing/2014/main" id="{077D7BA4-9691-4DA0-B2E4-F914D1E7C552}"/>
              </a:ext>
            </a:extLst>
          </xdr:cNvPr>
          <xdr:cNvSpPr/>
        </xdr:nvSpPr>
        <xdr:spPr>
          <a:xfrm>
            <a:off x="5809130" y="4195482"/>
            <a:ext cx="2528047" cy="1568823"/>
          </a:xfrm>
          <a:prstGeom prst="rect">
            <a:avLst/>
          </a:prstGeom>
          <a:solidFill>
            <a:schemeClr val="accent5">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i="1">
                <a:latin typeface="Courier New" panose="02070309020205020404" pitchFamily="49" charset="0"/>
                <a:cs typeface="Courier New" panose="02070309020205020404" pitchFamily="49" charset="0"/>
              </a:rPr>
              <a:t>infomation</a:t>
            </a:r>
          </a:p>
        </xdr:txBody>
      </xdr:sp>
      <xdr:sp macro="" textlink="">
        <xdr:nvSpPr>
          <xdr:cNvPr id="65" name="Rectangle 64">
            <a:extLst>
              <a:ext uri="{FF2B5EF4-FFF2-40B4-BE49-F238E27FC236}">
                <a16:creationId xmlns:a16="http://schemas.microsoft.com/office/drawing/2014/main" id="{1452CFA7-5C44-4B93-A056-E25BCB19316F}"/>
              </a:ext>
            </a:extLst>
          </xdr:cNvPr>
          <xdr:cNvSpPr/>
        </xdr:nvSpPr>
        <xdr:spPr>
          <a:xfrm>
            <a:off x="5782236" y="5988423"/>
            <a:ext cx="7772400" cy="1506072"/>
          </a:xfrm>
          <a:prstGeom prst="rect">
            <a:avLst/>
          </a:prstGeom>
          <a:solidFill>
            <a:schemeClr val="accent5">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i="1">
                <a:latin typeface="Courier New" panose="02070309020205020404" pitchFamily="49" charset="0"/>
                <a:cs typeface="Courier New" panose="02070309020205020404" pitchFamily="49" charset="0"/>
              </a:rPr>
              <a:t>analysis</a:t>
            </a:r>
          </a:p>
        </xdr:txBody>
      </xdr:sp>
      <xdr:sp macro="" textlink="">
        <xdr:nvSpPr>
          <xdr:cNvPr id="20" name="Rectangle 19">
            <a:extLst>
              <a:ext uri="{FF2B5EF4-FFF2-40B4-BE49-F238E27FC236}">
                <a16:creationId xmlns:a16="http://schemas.microsoft.com/office/drawing/2014/main" id="{83CD05B4-FED0-4A87-AB9B-95C9A679AAC8}"/>
              </a:ext>
            </a:extLst>
          </xdr:cNvPr>
          <xdr:cNvSpPr/>
        </xdr:nvSpPr>
        <xdr:spPr>
          <a:xfrm>
            <a:off x="654423" y="3863788"/>
            <a:ext cx="3128682" cy="614978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kumimoji="1" lang="en-US" altLang="ja-JP" sz="1100" b="1" i="1">
                <a:solidFill>
                  <a:schemeClr val="dk1"/>
                </a:solidFill>
                <a:latin typeface="Courier New" panose="02070309020205020404" pitchFamily="49" charset="0"/>
                <a:ea typeface="+mn-ea"/>
                <a:cs typeface="Courier New" panose="02070309020205020404" pitchFamily="49" charset="0"/>
              </a:rPr>
              <a:t>t_ea_mt4</a:t>
            </a:r>
          </a:p>
        </xdr:txBody>
      </xdr:sp>
      <xdr:sp macro="" textlink="">
        <xdr:nvSpPr>
          <xdr:cNvPr id="46" name="Arrow: Right 45">
            <a:extLst>
              <a:ext uri="{FF2B5EF4-FFF2-40B4-BE49-F238E27FC236}">
                <a16:creationId xmlns:a16="http://schemas.microsoft.com/office/drawing/2014/main" id="{44088D7D-5BB3-4061-BEE2-B965034A9A79}"/>
              </a:ext>
            </a:extLst>
          </xdr:cNvPr>
          <xdr:cNvSpPr/>
        </xdr:nvSpPr>
        <xdr:spPr>
          <a:xfrm>
            <a:off x="3792071" y="4554070"/>
            <a:ext cx="1873623" cy="1524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7" name="Arrow: Right 46">
            <a:extLst>
              <a:ext uri="{FF2B5EF4-FFF2-40B4-BE49-F238E27FC236}">
                <a16:creationId xmlns:a16="http://schemas.microsoft.com/office/drawing/2014/main" id="{097767A7-B395-4E10-B86D-F1416C4CFABE}"/>
              </a:ext>
            </a:extLst>
          </xdr:cNvPr>
          <xdr:cNvSpPr/>
        </xdr:nvSpPr>
        <xdr:spPr>
          <a:xfrm>
            <a:off x="3810001" y="4984376"/>
            <a:ext cx="1873623" cy="1524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8" name="Arrow: Right 47">
            <a:extLst>
              <a:ext uri="{FF2B5EF4-FFF2-40B4-BE49-F238E27FC236}">
                <a16:creationId xmlns:a16="http://schemas.microsoft.com/office/drawing/2014/main" id="{9983B602-3621-4E66-BD7E-89E801135FE8}"/>
              </a:ext>
            </a:extLst>
          </xdr:cNvPr>
          <xdr:cNvSpPr/>
        </xdr:nvSpPr>
        <xdr:spPr>
          <a:xfrm>
            <a:off x="3810000" y="5423646"/>
            <a:ext cx="1873623" cy="1524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9" name="Rectangle 48">
            <a:extLst>
              <a:ext uri="{FF2B5EF4-FFF2-40B4-BE49-F238E27FC236}">
                <a16:creationId xmlns:a16="http://schemas.microsoft.com/office/drawing/2014/main" id="{976287E2-021B-4BCF-BE18-31DD392D7AAB}"/>
              </a:ext>
            </a:extLst>
          </xdr:cNvPr>
          <xdr:cNvSpPr/>
        </xdr:nvSpPr>
        <xdr:spPr>
          <a:xfrm>
            <a:off x="4043085" y="4338917"/>
            <a:ext cx="1237128" cy="224118"/>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Symbol Info</a:t>
            </a:r>
            <a:endParaRPr kumimoji="1" lang="ja-JP" altLang="en-US" sz="1100" i="1">
              <a:latin typeface="Courier New" panose="02070309020205020404" pitchFamily="49" charset="0"/>
              <a:cs typeface="Courier New" panose="02070309020205020404" pitchFamily="49" charset="0"/>
            </a:endParaRPr>
          </a:p>
        </xdr:txBody>
      </xdr:sp>
      <xdr:sp macro="" textlink="">
        <xdr:nvSpPr>
          <xdr:cNvPr id="50" name="Rectangle 49">
            <a:extLst>
              <a:ext uri="{FF2B5EF4-FFF2-40B4-BE49-F238E27FC236}">
                <a16:creationId xmlns:a16="http://schemas.microsoft.com/office/drawing/2014/main" id="{DD144E62-BD72-4D03-83B3-3873E707AD28}"/>
              </a:ext>
            </a:extLst>
          </xdr:cNvPr>
          <xdr:cNvSpPr/>
        </xdr:nvSpPr>
        <xdr:spPr>
          <a:xfrm>
            <a:off x="4043084" y="4760258"/>
            <a:ext cx="1237129" cy="224118"/>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Account Info</a:t>
            </a:r>
          </a:p>
        </xdr:txBody>
      </xdr:sp>
      <xdr:sp macro="" textlink="">
        <xdr:nvSpPr>
          <xdr:cNvPr id="51" name="Rectangle 50">
            <a:extLst>
              <a:ext uri="{FF2B5EF4-FFF2-40B4-BE49-F238E27FC236}">
                <a16:creationId xmlns:a16="http://schemas.microsoft.com/office/drawing/2014/main" id="{4389AD61-82D7-4335-81CA-BBCFB5AB993E}"/>
              </a:ext>
            </a:extLst>
          </xdr:cNvPr>
          <xdr:cNvSpPr/>
        </xdr:nvSpPr>
        <xdr:spPr>
          <a:xfrm>
            <a:off x="4043084" y="5199529"/>
            <a:ext cx="1237128" cy="216497"/>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Order Info</a:t>
            </a:r>
          </a:p>
        </xdr:txBody>
      </xdr:sp>
      <xdr:sp macro="" textlink="">
        <xdr:nvSpPr>
          <xdr:cNvPr id="52" name="Arrow: Right 51">
            <a:extLst>
              <a:ext uri="{FF2B5EF4-FFF2-40B4-BE49-F238E27FC236}">
                <a16:creationId xmlns:a16="http://schemas.microsoft.com/office/drawing/2014/main" id="{FE50B65D-7DD4-4FB1-AEC6-CB2F08DCA98F}"/>
              </a:ext>
            </a:extLst>
          </xdr:cNvPr>
          <xdr:cNvSpPr/>
        </xdr:nvSpPr>
        <xdr:spPr>
          <a:xfrm>
            <a:off x="3810001" y="6499411"/>
            <a:ext cx="1873623" cy="1524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3" name="Rectangle 52">
            <a:extLst>
              <a:ext uri="{FF2B5EF4-FFF2-40B4-BE49-F238E27FC236}">
                <a16:creationId xmlns:a16="http://schemas.microsoft.com/office/drawing/2014/main" id="{DA9C0740-7658-46BB-9C8B-A37B88A73CA1}"/>
              </a:ext>
            </a:extLst>
          </xdr:cNvPr>
          <xdr:cNvSpPr/>
        </xdr:nvSpPr>
        <xdr:spPr>
          <a:xfrm>
            <a:off x="4043085" y="6275294"/>
            <a:ext cx="1237128" cy="216497"/>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Bar Info</a:t>
            </a:r>
          </a:p>
        </xdr:txBody>
      </xdr:sp>
      <xdr:sp macro="" textlink="">
        <xdr:nvSpPr>
          <xdr:cNvPr id="54" name="Rectangle 53">
            <a:extLst>
              <a:ext uri="{FF2B5EF4-FFF2-40B4-BE49-F238E27FC236}">
                <a16:creationId xmlns:a16="http://schemas.microsoft.com/office/drawing/2014/main" id="{8674684D-DC52-4346-8640-32EAFB08D2B6}"/>
              </a:ext>
            </a:extLst>
          </xdr:cNvPr>
          <xdr:cNvSpPr/>
        </xdr:nvSpPr>
        <xdr:spPr>
          <a:xfrm>
            <a:off x="6006357" y="4500282"/>
            <a:ext cx="2017058"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Symbol</a:t>
            </a:r>
            <a:endParaRPr kumimoji="1" lang="ja-JP" altLang="en-US" sz="1100" i="1">
              <a:latin typeface="Courier New" panose="02070309020205020404" pitchFamily="49" charset="0"/>
              <a:cs typeface="Courier New" panose="02070309020205020404" pitchFamily="49" charset="0"/>
            </a:endParaRPr>
          </a:p>
        </xdr:txBody>
      </xdr:sp>
      <xdr:sp macro="" textlink="">
        <xdr:nvSpPr>
          <xdr:cNvPr id="55" name="Rectangle 54">
            <a:extLst>
              <a:ext uri="{FF2B5EF4-FFF2-40B4-BE49-F238E27FC236}">
                <a16:creationId xmlns:a16="http://schemas.microsoft.com/office/drawing/2014/main" id="{462539B9-E699-4E83-86AF-70A04B59714E}"/>
              </a:ext>
            </a:extLst>
          </xdr:cNvPr>
          <xdr:cNvSpPr/>
        </xdr:nvSpPr>
        <xdr:spPr>
          <a:xfrm>
            <a:off x="6024284" y="4930589"/>
            <a:ext cx="2017059"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Account</a:t>
            </a:r>
          </a:p>
        </xdr:txBody>
      </xdr:sp>
      <xdr:sp macro="" textlink="">
        <xdr:nvSpPr>
          <xdr:cNvPr id="56" name="Rectangle 55">
            <a:extLst>
              <a:ext uri="{FF2B5EF4-FFF2-40B4-BE49-F238E27FC236}">
                <a16:creationId xmlns:a16="http://schemas.microsoft.com/office/drawing/2014/main" id="{6891E967-D991-4EAD-9E9E-550ACBE7888A}"/>
              </a:ext>
            </a:extLst>
          </xdr:cNvPr>
          <xdr:cNvSpPr/>
        </xdr:nvSpPr>
        <xdr:spPr>
          <a:xfrm>
            <a:off x="6006356" y="6472519"/>
            <a:ext cx="2017058" cy="233082"/>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Bar</a:t>
            </a:r>
          </a:p>
        </xdr:txBody>
      </xdr:sp>
      <xdr:sp macro="" textlink="">
        <xdr:nvSpPr>
          <xdr:cNvPr id="57" name="Rectangle 56">
            <a:extLst>
              <a:ext uri="{FF2B5EF4-FFF2-40B4-BE49-F238E27FC236}">
                <a16:creationId xmlns:a16="http://schemas.microsoft.com/office/drawing/2014/main" id="{A36F4A18-4D98-4833-8C95-9B04146113FD}"/>
              </a:ext>
            </a:extLst>
          </xdr:cNvPr>
          <xdr:cNvSpPr/>
        </xdr:nvSpPr>
        <xdr:spPr>
          <a:xfrm>
            <a:off x="6015320" y="5360895"/>
            <a:ext cx="2017058" cy="233082"/>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Order</a:t>
            </a:r>
          </a:p>
        </xdr:txBody>
      </xdr:sp>
      <xdr:sp macro="" textlink="">
        <xdr:nvSpPr>
          <xdr:cNvPr id="58" name="Rectangle 57">
            <a:extLst>
              <a:ext uri="{FF2B5EF4-FFF2-40B4-BE49-F238E27FC236}">
                <a16:creationId xmlns:a16="http://schemas.microsoft.com/office/drawing/2014/main" id="{8DC8D570-E88D-4BB5-9383-A45AB828DDC5}"/>
              </a:ext>
            </a:extLst>
          </xdr:cNvPr>
          <xdr:cNvSpPr/>
        </xdr:nvSpPr>
        <xdr:spPr>
          <a:xfrm>
            <a:off x="6347012" y="6902824"/>
            <a:ext cx="2017058" cy="233082"/>
          </a:xfrm>
          <a:prstGeom prst="rect">
            <a:avLst/>
          </a:prstGeom>
          <a:solidFill>
            <a:schemeClr val="accent6">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Japanese Candlesticks</a:t>
            </a:r>
          </a:p>
        </xdr:txBody>
      </xdr:sp>
      <xdr:cxnSp macro="">
        <xdr:nvCxnSpPr>
          <xdr:cNvPr id="3" name="Connector: Elbow 2">
            <a:extLst>
              <a:ext uri="{FF2B5EF4-FFF2-40B4-BE49-F238E27FC236}">
                <a16:creationId xmlns:a16="http://schemas.microsoft.com/office/drawing/2014/main" id="{AF17D294-9D35-4E2B-B532-EAADB152B2C6}"/>
              </a:ext>
            </a:extLst>
          </xdr:cNvPr>
          <xdr:cNvCxnSpPr>
            <a:endCxn id="58" idx="1"/>
          </xdr:cNvCxnSpPr>
        </xdr:nvCxnSpPr>
        <xdr:spPr>
          <a:xfrm rot="16200000" flipH="1">
            <a:off x="6113929" y="6786282"/>
            <a:ext cx="313764" cy="152401"/>
          </a:xfrm>
          <a:prstGeom prst="bentConnector2">
            <a:avLst/>
          </a:prstGeom>
          <a:ln w="38100">
            <a:solidFill>
              <a:schemeClr val="bg2">
                <a:lumMod val="2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1" name="Rectangle 60">
            <a:extLst>
              <a:ext uri="{FF2B5EF4-FFF2-40B4-BE49-F238E27FC236}">
                <a16:creationId xmlns:a16="http://schemas.microsoft.com/office/drawing/2014/main" id="{012F7C6D-8BC1-43D8-BA88-AEDBCFF64E77}"/>
              </a:ext>
            </a:extLst>
          </xdr:cNvPr>
          <xdr:cNvSpPr/>
        </xdr:nvSpPr>
        <xdr:spPr>
          <a:xfrm>
            <a:off x="8659907" y="6364939"/>
            <a:ext cx="2017058" cy="45720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SupportResistanceZone(SRZ)</a:t>
            </a:r>
          </a:p>
        </xdr:txBody>
      </xdr:sp>
      <xdr:cxnSp macro="">
        <xdr:nvCxnSpPr>
          <xdr:cNvPr id="63" name="Connector: Elbow 62">
            <a:extLst>
              <a:ext uri="{FF2B5EF4-FFF2-40B4-BE49-F238E27FC236}">
                <a16:creationId xmlns:a16="http://schemas.microsoft.com/office/drawing/2014/main" id="{E601027C-1045-4799-B6BF-97D11C2567B6}"/>
              </a:ext>
            </a:extLst>
          </xdr:cNvPr>
          <xdr:cNvCxnSpPr>
            <a:stCxn id="56" idx="3"/>
            <a:endCxn id="61" idx="1"/>
          </xdr:cNvCxnSpPr>
        </xdr:nvCxnSpPr>
        <xdr:spPr>
          <a:xfrm>
            <a:off x="8023414" y="6589060"/>
            <a:ext cx="636493" cy="4479"/>
          </a:xfrm>
          <a:prstGeom prst="straightConnector1">
            <a:avLst/>
          </a:prstGeom>
          <a:ln w="38100">
            <a:solidFill>
              <a:schemeClr val="bg2">
                <a:lumMod val="2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 name="Rectangle 66">
            <a:extLst>
              <a:ext uri="{FF2B5EF4-FFF2-40B4-BE49-F238E27FC236}">
                <a16:creationId xmlns:a16="http://schemas.microsoft.com/office/drawing/2014/main" id="{BF697FDE-D2C7-4483-B12A-3C579C38DCB9}"/>
              </a:ext>
            </a:extLst>
          </xdr:cNvPr>
          <xdr:cNvSpPr/>
        </xdr:nvSpPr>
        <xdr:spPr>
          <a:xfrm>
            <a:off x="13931157" y="5979458"/>
            <a:ext cx="1541925" cy="1506072"/>
          </a:xfrm>
          <a:prstGeom prst="rect">
            <a:avLst/>
          </a:prstGeom>
          <a:solidFill>
            <a:schemeClr val="accent5">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i="1">
                <a:latin typeface="Courier New" panose="02070309020205020404" pitchFamily="49" charset="0"/>
                <a:cs typeface="Courier New" panose="02070309020205020404" pitchFamily="49" charset="0"/>
              </a:rPr>
              <a:t>trade</a:t>
            </a:r>
          </a:p>
        </xdr:txBody>
      </xdr:sp>
      <xdr:sp macro="" textlink="">
        <xdr:nvSpPr>
          <xdr:cNvPr id="68" name="Rectangle 67">
            <a:extLst>
              <a:ext uri="{FF2B5EF4-FFF2-40B4-BE49-F238E27FC236}">
                <a16:creationId xmlns:a16="http://schemas.microsoft.com/office/drawing/2014/main" id="{8BBAF3C9-4B0A-4437-B668-E471390E5C09}"/>
              </a:ext>
            </a:extLst>
          </xdr:cNvPr>
          <xdr:cNvSpPr/>
        </xdr:nvSpPr>
        <xdr:spPr>
          <a:xfrm>
            <a:off x="14137342" y="6589059"/>
            <a:ext cx="797858" cy="242046"/>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Order</a:t>
            </a:r>
          </a:p>
        </xdr:txBody>
      </xdr:sp>
      <xdr:sp macro="" textlink="">
        <xdr:nvSpPr>
          <xdr:cNvPr id="22" name="Arrow: Right 21">
            <a:extLst>
              <a:ext uri="{FF2B5EF4-FFF2-40B4-BE49-F238E27FC236}">
                <a16:creationId xmlns:a16="http://schemas.microsoft.com/office/drawing/2014/main" id="{F58A9218-67CC-4DB7-BBAC-175196A1A80E}"/>
              </a:ext>
            </a:extLst>
          </xdr:cNvPr>
          <xdr:cNvSpPr/>
        </xdr:nvSpPr>
        <xdr:spPr>
          <a:xfrm>
            <a:off x="13563599" y="6675567"/>
            <a:ext cx="346037" cy="19139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3" name="Rectangle 72">
            <a:extLst>
              <a:ext uri="{FF2B5EF4-FFF2-40B4-BE49-F238E27FC236}">
                <a16:creationId xmlns:a16="http://schemas.microsoft.com/office/drawing/2014/main" id="{E85C65C2-0A59-4F42-A61D-8FE0F175F0B0}"/>
              </a:ext>
            </a:extLst>
          </xdr:cNvPr>
          <xdr:cNvSpPr/>
        </xdr:nvSpPr>
        <xdr:spPr>
          <a:xfrm>
            <a:off x="11178987" y="6481483"/>
            <a:ext cx="2017058" cy="225462"/>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AnalysisResult</a:t>
            </a:r>
          </a:p>
        </xdr:txBody>
      </xdr:sp>
      <xdr:cxnSp macro="">
        <xdr:nvCxnSpPr>
          <xdr:cNvPr id="74" name="Connector: Elbow 73">
            <a:extLst>
              <a:ext uri="{FF2B5EF4-FFF2-40B4-BE49-F238E27FC236}">
                <a16:creationId xmlns:a16="http://schemas.microsoft.com/office/drawing/2014/main" id="{D9DBAC9C-547C-4B06-ACD2-88C3FF570FB6}"/>
              </a:ext>
            </a:extLst>
          </xdr:cNvPr>
          <xdr:cNvCxnSpPr>
            <a:stCxn id="61" idx="3"/>
            <a:endCxn id="73" idx="1"/>
          </xdr:cNvCxnSpPr>
        </xdr:nvCxnSpPr>
        <xdr:spPr>
          <a:xfrm>
            <a:off x="10676965" y="6593539"/>
            <a:ext cx="502022" cy="675"/>
          </a:xfrm>
          <a:prstGeom prst="bentConnector3">
            <a:avLst>
              <a:gd name="adj1" fmla="val 50000"/>
            </a:avLst>
          </a:prstGeom>
          <a:ln w="38100">
            <a:solidFill>
              <a:schemeClr val="bg2">
                <a:lumMod val="25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5" name="Connector: Elbow 74">
            <a:extLst>
              <a:ext uri="{FF2B5EF4-FFF2-40B4-BE49-F238E27FC236}">
                <a16:creationId xmlns:a16="http://schemas.microsoft.com/office/drawing/2014/main" id="{D83F2A03-125A-4968-A4E1-EDB371D9E9C5}"/>
              </a:ext>
            </a:extLst>
          </xdr:cNvPr>
          <xdr:cNvCxnSpPr>
            <a:stCxn id="58" idx="3"/>
            <a:endCxn id="73" idx="1"/>
          </xdr:cNvCxnSpPr>
        </xdr:nvCxnSpPr>
        <xdr:spPr>
          <a:xfrm flipV="1">
            <a:off x="8364070" y="6594214"/>
            <a:ext cx="2814917" cy="425151"/>
          </a:xfrm>
          <a:prstGeom prst="bentConnector3">
            <a:avLst>
              <a:gd name="adj1" fmla="val 89809"/>
            </a:avLst>
          </a:prstGeom>
          <a:ln w="38100">
            <a:solidFill>
              <a:schemeClr val="bg2">
                <a:lumMod val="2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0" name="Rectangle 79">
            <a:extLst>
              <a:ext uri="{FF2B5EF4-FFF2-40B4-BE49-F238E27FC236}">
                <a16:creationId xmlns:a16="http://schemas.microsoft.com/office/drawing/2014/main" id="{0CE9510A-16AD-4362-AF38-594F03D4BC1B}"/>
              </a:ext>
            </a:extLst>
          </xdr:cNvPr>
          <xdr:cNvSpPr/>
        </xdr:nvSpPr>
        <xdr:spPr>
          <a:xfrm>
            <a:off x="959223" y="4796117"/>
            <a:ext cx="2528047" cy="1183341"/>
          </a:xfrm>
          <a:prstGeom prst="rect">
            <a:avLst/>
          </a:prstGeom>
          <a:solidFill>
            <a:schemeClr val="accent5">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i="1">
                <a:latin typeface="Courier New" panose="02070309020205020404" pitchFamily="49" charset="0"/>
                <a:cs typeface="Courier New" panose="02070309020205020404" pitchFamily="49" charset="0"/>
              </a:rPr>
              <a:t>bar</a:t>
            </a:r>
          </a:p>
        </xdr:txBody>
      </xdr:sp>
      <xdr:sp macro="" textlink="">
        <xdr:nvSpPr>
          <xdr:cNvPr id="81" name="Rectangle 80">
            <a:extLst>
              <a:ext uri="{FF2B5EF4-FFF2-40B4-BE49-F238E27FC236}">
                <a16:creationId xmlns:a16="http://schemas.microsoft.com/office/drawing/2014/main" id="{953DACA3-9D6C-4BC9-94E7-D8D39BC0FABF}"/>
              </a:ext>
            </a:extLst>
          </xdr:cNvPr>
          <xdr:cNvSpPr/>
        </xdr:nvSpPr>
        <xdr:spPr>
          <a:xfrm>
            <a:off x="1156450" y="5100917"/>
            <a:ext cx="2017058"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bars_init()</a:t>
            </a:r>
            <a:endParaRPr kumimoji="1" lang="ja-JP" altLang="en-US" sz="1100" i="1">
              <a:latin typeface="Courier New" panose="02070309020205020404" pitchFamily="49" charset="0"/>
              <a:cs typeface="Courier New" panose="02070309020205020404" pitchFamily="49" charset="0"/>
            </a:endParaRPr>
          </a:p>
        </xdr:txBody>
      </xdr:sp>
      <xdr:sp macro="" textlink="">
        <xdr:nvSpPr>
          <xdr:cNvPr id="82" name="Rectangle 81">
            <a:extLst>
              <a:ext uri="{FF2B5EF4-FFF2-40B4-BE49-F238E27FC236}">
                <a16:creationId xmlns:a16="http://schemas.microsoft.com/office/drawing/2014/main" id="{DE68D498-9255-49D5-B69A-08C523132580}"/>
              </a:ext>
            </a:extLst>
          </xdr:cNvPr>
          <xdr:cNvSpPr/>
        </xdr:nvSpPr>
        <xdr:spPr>
          <a:xfrm>
            <a:off x="1174377" y="5531224"/>
            <a:ext cx="2017059"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bars_update()</a:t>
            </a:r>
          </a:p>
        </xdr:txBody>
      </xdr:sp>
      <xdr:sp macro="" textlink="">
        <xdr:nvSpPr>
          <xdr:cNvPr id="84" name="Rectangle 83">
            <a:extLst>
              <a:ext uri="{FF2B5EF4-FFF2-40B4-BE49-F238E27FC236}">
                <a16:creationId xmlns:a16="http://schemas.microsoft.com/office/drawing/2014/main" id="{0AEDC056-C9E6-430D-B879-F328E76B40B2}"/>
              </a:ext>
            </a:extLst>
          </xdr:cNvPr>
          <xdr:cNvSpPr/>
        </xdr:nvSpPr>
        <xdr:spPr>
          <a:xfrm>
            <a:off x="941293" y="6122892"/>
            <a:ext cx="2528047" cy="1228165"/>
          </a:xfrm>
          <a:prstGeom prst="rect">
            <a:avLst/>
          </a:prstGeom>
          <a:solidFill>
            <a:schemeClr val="accent5">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i="1">
                <a:latin typeface="Courier New" panose="02070309020205020404" pitchFamily="49" charset="0"/>
                <a:cs typeface="Courier New" panose="02070309020205020404" pitchFamily="49" charset="0"/>
              </a:rPr>
              <a:t>order</a:t>
            </a:r>
          </a:p>
        </xdr:txBody>
      </xdr:sp>
      <xdr:sp macro="" textlink="">
        <xdr:nvSpPr>
          <xdr:cNvPr id="85" name="Rectangle 84">
            <a:extLst>
              <a:ext uri="{FF2B5EF4-FFF2-40B4-BE49-F238E27FC236}">
                <a16:creationId xmlns:a16="http://schemas.microsoft.com/office/drawing/2014/main" id="{D9060C68-C402-4B7D-96A6-0B13E9B617CF}"/>
              </a:ext>
            </a:extLst>
          </xdr:cNvPr>
          <xdr:cNvSpPr/>
        </xdr:nvSpPr>
        <xdr:spPr>
          <a:xfrm>
            <a:off x="1138520" y="6420072"/>
            <a:ext cx="2017058"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orders_get()</a:t>
            </a:r>
            <a:endParaRPr kumimoji="1" lang="ja-JP" altLang="en-US" sz="1100" i="1">
              <a:latin typeface="Courier New" panose="02070309020205020404" pitchFamily="49" charset="0"/>
              <a:cs typeface="Courier New" panose="02070309020205020404" pitchFamily="49" charset="0"/>
            </a:endParaRPr>
          </a:p>
        </xdr:txBody>
      </xdr:sp>
      <xdr:sp macro="" textlink="">
        <xdr:nvSpPr>
          <xdr:cNvPr id="86" name="Rectangle 85">
            <a:extLst>
              <a:ext uri="{FF2B5EF4-FFF2-40B4-BE49-F238E27FC236}">
                <a16:creationId xmlns:a16="http://schemas.microsoft.com/office/drawing/2014/main" id="{A02D6736-19F9-48C6-A8B3-B0BC74C4A919}"/>
              </a:ext>
            </a:extLst>
          </xdr:cNvPr>
          <xdr:cNvSpPr/>
        </xdr:nvSpPr>
        <xdr:spPr>
          <a:xfrm>
            <a:off x="1156447" y="6857999"/>
            <a:ext cx="2017059"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orders_trade()</a:t>
            </a:r>
          </a:p>
        </xdr:txBody>
      </xdr:sp>
      <xdr:sp macro="" textlink="">
        <xdr:nvSpPr>
          <xdr:cNvPr id="87" name="Rectangle 86">
            <a:extLst>
              <a:ext uri="{FF2B5EF4-FFF2-40B4-BE49-F238E27FC236}">
                <a16:creationId xmlns:a16="http://schemas.microsoft.com/office/drawing/2014/main" id="{6B94E429-13CF-4713-9DDD-CDB8E356DD56}"/>
              </a:ext>
            </a:extLst>
          </xdr:cNvPr>
          <xdr:cNvSpPr/>
        </xdr:nvSpPr>
        <xdr:spPr>
          <a:xfrm>
            <a:off x="959224" y="4294093"/>
            <a:ext cx="2528047" cy="349623"/>
          </a:xfrm>
          <a:prstGeom prst="rect">
            <a:avLst/>
          </a:prstGeom>
          <a:solidFill>
            <a:schemeClr val="bg1">
              <a:lumMod val="8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i="1">
                <a:latin typeface="Courier New" panose="02070309020205020404" pitchFamily="49" charset="0"/>
                <a:cs typeface="Courier New" panose="02070309020205020404" pitchFamily="49" charset="0"/>
              </a:rPr>
              <a:t>authentication</a:t>
            </a:r>
          </a:p>
        </xdr:txBody>
      </xdr:sp>
      <xdr:sp macro="" textlink="">
        <xdr:nvSpPr>
          <xdr:cNvPr id="88" name="Rectangle 87">
            <a:extLst>
              <a:ext uri="{FF2B5EF4-FFF2-40B4-BE49-F238E27FC236}">
                <a16:creationId xmlns:a16="http://schemas.microsoft.com/office/drawing/2014/main" id="{A94DD740-5251-4A1A-86E9-460A09B49D6E}"/>
              </a:ext>
            </a:extLst>
          </xdr:cNvPr>
          <xdr:cNvSpPr/>
        </xdr:nvSpPr>
        <xdr:spPr>
          <a:xfrm>
            <a:off x="923363" y="7467599"/>
            <a:ext cx="2528047" cy="1228165"/>
          </a:xfrm>
          <a:prstGeom prst="rect">
            <a:avLst/>
          </a:prstGeom>
          <a:solidFill>
            <a:schemeClr val="accent5">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i="1">
                <a:latin typeface="Courier New" panose="02070309020205020404" pitchFamily="49" charset="0"/>
                <a:cs typeface="Courier New" panose="02070309020205020404" pitchFamily="49" charset="0"/>
              </a:rPr>
              <a:t>analysis</a:t>
            </a:r>
          </a:p>
        </xdr:txBody>
      </xdr:sp>
      <xdr:sp macro="" textlink="">
        <xdr:nvSpPr>
          <xdr:cNvPr id="89" name="Rectangle 88">
            <a:extLst>
              <a:ext uri="{FF2B5EF4-FFF2-40B4-BE49-F238E27FC236}">
                <a16:creationId xmlns:a16="http://schemas.microsoft.com/office/drawing/2014/main" id="{4938143A-1EB9-4B24-9F3A-EE1D19C9F848}"/>
              </a:ext>
            </a:extLst>
          </xdr:cNvPr>
          <xdr:cNvSpPr/>
        </xdr:nvSpPr>
        <xdr:spPr>
          <a:xfrm>
            <a:off x="1120590" y="7764779"/>
            <a:ext cx="2017058"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draw_srz()</a:t>
            </a:r>
            <a:endParaRPr kumimoji="1" lang="ja-JP" altLang="en-US" sz="1100" i="1">
              <a:latin typeface="Courier New" panose="02070309020205020404" pitchFamily="49" charset="0"/>
              <a:cs typeface="Courier New" panose="02070309020205020404" pitchFamily="49" charset="0"/>
            </a:endParaRPr>
          </a:p>
        </xdr:txBody>
      </xdr:sp>
      <xdr:sp macro="" textlink="">
        <xdr:nvSpPr>
          <xdr:cNvPr id="90" name="Rectangle 89">
            <a:extLst>
              <a:ext uri="{FF2B5EF4-FFF2-40B4-BE49-F238E27FC236}">
                <a16:creationId xmlns:a16="http://schemas.microsoft.com/office/drawing/2014/main" id="{97AE8B89-181E-4939-8E87-A08C2F5B1B14}"/>
              </a:ext>
            </a:extLst>
          </xdr:cNvPr>
          <xdr:cNvSpPr/>
        </xdr:nvSpPr>
        <xdr:spPr>
          <a:xfrm>
            <a:off x="1138517" y="8202706"/>
            <a:ext cx="2017059"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solidFill>
                  <a:srgbClr val="FF0000"/>
                </a:solidFill>
                <a:latin typeface="Courier New" panose="02070309020205020404" pitchFamily="49" charset="0"/>
                <a:cs typeface="Courier New" panose="02070309020205020404" pitchFamily="49" charset="0"/>
              </a:rPr>
              <a:t>draw_candles()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304801</xdr:colOff>
      <xdr:row>36</xdr:row>
      <xdr:rowOff>152399</xdr:rowOff>
    </xdr:from>
    <xdr:to>
      <xdr:col>32</xdr:col>
      <xdr:colOff>33747</xdr:colOff>
      <xdr:row>73</xdr:row>
      <xdr:rowOff>83819</xdr:rowOff>
    </xdr:to>
    <xdr:pic>
      <xdr:nvPicPr>
        <xdr:cNvPr id="8" name="Picture 7">
          <a:extLst>
            <a:ext uri="{FF2B5EF4-FFF2-40B4-BE49-F238E27FC236}">
              <a16:creationId xmlns:a16="http://schemas.microsoft.com/office/drawing/2014/main" id="{059BA899-7A8E-4E03-A32F-06FEC9F670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31687" y="8850085"/>
          <a:ext cx="7827917" cy="11981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163285</xdr:colOff>
      <xdr:row>22</xdr:row>
      <xdr:rowOff>195943</xdr:rowOff>
    </xdr:from>
    <xdr:to>
      <xdr:col>14</xdr:col>
      <xdr:colOff>75111</xdr:colOff>
      <xdr:row>35</xdr:row>
      <xdr:rowOff>218803</xdr:rowOff>
    </xdr:to>
    <xdr:pic>
      <xdr:nvPicPr>
        <xdr:cNvPr id="10" name="Picture 9">
          <a:extLst>
            <a:ext uri="{FF2B5EF4-FFF2-40B4-BE49-F238E27FC236}">
              <a16:creationId xmlns:a16="http://schemas.microsoft.com/office/drawing/2014/main" id="{D781A59E-9559-484A-9BB4-EBBD3138F0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1028" y="5693229"/>
          <a:ext cx="2611483" cy="299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632460</xdr:colOff>
      <xdr:row>10</xdr:row>
      <xdr:rowOff>50703</xdr:rowOff>
    </xdr:from>
    <xdr:to>
      <xdr:col>13</xdr:col>
      <xdr:colOff>358140</xdr:colOff>
      <xdr:row>26</xdr:row>
      <xdr:rowOff>42677</xdr:rowOff>
    </xdr:to>
    <xdr:sp macro="" textlink="">
      <xdr:nvSpPr>
        <xdr:cNvPr id="2" name="Freeform: Shape 1">
          <a:extLst>
            <a:ext uri="{FF2B5EF4-FFF2-40B4-BE49-F238E27FC236}">
              <a16:creationId xmlns:a16="http://schemas.microsoft.com/office/drawing/2014/main" id="{8A809D0C-4A45-4E11-9EA5-B179B11465F1}"/>
            </a:ext>
          </a:extLst>
        </xdr:cNvPr>
        <xdr:cNvSpPr/>
      </xdr:nvSpPr>
      <xdr:spPr>
        <a:xfrm>
          <a:off x="1303020" y="2443383"/>
          <a:ext cx="7772400" cy="3649574"/>
        </a:xfrm>
        <a:custGeom>
          <a:avLst/>
          <a:gdLst>
            <a:gd name="connsiteX0" fmla="*/ 0 w 7772400"/>
            <a:gd name="connsiteY0" fmla="*/ 2311497 h 3649574"/>
            <a:gd name="connsiteX1" fmla="*/ 1249680 w 7772400"/>
            <a:gd name="connsiteY1" fmla="*/ 25497 h 3649574"/>
            <a:gd name="connsiteX2" fmla="*/ 2415540 w 7772400"/>
            <a:gd name="connsiteY2" fmla="*/ 3637377 h 3649574"/>
            <a:gd name="connsiteX3" fmla="*/ 3162300 w 7772400"/>
            <a:gd name="connsiteY3" fmla="*/ 1244697 h 3649574"/>
            <a:gd name="connsiteX4" fmla="*/ 3596640 w 7772400"/>
            <a:gd name="connsiteY4" fmla="*/ 2463897 h 3649574"/>
            <a:gd name="connsiteX5" fmla="*/ 4305300 w 7772400"/>
            <a:gd name="connsiteY5" fmla="*/ 1298037 h 3649574"/>
            <a:gd name="connsiteX6" fmla="*/ 4785360 w 7772400"/>
            <a:gd name="connsiteY6" fmla="*/ 2082897 h 3649574"/>
            <a:gd name="connsiteX7" fmla="*/ 5227320 w 7772400"/>
            <a:gd name="connsiteY7" fmla="*/ 1595217 h 3649574"/>
            <a:gd name="connsiteX8" fmla="*/ 5768340 w 7772400"/>
            <a:gd name="connsiteY8" fmla="*/ 1900017 h 3649574"/>
            <a:gd name="connsiteX9" fmla="*/ 7772400 w 7772400"/>
            <a:gd name="connsiteY9" fmla="*/ 1922877 h 36495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772400" h="3649574">
              <a:moveTo>
                <a:pt x="0" y="2311497"/>
              </a:moveTo>
              <a:cubicBezTo>
                <a:pt x="423545" y="1058007"/>
                <a:pt x="847090" y="-195483"/>
                <a:pt x="1249680" y="25497"/>
              </a:cubicBezTo>
              <a:cubicBezTo>
                <a:pt x="1652270" y="246477"/>
                <a:pt x="2096770" y="3434177"/>
                <a:pt x="2415540" y="3637377"/>
              </a:cubicBezTo>
              <a:cubicBezTo>
                <a:pt x="2734310" y="3840577"/>
                <a:pt x="2965450" y="1440277"/>
                <a:pt x="3162300" y="1244697"/>
              </a:cubicBezTo>
              <a:cubicBezTo>
                <a:pt x="3359150" y="1049117"/>
                <a:pt x="3406140" y="2455007"/>
                <a:pt x="3596640" y="2463897"/>
              </a:cubicBezTo>
              <a:cubicBezTo>
                <a:pt x="3787140" y="2472787"/>
                <a:pt x="4107180" y="1361537"/>
                <a:pt x="4305300" y="1298037"/>
              </a:cubicBezTo>
              <a:cubicBezTo>
                <a:pt x="4503420" y="1234537"/>
                <a:pt x="4631690" y="2033367"/>
                <a:pt x="4785360" y="2082897"/>
              </a:cubicBezTo>
              <a:cubicBezTo>
                <a:pt x="4939030" y="2132427"/>
                <a:pt x="5063490" y="1625697"/>
                <a:pt x="5227320" y="1595217"/>
              </a:cubicBezTo>
              <a:cubicBezTo>
                <a:pt x="5391150" y="1564737"/>
                <a:pt x="5344160" y="1845407"/>
                <a:pt x="5768340" y="1900017"/>
              </a:cubicBezTo>
              <a:cubicBezTo>
                <a:pt x="6192520" y="1954627"/>
                <a:pt x="7395210" y="1940657"/>
                <a:pt x="7772400" y="192287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15240</xdr:colOff>
      <xdr:row>7</xdr:row>
      <xdr:rowOff>236220</xdr:rowOff>
    </xdr:from>
    <xdr:to>
      <xdr:col>16</xdr:col>
      <xdr:colOff>15240</xdr:colOff>
      <xdr:row>26</xdr:row>
      <xdr:rowOff>213360</xdr:rowOff>
    </xdr:to>
    <xdr:cxnSp macro="">
      <xdr:nvCxnSpPr>
        <xdr:cNvPr id="4" name="Straight Connector 3">
          <a:extLst>
            <a:ext uri="{FF2B5EF4-FFF2-40B4-BE49-F238E27FC236}">
              <a16:creationId xmlns:a16="http://schemas.microsoft.com/office/drawing/2014/main" id="{37EC0593-CAB4-4116-BF55-26DA83C8A0C1}"/>
            </a:ext>
          </a:extLst>
        </xdr:cNvPr>
        <xdr:cNvCxnSpPr/>
      </xdr:nvCxnSpPr>
      <xdr:spPr>
        <a:xfrm>
          <a:off x="10744200" y="1889760"/>
          <a:ext cx="0" cy="4373880"/>
        </a:xfrm>
        <a:prstGeom prst="line">
          <a:avLst/>
        </a:prstGeom>
        <a:ln w="7620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426720</xdr:colOff>
      <xdr:row>10</xdr:row>
      <xdr:rowOff>38100</xdr:rowOff>
    </xdr:from>
    <xdr:to>
      <xdr:col>15</xdr:col>
      <xdr:colOff>640080</xdr:colOff>
      <xdr:row>10</xdr:row>
      <xdr:rowOff>38100</xdr:rowOff>
    </xdr:to>
    <xdr:cxnSp macro="">
      <xdr:nvCxnSpPr>
        <xdr:cNvPr id="6" name="Straight Arrow Connector 5">
          <a:extLst>
            <a:ext uri="{FF2B5EF4-FFF2-40B4-BE49-F238E27FC236}">
              <a16:creationId xmlns:a16="http://schemas.microsoft.com/office/drawing/2014/main" id="{411267B3-3BEB-4F05-805C-A54210F70A80}"/>
            </a:ext>
          </a:extLst>
        </xdr:cNvPr>
        <xdr:cNvCxnSpPr/>
      </xdr:nvCxnSpPr>
      <xdr:spPr>
        <a:xfrm>
          <a:off x="2438400" y="2430780"/>
          <a:ext cx="826008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441960</xdr:colOff>
      <xdr:row>15</xdr:row>
      <xdr:rowOff>137160</xdr:rowOff>
    </xdr:from>
    <xdr:to>
      <xdr:col>15</xdr:col>
      <xdr:colOff>632460</xdr:colOff>
      <xdr:row>15</xdr:row>
      <xdr:rowOff>137160</xdr:rowOff>
    </xdr:to>
    <xdr:cxnSp macro="">
      <xdr:nvCxnSpPr>
        <xdr:cNvPr id="9" name="Straight Arrow Connector 8">
          <a:extLst>
            <a:ext uri="{FF2B5EF4-FFF2-40B4-BE49-F238E27FC236}">
              <a16:creationId xmlns:a16="http://schemas.microsoft.com/office/drawing/2014/main" id="{E5097663-4BEB-4AD9-9973-A72C931B2639}"/>
            </a:ext>
          </a:extLst>
        </xdr:cNvPr>
        <xdr:cNvCxnSpPr/>
      </xdr:nvCxnSpPr>
      <xdr:spPr>
        <a:xfrm>
          <a:off x="4465320" y="3672840"/>
          <a:ext cx="622554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205740</xdr:colOff>
      <xdr:row>15</xdr:row>
      <xdr:rowOff>213360</xdr:rowOff>
    </xdr:from>
    <xdr:to>
      <xdr:col>16</xdr:col>
      <xdr:colOff>0</xdr:colOff>
      <xdr:row>15</xdr:row>
      <xdr:rowOff>213360</xdr:rowOff>
    </xdr:to>
    <xdr:cxnSp macro="">
      <xdr:nvCxnSpPr>
        <xdr:cNvPr id="11" name="Straight Arrow Connector 10">
          <a:extLst>
            <a:ext uri="{FF2B5EF4-FFF2-40B4-BE49-F238E27FC236}">
              <a16:creationId xmlns:a16="http://schemas.microsoft.com/office/drawing/2014/main" id="{6366EB1F-DF8D-471D-A8A2-CFD755193C1C}"/>
            </a:ext>
          </a:extLst>
        </xdr:cNvPr>
        <xdr:cNvCxnSpPr/>
      </xdr:nvCxnSpPr>
      <xdr:spPr>
        <a:xfrm>
          <a:off x="5570220" y="3749040"/>
          <a:ext cx="515874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510540</xdr:colOff>
      <xdr:row>17</xdr:row>
      <xdr:rowOff>45720</xdr:rowOff>
    </xdr:from>
    <xdr:to>
      <xdr:col>16</xdr:col>
      <xdr:colOff>7620</xdr:colOff>
      <xdr:row>17</xdr:row>
      <xdr:rowOff>45720</xdr:rowOff>
    </xdr:to>
    <xdr:cxnSp macro="">
      <xdr:nvCxnSpPr>
        <xdr:cNvPr id="13" name="Straight Arrow Connector 12">
          <a:extLst>
            <a:ext uri="{FF2B5EF4-FFF2-40B4-BE49-F238E27FC236}">
              <a16:creationId xmlns:a16="http://schemas.microsoft.com/office/drawing/2014/main" id="{7966A4F9-C9B6-4531-A02E-3DC9F8C457D2}"/>
            </a:ext>
          </a:extLst>
        </xdr:cNvPr>
        <xdr:cNvCxnSpPr/>
      </xdr:nvCxnSpPr>
      <xdr:spPr>
        <a:xfrm>
          <a:off x="6545580" y="4038600"/>
          <a:ext cx="419100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26</xdr:row>
      <xdr:rowOff>53340</xdr:rowOff>
    </xdr:from>
    <xdr:to>
      <xdr:col>16</xdr:col>
      <xdr:colOff>7620</xdr:colOff>
      <xdr:row>26</xdr:row>
      <xdr:rowOff>53340</xdr:rowOff>
    </xdr:to>
    <xdr:cxnSp macro="">
      <xdr:nvCxnSpPr>
        <xdr:cNvPr id="15" name="Straight Arrow Connector 14">
          <a:extLst>
            <a:ext uri="{FF2B5EF4-FFF2-40B4-BE49-F238E27FC236}">
              <a16:creationId xmlns:a16="http://schemas.microsoft.com/office/drawing/2014/main" id="{F12C3DB4-6E24-42F1-8400-72EE20DD0EDC}"/>
            </a:ext>
          </a:extLst>
        </xdr:cNvPr>
        <xdr:cNvCxnSpPr/>
      </xdr:nvCxnSpPr>
      <xdr:spPr>
        <a:xfrm>
          <a:off x="3733800" y="6103620"/>
          <a:ext cx="7002780" cy="0"/>
        </a:xfrm>
        <a:prstGeom prst="straightConnector1">
          <a:avLst/>
        </a:prstGeom>
        <a:ln w="19050">
          <a:solidFill>
            <a:schemeClr val="accent4">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213360</xdr:colOff>
      <xdr:row>21</xdr:row>
      <xdr:rowOff>15240</xdr:rowOff>
    </xdr:from>
    <xdr:to>
      <xdr:col>16</xdr:col>
      <xdr:colOff>0</xdr:colOff>
      <xdr:row>21</xdr:row>
      <xdr:rowOff>15240</xdr:rowOff>
    </xdr:to>
    <xdr:cxnSp macro="">
      <xdr:nvCxnSpPr>
        <xdr:cNvPr id="17" name="Straight Arrow Connector 16">
          <a:extLst>
            <a:ext uri="{FF2B5EF4-FFF2-40B4-BE49-F238E27FC236}">
              <a16:creationId xmlns:a16="http://schemas.microsoft.com/office/drawing/2014/main" id="{3E27972F-450B-4809-AAB3-942C09819143}"/>
            </a:ext>
          </a:extLst>
        </xdr:cNvPr>
        <xdr:cNvCxnSpPr/>
      </xdr:nvCxnSpPr>
      <xdr:spPr>
        <a:xfrm>
          <a:off x="4907280" y="4922520"/>
          <a:ext cx="5821680" cy="0"/>
        </a:xfrm>
        <a:prstGeom prst="straightConnector1">
          <a:avLst/>
        </a:prstGeom>
        <a:ln w="19050">
          <a:solidFill>
            <a:schemeClr val="accent4">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xdr:colOff>
      <xdr:row>19</xdr:row>
      <xdr:rowOff>83820</xdr:rowOff>
    </xdr:from>
    <xdr:to>
      <xdr:col>16</xdr:col>
      <xdr:colOff>0</xdr:colOff>
      <xdr:row>19</xdr:row>
      <xdr:rowOff>106680</xdr:rowOff>
    </xdr:to>
    <xdr:cxnSp macro="">
      <xdr:nvCxnSpPr>
        <xdr:cNvPr id="19" name="Straight Arrow Connector 18">
          <a:extLst>
            <a:ext uri="{FF2B5EF4-FFF2-40B4-BE49-F238E27FC236}">
              <a16:creationId xmlns:a16="http://schemas.microsoft.com/office/drawing/2014/main" id="{EF3A2B78-FAA0-4C0A-92A0-042AAEC2AC23}"/>
            </a:ext>
          </a:extLst>
        </xdr:cNvPr>
        <xdr:cNvCxnSpPr/>
      </xdr:nvCxnSpPr>
      <xdr:spPr>
        <a:xfrm>
          <a:off x="6080760" y="4533900"/>
          <a:ext cx="4648200" cy="22860"/>
        </a:xfrm>
        <a:prstGeom prst="straightConnector1">
          <a:avLst/>
        </a:prstGeom>
        <a:ln w="19050">
          <a:solidFill>
            <a:schemeClr val="accent4">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358140</xdr:colOff>
      <xdr:row>18</xdr:row>
      <xdr:rowOff>137160</xdr:rowOff>
    </xdr:from>
    <xdr:to>
      <xdr:col>16</xdr:col>
      <xdr:colOff>22860</xdr:colOff>
      <xdr:row>18</xdr:row>
      <xdr:rowOff>137160</xdr:rowOff>
    </xdr:to>
    <xdr:cxnSp macro="">
      <xdr:nvCxnSpPr>
        <xdr:cNvPr id="21" name="Straight Arrow Connector 20">
          <a:extLst>
            <a:ext uri="{FF2B5EF4-FFF2-40B4-BE49-F238E27FC236}">
              <a16:creationId xmlns:a16="http://schemas.microsoft.com/office/drawing/2014/main" id="{1D59683D-D12E-4DF8-A95C-D27565DD67FA}"/>
            </a:ext>
          </a:extLst>
        </xdr:cNvPr>
        <xdr:cNvCxnSpPr/>
      </xdr:nvCxnSpPr>
      <xdr:spPr>
        <a:xfrm>
          <a:off x="9075420" y="4358640"/>
          <a:ext cx="1676400" cy="0"/>
        </a:xfrm>
        <a:prstGeom prst="straightConnector1">
          <a:avLst/>
        </a:prstGeom>
        <a:ln w="1905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419100</xdr:colOff>
      <xdr:row>18</xdr:row>
      <xdr:rowOff>91440</xdr:rowOff>
    </xdr:from>
    <xdr:to>
      <xdr:col>16</xdr:col>
      <xdr:colOff>15240</xdr:colOff>
      <xdr:row>26</xdr:row>
      <xdr:rowOff>53340</xdr:rowOff>
    </xdr:to>
    <xdr:sp macro="" textlink="">
      <xdr:nvSpPr>
        <xdr:cNvPr id="25" name="Freeform: Shape 24">
          <a:extLst>
            <a:ext uri="{FF2B5EF4-FFF2-40B4-BE49-F238E27FC236}">
              <a16:creationId xmlns:a16="http://schemas.microsoft.com/office/drawing/2014/main" id="{5BDAD080-6BA4-4EEE-8D2F-7666183F05A7}"/>
            </a:ext>
          </a:extLst>
        </xdr:cNvPr>
        <xdr:cNvSpPr/>
      </xdr:nvSpPr>
      <xdr:spPr>
        <a:xfrm>
          <a:off x="3771900" y="4312920"/>
          <a:ext cx="6972300" cy="1790700"/>
        </a:xfrm>
        <a:custGeom>
          <a:avLst/>
          <a:gdLst>
            <a:gd name="connsiteX0" fmla="*/ 6903720 w 6972300"/>
            <a:gd name="connsiteY0" fmla="*/ 1790700 h 1790700"/>
            <a:gd name="connsiteX1" fmla="*/ 0 w 6972300"/>
            <a:gd name="connsiteY1" fmla="*/ 1783080 h 1790700"/>
            <a:gd name="connsiteX2" fmla="*/ 114300 w 6972300"/>
            <a:gd name="connsiteY2" fmla="*/ 1676400 h 1790700"/>
            <a:gd name="connsiteX3" fmla="*/ 274320 w 6972300"/>
            <a:gd name="connsiteY3" fmla="*/ 1203960 h 1790700"/>
            <a:gd name="connsiteX4" fmla="*/ 388620 w 6972300"/>
            <a:gd name="connsiteY4" fmla="*/ 617220 h 1790700"/>
            <a:gd name="connsiteX5" fmla="*/ 396240 w 6972300"/>
            <a:gd name="connsiteY5" fmla="*/ 594360 h 1790700"/>
            <a:gd name="connsiteX6" fmla="*/ 1158240 w 6972300"/>
            <a:gd name="connsiteY6" fmla="*/ 594360 h 1790700"/>
            <a:gd name="connsiteX7" fmla="*/ 1295400 w 6972300"/>
            <a:gd name="connsiteY7" fmla="*/ 449580 h 1790700"/>
            <a:gd name="connsiteX8" fmla="*/ 1432560 w 6972300"/>
            <a:gd name="connsiteY8" fmla="*/ 129540 h 1790700"/>
            <a:gd name="connsiteX9" fmla="*/ 1409700 w 6972300"/>
            <a:gd name="connsiteY9" fmla="*/ 228600 h 1790700"/>
            <a:gd name="connsiteX10" fmla="*/ 2331720 w 6972300"/>
            <a:gd name="connsiteY10" fmla="*/ 243840 h 1790700"/>
            <a:gd name="connsiteX11" fmla="*/ 2529840 w 6972300"/>
            <a:gd name="connsiteY11" fmla="*/ 76200 h 1790700"/>
            <a:gd name="connsiteX12" fmla="*/ 2529840 w 6972300"/>
            <a:gd name="connsiteY12" fmla="*/ 0 h 1790700"/>
            <a:gd name="connsiteX13" fmla="*/ 3246120 w 6972300"/>
            <a:gd name="connsiteY13" fmla="*/ 30480 h 1790700"/>
            <a:gd name="connsiteX14" fmla="*/ 6972300 w 6972300"/>
            <a:gd name="connsiteY14" fmla="*/ 53340 h 1790700"/>
            <a:gd name="connsiteX15" fmla="*/ 6903720 w 6972300"/>
            <a:gd name="connsiteY15" fmla="*/ 1790700 h 1790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6972300" h="1790700">
              <a:moveTo>
                <a:pt x="6903720" y="1790700"/>
              </a:moveTo>
              <a:lnTo>
                <a:pt x="0" y="1783080"/>
              </a:lnTo>
              <a:lnTo>
                <a:pt x="114300" y="1676400"/>
              </a:lnTo>
              <a:lnTo>
                <a:pt x="274320" y="1203960"/>
              </a:lnTo>
              <a:lnTo>
                <a:pt x="388620" y="617220"/>
              </a:lnTo>
              <a:lnTo>
                <a:pt x="396240" y="594360"/>
              </a:lnTo>
              <a:lnTo>
                <a:pt x="1158240" y="594360"/>
              </a:lnTo>
              <a:lnTo>
                <a:pt x="1295400" y="449580"/>
              </a:lnTo>
              <a:lnTo>
                <a:pt x="1432560" y="129540"/>
              </a:lnTo>
              <a:lnTo>
                <a:pt x="1409700" y="228600"/>
              </a:lnTo>
              <a:lnTo>
                <a:pt x="2331720" y="243840"/>
              </a:lnTo>
              <a:lnTo>
                <a:pt x="2529840" y="76200"/>
              </a:lnTo>
              <a:lnTo>
                <a:pt x="2529840" y="0"/>
              </a:lnTo>
              <a:lnTo>
                <a:pt x="3246120" y="30480"/>
              </a:lnTo>
              <a:lnTo>
                <a:pt x="6972300" y="53340"/>
              </a:lnTo>
              <a:lnTo>
                <a:pt x="6903720" y="1790700"/>
              </a:lnTo>
              <a:close/>
            </a:path>
          </a:pathLst>
        </a:cu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3</xdr:col>
      <xdr:colOff>457200</xdr:colOff>
      <xdr:row>10</xdr:row>
      <xdr:rowOff>30480</xdr:rowOff>
    </xdr:from>
    <xdr:to>
      <xdr:col>16</xdr:col>
      <xdr:colOff>30480</xdr:colOff>
      <xdr:row>18</xdr:row>
      <xdr:rowOff>137160</xdr:rowOff>
    </xdr:to>
    <xdr:sp macro="" textlink="">
      <xdr:nvSpPr>
        <xdr:cNvPr id="26" name="Freeform: Shape 25">
          <a:extLst>
            <a:ext uri="{FF2B5EF4-FFF2-40B4-BE49-F238E27FC236}">
              <a16:creationId xmlns:a16="http://schemas.microsoft.com/office/drawing/2014/main" id="{7A3AE365-A733-4235-9CFA-676B05C93686}"/>
            </a:ext>
          </a:extLst>
        </xdr:cNvPr>
        <xdr:cNvSpPr/>
      </xdr:nvSpPr>
      <xdr:spPr>
        <a:xfrm>
          <a:off x="2468880" y="2423160"/>
          <a:ext cx="8290560" cy="1935480"/>
        </a:xfrm>
        <a:custGeom>
          <a:avLst/>
          <a:gdLst>
            <a:gd name="connsiteX0" fmla="*/ 8290560 w 8290560"/>
            <a:gd name="connsiteY0" fmla="*/ 1935480 h 1935480"/>
            <a:gd name="connsiteX1" fmla="*/ 8290560 w 8290560"/>
            <a:gd name="connsiteY1" fmla="*/ 1935480 h 1935480"/>
            <a:gd name="connsiteX2" fmla="*/ 4533900 w 8290560"/>
            <a:gd name="connsiteY2" fmla="*/ 1935480 h 1935480"/>
            <a:gd name="connsiteX3" fmla="*/ 4206240 w 8290560"/>
            <a:gd name="connsiteY3" fmla="*/ 1744980 h 1935480"/>
            <a:gd name="connsiteX4" fmla="*/ 4114800 w 8290560"/>
            <a:gd name="connsiteY4" fmla="*/ 1623060 h 1935480"/>
            <a:gd name="connsiteX5" fmla="*/ 3383280 w 8290560"/>
            <a:gd name="connsiteY5" fmla="*/ 1630680 h 1935480"/>
            <a:gd name="connsiteX6" fmla="*/ 3268980 w 8290560"/>
            <a:gd name="connsiteY6" fmla="*/ 1371600 h 1935480"/>
            <a:gd name="connsiteX7" fmla="*/ 3223260 w 8290560"/>
            <a:gd name="connsiteY7" fmla="*/ 1333500 h 1935480"/>
            <a:gd name="connsiteX8" fmla="*/ 2118360 w 8290560"/>
            <a:gd name="connsiteY8" fmla="*/ 1356360 h 1935480"/>
            <a:gd name="connsiteX9" fmla="*/ 2057400 w 8290560"/>
            <a:gd name="connsiteY9" fmla="*/ 1280160 h 1935480"/>
            <a:gd name="connsiteX10" fmla="*/ 2026920 w 8290560"/>
            <a:gd name="connsiteY10" fmla="*/ 1264920 h 1935480"/>
            <a:gd name="connsiteX11" fmla="*/ 556260 w 8290560"/>
            <a:gd name="connsiteY11" fmla="*/ 1264920 h 1935480"/>
            <a:gd name="connsiteX12" fmla="*/ 266700 w 8290560"/>
            <a:gd name="connsiteY12" fmla="*/ 297180 h 1935480"/>
            <a:gd name="connsiteX13" fmla="*/ 53340 w 8290560"/>
            <a:gd name="connsiteY13" fmla="*/ 30480 h 1935480"/>
            <a:gd name="connsiteX14" fmla="*/ 0 w 8290560"/>
            <a:gd name="connsiteY14" fmla="*/ 0 h 1935480"/>
            <a:gd name="connsiteX15" fmla="*/ 8244840 w 8290560"/>
            <a:gd name="connsiteY15" fmla="*/ 15240 h 1935480"/>
            <a:gd name="connsiteX16" fmla="*/ 8290560 w 8290560"/>
            <a:gd name="connsiteY16" fmla="*/ 1935480 h 19354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290560" h="1935480">
              <a:moveTo>
                <a:pt x="8290560" y="1935480"/>
              </a:moveTo>
              <a:lnTo>
                <a:pt x="8290560" y="1935480"/>
              </a:lnTo>
              <a:lnTo>
                <a:pt x="4533900" y="1935480"/>
              </a:lnTo>
              <a:lnTo>
                <a:pt x="4206240" y="1744980"/>
              </a:lnTo>
              <a:lnTo>
                <a:pt x="4114800" y="1623060"/>
              </a:lnTo>
              <a:lnTo>
                <a:pt x="3383280" y="1630680"/>
              </a:lnTo>
              <a:lnTo>
                <a:pt x="3268980" y="1371600"/>
              </a:lnTo>
              <a:lnTo>
                <a:pt x="3223260" y="1333500"/>
              </a:lnTo>
              <a:lnTo>
                <a:pt x="2118360" y="1356360"/>
              </a:lnTo>
              <a:lnTo>
                <a:pt x="2057400" y="1280160"/>
              </a:lnTo>
              <a:lnTo>
                <a:pt x="2026920" y="1264920"/>
              </a:lnTo>
              <a:lnTo>
                <a:pt x="556260" y="1264920"/>
              </a:lnTo>
              <a:lnTo>
                <a:pt x="266700" y="297180"/>
              </a:lnTo>
              <a:lnTo>
                <a:pt x="53340" y="30480"/>
              </a:lnTo>
              <a:lnTo>
                <a:pt x="0" y="0"/>
              </a:lnTo>
              <a:lnTo>
                <a:pt x="8244840" y="15240"/>
              </a:lnTo>
              <a:lnTo>
                <a:pt x="8290560" y="1935480"/>
              </a:lnTo>
              <a:close/>
            </a:path>
          </a:pathLst>
        </a:custGeom>
        <a:solidFill>
          <a:schemeClr val="accent6">
            <a:lumMod val="60000"/>
            <a:lumOff val="40000"/>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22860</xdr:colOff>
      <xdr:row>18</xdr:row>
      <xdr:rowOff>38100</xdr:rowOff>
    </xdr:from>
    <xdr:to>
      <xdr:col>17</xdr:col>
      <xdr:colOff>373380</xdr:colOff>
      <xdr:row>19</xdr:row>
      <xdr:rowOff>99060</xdr:rowOff>
    </xdr:to>
    <xdr:sp macro="" textlink="">
      <xdr:nvSpPr>
        <xdr:cNvPr id="27" name="Rectangle 26">
          <a:extLst>
            <a:ext uri="{FF2B5EF4-FFF2-40B4-BE49-F238E27FC236}">
              <a16:creationId xmlns:a16="http://schemas.microsoft.com/office/drawing/2014/main" id="{492202F0-829B-4B47-BD9B-349927F66CDF}"/>
            </a:ext>
          </a:extLst>
        </xdr:cNvPr>
        <xdr:cNvSpPr/>
      </xdr:nvSpPr>
      <xdr:spPr>
        <a:xfrm>
          <a:off x="10751820" y="4259580"/>
          <a:ext cx="1021080" cy="2895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Current</a:t>
          </a:r>
          <a:r>
            <a:rPr kumimoji="1" lang="en-US" altLang="ja-JP" sz="1100" baseline="0">
              <a:solidFill>
                <a:sysClr val="windowText" lastClr="000000"/>
              </a:solidFill>
            </a:rPr>
            <a:t> Price</a:t>
          </a:r>
          <a:endParaRPr kumimoji="1" lang="ja-JP" altLang="en-US" sz="1100">
            <a:solidFill>
              <a:sysClr val="windowText" lastClr="000000"/>
            </a:solidFill>
          </a:endParaRPr>
        </a:p>
      </xdr:txBody>
    </xdr:sp>
    <xdr:clientData/>
  </xdr:twoCellAnchor>
  <xdr:twoCellAnchor>
    <xdr:from>
      <xdr:col>16</xdr:col>
      <xdr:colOff>83820</xdr:colOff>
      <xdr:row>9</xdr:row>
      <xdr:rowOff>190500</xdr:rowOff>
    </xdr:from>
    <xdr:to>
      <xdr:col>19</xdr:col>
      <xdr:colOff>7620</xdr:colOff>
      <xdr:row>12</xdr:row>
      <xdr:rowOff>53340</xdr:rowOff>
    </xdr:to>
    <xdr:sp macro="" textlink="">
      <xdr:nvSpPr>
        <xdr:cNvPr id="29" name="Rectangle 28">
          <a:extLst>
            <a:ext uri="{FF2B5EF4-FFF2-40B4-BE49-F238E27FC236}">
              <a16:creationId xmlns:a16="http://schemas.microsoft.com/office/drawing/2014/main" id="{15261A23-8FCD-4737-9AE3-BE74FC227D3F}"/>
            </a:ext>
          </a:extLst>
        </xdr:cNvPr>
        <xdr:cNvSpPr/>
      </xdr:nvSpPr>
      <xdr:spPr>
        <a:xfrm>
          <a:off x="10812780" y="2354580"/>
          <a:ext cx="1935480" cy="548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Các</a:t>
          </a:r>
          <a:r>
            <a:rPr kumimoji="1" lang="en-US" altLang="ja-JP" sz="1100" baseline="0">
              <a:solidFill>
                <a:sysClr val="windowText" lastClr="000000"/>
              </a:solidFill>
            </a:rPr>
            <a:t> mốc quan trọng trên đóng vai trò Trở kháng</a:t>
          </a:r>
          <a:endParaRPr kumimoji="1" lang="ja-JP" altLang="en-US" sz="1100">
            <a:solidFill>
              <a:sysClr val="windowText" lastClr="000000"/>
            </a:solidFill>
          </a:endParaRPr>
        </a:p>
      </xdr:txBody>
    </xdr:sp>
    <xdr:clientData/>
  </xdr:twoCellAnchor>
  <xdr:twoCellAnchor>
    <xdr:from>
      <xdr:col>16</xdr:col>
      <xdr:colOff>121920</xdr:colOff>
      <xdr:row>24</xdr:row>
      <xdr:rowOff>190500</xdr:rowOff>
    </xdr:from>
    <xdr:to>
      <xdr:col>19</xdr:col>
      <xdr:colOff>45720</xdr:colOff>
      <xdr:row>27</xdr:row>
      <xdr:rowOff>53340</xdr:rowOff>
    </xdr:to>
    <xdr:sp macro="" textlink="">
      <xdr:nvSpPr>
        <xdr:cNvPr id="30" name="Rectangle 29">
          <a:extLst>
            <a:ext uri="{FF2B5EF4-FFF2-40B4-BE49-F238E27FC236}">
              <a16:creationId xmlns:a16="http://schemas.microsoft.com/office/drawing/2014/main" id="{27304BF5-12CE-459B-8814-EA14C7830A36}"/>
            </a:ext>
          </a:extLst>
        </xdr:cNvPr>
        <xdr:cNvSpPr/>
      </xdr:nvSpPr>
      <xdr:spPr>
        <a:xfrm>
          <a:off x="10850880" y="5783580"/>
          <a:ext cx="1935480" cy="548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Các</a:t>
          </a:r>
          <a:r>
            <a:rPr kumimoji="1" lang="en-US" altLang="ja-JP" sz="1100" baseline="0">
              <a:solidFill>
                <a:sysClr val="windowText" lastClr="000000"/>
              </a:solidFill>
            </a:rPr>
            <a:t> mốc quan trọng dưới đóng vai trò Hỗ trợ</a:t>
          </a:r>
          <a:endParaRPr kumimoji="1" lang="ja-JP" altLang="en-US" sz="1100">
            <a:solidFill>
              <a:sysClr val="windowText" lastClr="000000"/>
            </a:solidFill>
          </a:endParaRPr>
        </a:p>
      </xdr:txBody>
    </xdr:sp>
    <xdr:clientData/>
  </xdr:twoCellAnchor>
  <xdr:twoCellAnchor>
    <xdr:from>
      <xdr:col>15</xdr:col>
      <xdr:colOff>525780</xdr:colOff>
      <xdr:row>27</xdr:row>
      <xdr:rowOff>22860</xdr:rowOff>
    </xdr:from>
    <xdr:to>
      <xdr:col>17</xdr:col>
      <xdr:colOff>205740</xdr:colOff>
      <xdr:row>29</xdr:row>
      <xdr:rowOff>38100</xdr:rowOff>
    </xdr:to>
    <xdr:sp macro="" textlink="">
      <xdr:nvSpPr>
        <xdr:cNvPr id="31" name="Rectangle 30">
          <a:extLst>
            <a:ext uri="{FF2B5EF4-FFF2-40B4-BE49-F238E27FC236}">
              <a16:creationId xmlns:a16="http://schemas.microsoft.com/office/drawing/2014/main" id="{C88D6BFB-7A52-4E00-A648-26B06506F21F}"/>
            </a:ext>
          </a:extLst>
        </xdr:cNvPr>
        <xdr:cNvSpPr/>
      </xdr:nvSpPr>
      <xdr:spPr>
        <a:xfrm>
          <a:off x="10584180" y="6301740"/>
          <a:ext cx="1021080" cy="4724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rPr>
            <a:t>srz_</a:t>
          </a:r>
          <a:endParaRPr kumimoji="1" lang="ja-JP" altLang="en-US" sz="20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6141720</xdr:colOff>
      <xdr:row>0</xdr:row>
      <xdr:rowOff>0</xdr:rowOff>
    </xdr:from>
    <xdr:to>
      <xdr:col>6</xdr:col>
      <xdr:colOff>883920</xdr:colOff>
      <xdr:row>24</xdr:row>
      <xdr:rowOff>69427</xdr:rowOff>
    </xdr:to>
    <xdr:grpSp>
      <xdr:nvGrpSpPr>
        <xdr:cNvPr id="9" name="Group 8">
          <a:extLst>
            <a:ext uri="{FF2B5EF4-FFF2-40B4-BE49-F238E27FC236}">
              <a16:creationId xmlns:a16="http://schemas.microsoft.com/office/drawing/2014/main" id="{A067B2E6-E846-40C5-BF32-62FA60FA7310}"/>
            </a:ext>
          </a:extLst>
        </xdr:cNvPr>
        <xdr:cNvGrpSpPr/>
      </xdr:nvGrpSpPr>
      <xdr:grpSpPr>
        <a:xfrm>
          <a:off x="14020800" y="0"/>
          <a:ext cx="4328160" cy="5555827"/>
          <a:chOff x="5166360" y="236220"/>
          <a:chExt cx="4411980" cy="5555827"/>
        </a:xfrm>
      </xdr:grpSpPr>
      <xdr:pic>
        <xdr:nvPicPr>
          <xdr:cNvPr id="2" name="Picture 1">
            <a:extLst>
              <a:ext uri="{FF2B5EF4-FFF2-40B4-BE49-F238E27FC236}">
                <a16:creationId xmlns:a16="http://schemas.microsoft.com/office/drawing/2014/main" id="{409BA48B-2BB5-4214-9701-C5EC80FA8EB1}"/>
              </a:ext>
            </a:extLst>
          </xdr:cNvPr>
          <xdr:cNvPicPr>
            <a:picLocks noChangeAspect="1"/>
          </xdr:cNvPicPr>
        </xdr:nvPicPr>
        <xdr:blipFill>
          <a:blip xmlns:r="http://schemas.openxmlformats.org/officeDocument/2006/relationships" r:embed="rId1"/>
          <a:stretch>
            <a:fillRect/>
          </a:stretch>
        </xdr:blipFill>
        <xdr:spPr>
          <a:xfrm>
            <a:off x="5166360" y="236220"/>
            <a:ext cx="4411980" cy="5555827"/>
          </a:xfrm>
          <a:prstGeom prst="rect">
            <a:avLst/>
          </a:prstGeom>
        </xdr:spPr>
      </xdr:pic>
      <xdr:sp macro="" textlink="">
        <xdr:nvSpPr>
          <xdr:cNvPr id="3" name="Rectangle 2">
            <a:extLst>
              <a:ext uri="{FF2B5EF4-FFF2-40B4-BE49-F238E27FC236}">
                <a16:creationId xmlns:a16="http://schemas.microsoft.com/office/drawing/2014/main" id="{537D2AB3-B59F-4A7E-B804-362BF5080E50}"/>
              </a:ext>
            </a:extLst>
          </xdr:cNvPr>
          <xdr:cNvSpPr/>
        </xdr:nvSpPr>
        <xdr:spPr>
          <a:xfrm>
            <a:off x="5242560" y="1409700"/>
            <a:ext cx="1965960" cy="56388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3">
            <a:extLst>
              <a:ext uri="{FF2B5EF4-FFF2-40B4-BE49-F238E27FC236}">
                <a16:creationId xmlns:a16="http://schemas.microsoft.com/office/drawing/2014/main" id="{AF1A26F7-278D-4244-817E-D341489A0877}"/>
              </a:ext>
            </a:extLst>
          </xdr:cNvPr>
          <xdr:cNvSpPr/>
        </xdr:nvSpPr>
        <xdr:spPr>
          <a:xfrm>
            <a:off x="5295900" y="3261360"/>
            <a:ext cx="1965960" cy="2057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Rectangle 6">
            <a:extLst>
              <a:ext uri="{FF2B5EF4-FFF2-40B4-BE49-F238E27FC236}">
                <a16:creationId xmlns:a16="http://schemas.microsoft.com/office/drawing/2014/main" id="{B13FBB4C-F647-48C4-902A-9EB3BCA3B244}"/>
              </a:ext>
            </a:extLst>
          </xdr:cNvPr>
          <xdr:cNvSpPr/>
        </xdr:nvSpPr>
        <xdr:spPr>
          <a:xfrm>
            <a:off x="5341620" y="3977640"/>
            <a:ext cx="2232660" cy="61722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Rectangle 7">
            <a:extLst>
              <a:ext uri="{FF2B5EF4-FFF2-40B4-BE49-F238E27FC236}">
                <a16:creationId xmlns:a16="http://schemas.microsoft.com/office/drawing/2014/main" id="{82FED2AA-83CC-47F7-8538-6565CD2D7F22}"/>
              </a:ext>
            </a:extLst>
          </xdr:cNvPr>
          <xdr:cNvSpPr/>
        </xdr:nvSpPr>
        <xdr:spPr>
          <a:xfrm>
            <a:off x="5334000" y="5250180"/>
            <a:ext cx="2316480"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docs.mql4.com/constants/environment_state/marketinfoconstant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cs.mql4.com/trading/orderexpiration" TargetMode="External"/><Relationship Id="rId13" Type="http://schemas.openxmlformats.org/officeDocument/2006/relationships/hyperlink" Target="https://docs.mql4.com/trading/orderopentime" TargetMode="External"/><Relationship Id="rId18" Type="http://schemas.openxmlformats.org/officeDocument/2006/relationships/hyperlink" Target="https://docs.mql4.com/trading/ordershistorytotal" TargetMode="External"/><Relationship Id="rId26" Type="http://schemas.openxmlformats.org/officeDocument/2006/relationships/printerSettings" Target="../printerSettings/printerSettings4.bin"/><Relationship Id="rId3" Type="http://schemas.openxmlformats.org/officeDocument/2006/relationships/hyperlink" Target="https://docs.mql4.com/trading/ordercloseprice" TargetMode="External"/><Relationship Id="rId21" Type="http://schemas.openxmlformats.org/officeDocument/2006/relationships/hyperlink" Target="https://docs.mql4.com/trading/orderswap" TargetMode="External"/><Relationship Id="rId7" Type="http://schemas.openxmlformats.org/officeDocument/2006/relationships/hyperlink" Target="https://docs.mql4.com/trading/orderdelete" TargetMode="External"/><Relationship Id="rId12" Type="http://schemas.openxmlformats.org/officeDocument/2006/relationships/hyperlink" Target="https://docs.mql4.com/trading/orderopenprice" TargetMode="External"/><Relationship Id="rId17" Type="http://schemas.openxmlformats.org/officeDocument/2006/relationships/hyperlink" Target="https://docs.mql4.com/trading/ordersend" TargetMode="External"/><Relationship Id="rId25" Type="http://schemas.openxmlformats.org/officeDocument/2006/relationships/hyperlink" Target="https://docs.mql4.com/trading/ordertype" TargetMode="External"/><Relationship Id="rId2" Type="http://schemas.openxmlformats.org/officeDocument/2006/relationships/hyperlink" Target="https://docs.mql4.com/trading/ordercloseby" TargetMode="External"/><Relationship Id="rId16" Type="http://schemas.openxmlformats.org/officeDocument/2006/relationships/hyperlink" Target="https://docs.mql4.com/trading/orderselect" TargetMode="External"/><Relationship Id="rId20" Type="http://schemas.openxmlformats.org/officeDocument/2006/relationships/hyperlink" Target="https://docs.mql4.com/trading/orderstotal" TargetMode="External"/><Relationship Id="rId1" Type="http://schemas.openxmlformats.org/officeDocument/2006/relationships/hyperlink" Target="https://docs.mql4.com/trading/orderclose" TargetMode="External"/><Relationship Id="rId6" Type="http://schemas.openxmlformats.org/officeDocument/2006/relationships/hyperlink" Target="https://docs.mql4.com/trading/ordercommission" TargetMode="External"/><Relationship Id="rId11" Type="http://schemas.openxmlformats.org/officeDocument/2006/relationships/hyperlink" Target="https://docs.mql4.com/trading/ordermodify" TargetMode="External"/><Relationship Id="rId24" Type="http://schemas.openxmlformats.org/officeDocument/2006/relationships/hyperlink" Target="https://docs.mql4.com/trading/orderticket" TargetMode="External"/><Relationship Id="rId5" Type="http://schemas.openxmlformats.org/officeDocument/2006/relationships/hyperlink" Target="https://docs.mql4.com/trading/ordercomment" TargetMode="External"/><Relationship Id="rId15" Type="http://schemas.openxmlformats.org/officeDocument/2006/relationships/hyperlink" Target="https://docs.mql4.com/trading/orderprofit" TargetMode="External"/><Relationship Id="rId23" Type="http://schemas.openxmlformats.org/officeDocument/2006/relationships/hyperlink" Target="https://docs.mql4.com/trading/ordertakeprofit" TargetMode="External"/><Relationship Id="rId10" Type="http://schemas.openxmlformats.org/officeDocument/2006/relationships/hyperlink" Target="https://docs.mql4.com/trading/ordermagicnumber" TargetMode="External"/><Relationship Id="rId19" Type="http://schemas.openxmlformats.org/officeDocument/2006/relationships/hyperlink" Target="https://docs.mql4.com/trading/orderstoploss" TargetMode="External"/><Relationship Id="rId4" Type="http://schemas.openxmlformats.org/officeDocument/2006/relationships/hyperlink" Target="https://docs.mql4.com/trading/orderclosetime" TargetMode="External"/><Relationship Id="rId9" Type="http://schemas.openxmlformats.org/officeDocument/2006/relationships/hyperlink" Target="https://docs.mql4.com/trading/orderlots" TargetMode="External"/><Relationship Id="rId14" Type="http://schemas.openxmlformats.org/officeDocument/2006/relationships/hyperlink" Target="https://docs.mql4.com/trading/orderprint" TargetMode="External"/><Relationship Id="rId22" Type="http://schemas.openxmlformats.org/officeDocument/2006/relationships/hyperlink" Target="https://docs.mql4.com/trading/ordersymbo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cs.mql4.com/account/accountequity" TargetMode="External"/><Relationship Id="rId13" Type="http://schemas.openxmlformats.org/officeDocument/2006/relationships/hyperlink" Target="https://docs.mql4.com/account/accountmargin" TargetMode="External"/><Relationship Id="rId18" Type="http://schemas.openxmlformats.org/officeDocument/2006/relationships/hyperlink" Target="https://docs.mql4.com/account/accountstopoutlevel" TargetMode="External"/><Relationship Id="rId3" Type="http://schemas.openxmlformats.org/officeDocument/2006/relationships/hyperlink" Target="https://docs.mql4.com/account/accountinfostring" TargetMode="External"/><Relationship Id="rId7" Type="http://schemas.openxmlformats.org/officeDocument/2006/relationships/hyperlink" Target="https://docs.mql4.com/account/accountcurrency" TargetMode="External"/><Relationship Id="rId12" Type="http://schemas.openxmlformats.org/officeDocument/2006/relationships/hyperlink" Target="https://docs.mql4.com/account/accountleverage" TargetMode="External"/><Relationship Id="rId17" Type="http://schemas.openxmlformats.org/officeDocument/2006/relationships/hyperlink" Target="https://docs.mql4.com/account/accountserver" TargetMode="External"/><Relationship Id="rId2" Type="http://schemas.openxmlformats.org/officeDocument/2006/relationships/hyperlink" Target="https://docs.mql4.com/account/accountinfointeger" TargetMode="External"/><Relationship Id="rId16" Type="http://schemas.openxmlformats.org/officeDocument/2006/relationships/hyperlink" Target="https://docs.mql4.com/account/accountprofit" TargetMode="External"/><Relationship Id="rId1" Type="http://schemas.openxmlformats.org/officeDocument/2006/relationships/hyperlink" Target="https://docs.mql4.com/account/accountinfodouble" TargetMode="External"/><Relationship Id="rId6" Type="http://schemas.openxmlformats.org/officeDocument/2006/relationships/hyperlink" Target="https://docs.mql4.com/account/accountcompany" TargetMode="External"/><Relationship Id="rId11" Type="http://schemas.openxmlformats.org/officeDocument/2006/relationships/hyperlink" Target="https://docs.mql4.com/account/accountfreemarginmode" TargetMode="External"/><Relationship Id="rId5" Type="http://schemas.openxmlformats.org/officeDocument/2006/relationships/hyperlink" Target="https://docs.mql4.com/account/accountcredit" TargetMode="External"/><Relationship Id="rId15" Type="http://schemas.openxmlformats.org/officeDocument/2006/relationships/hyperlink" Target="https://docs.mql4.com/account/accountnumber" TargetMode="External"/><Relationship Id="rId10" Type="http://schemas.openxmlformats.org/officeDocument/2006/relationships/hyperlink" Target="https://docs.mql4.com/account/accountfreemargincheck" TargetMode="External"/><Relationship Id="rId19" Type="http://schemas.openxmlformats.org/officeDocument/2006/relationships/hyperlink" Target="https://docs.mql4.com/account/accountstopoutmode" TargetMode="External"/><Relationship Id="rId4" Type="http://schemas.openxmlformats.org/officeDocument/2006/relationships/hyperlink" Target="https://docs.mql4.com/account/accountbalance" TargetMode="External"/><Relationship Id="rId9" Type="http://schemas.openxmlformats.org/officeDocument/2006/relationships/hyperlink" Target="https://docs.mql4.com/account/accountfreemargin" TargetMode="External"/><Relationship Id="rId14" Type="http://schemas.openxmlformats.org/officeDocument/2006/relationships/hyperlink" Target="https://docs.mql4.com/account/accountnam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12C68-6310-4FC4-84B3-36A29FE92ACA}">
  <dimension ref="A1:C3"/>
  <sheetViews>
    <sheetView workbookViewId="0"/>
  </sheetViews>
  <sheetFormatPr defaultRowHeight="18" x14ac:dyDescent="0.45"/>
  <cols>
    <col min="1" max="1" width="25.59765625" style="37" customWidth="1"/>
    <col min="2" max="2" width="9.19921875" style="39" bestFit="1" customWidth="1"/>
    <col min="3" max="3" width="25.59765625" style="37" customWidth="1"/>
  </cols>
  <sheetData>
    <row r="1" spans="1:3" x14ac:dyDescent="0.45">
      <c r="A1" s="66" t="s">
        <v>266</v>
      </c>
      <c r="B1" s="68" t="s">
        <v>265</v>
      </c>
      <c r="C1" s="66" t="s">
        <v>267</v>
      </c>
    </row>
    <row r="2" spans="1:3" x14ac:dyDescent="0.45">
      <c r="A2" s="37" t="s">
        <v>268</v>
      </c>
      <c r="B2" s="39" t="s">
        <v>269</v>
      </c>
      <c r="C2" s="37" t="s">
        <v>270</v>
      </c>
    </row>
    <row r="3" spans="1:3" x14ac:dyDescent="0.45">
      <c r="A3" s="67" t="s">
        <v>271</v>
      </c>
      <c r="B3" s="69">
        <v>44078</v>
      </c>
      <c r="C3" s="37" t="s">
        <v>272</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2410-A12D-4BDD-8F4C-F61769B8633B}">
  <dimension ref="A1"/>
  <sheetViews>
    <sheetView zoomScale="70" zoomScaleNormal="70" workbookViewId="0">
      <selection activeCell="E1" sqref="E1"/>
    </sheetView>
  </sheetViews>
  <sheetFormatPr defaultRowHeight="18" x14ac:dyDescent="0.45"/>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6699F-C4D6-42E7-B045-989FB9A6662B}">
  <sheetPr>
    <tabColor rgb="FFFFFF00"/>
  </sheetPr>
  <dimension ref="A2:AB110"/>
  <sheetViews>
    <sheetView showGridLines="0" tabSelected="1" topLeftCell="A28" zoomScale="70" zoomScaleNormal="70" workbookViewId="0">
      <selection activeCell="L41" sqref="L41:N41"/>
    </sheetView>
  </sheetViews>
  <sheetFormatPr defaultRowHeight="18" x14ac:dyDescent="0.45"/>
  <cols>
    <col min="3" max="3" width="11.796875" customWidth="1"/>
    <col min="4" max="4" width="9.19921875" customWidth="1"/>
    <col min="5" max="5" width="8.5" customWidth="1"/>
    <col min="6" max="6" width="9.3984375" bestFit="1" customWidth="1"/>
  </cols>
  <sheetData>
    <row r="2" spans="1:11" s="43" customFormat="1" ht="22.2" x14ac:dyDescent="0.45">
      <c r="A2" s="42" t="s">
        <v>259</v>
      </c>
    </row>
    <row r="3" spans="1:11" x14ac:dyDescent="0.45">
      <c r="C3" t="s">
        <v>228</v>
      </c>
    </row>
    <row r="4" spans="1:11" x14ac:dyDescent="0.45">
      <c r="C4" t="s">
        <v>229</v>
      </c>
    </row>
    <row r="5" spans="1:11" x14ac:dyDescent="0.45">
      <c r="C5" t="s">
        <v>230</v>
      </c>
    </row>
    <row r="6" spans="1:11" x14ac:dyDescent="0.45">
      <c r="C6" t="s">
        <v>232</v>
      </c>
    </row>
    <row r="7" spans="1:11" x14ac:dyDescent="0.45">
      <c r="C7" t="s">
        <v>233</v>
      </c>
    </row>
    <row r="9" spans="1:11" s="43" customFormat="1" ht="22.2" x14ac:dyDescent="0.45">
      <c r="A9" s="42" t="s">
        <v>217</v>
      </c>
    </row>
    <row r="11" spans="1:11" x14ac:dyDescent="0.45">
      <c r="C11" s="40" t="s">
        <v>235</v>
      </c>
      <c r="D11" s="82" t="s">
        <v>236</v>
      </c>
      <c r="E11" s="82"/>
      <c r="F11" s="82" t="s">
        <v>234</v>
      </c>
      <c r="G11" s="82"/>
      <c r="H11" s="82"/>
      <c r="I11" s="82"/>
      <c r="J11" s="82"/>
      <c r="K11" s="82"/>
    </row>
    <row r="12" spans="1:11" x14ac:dyDescent="0.45">
      <c r="C12" s="41" t="s">
        <v>218</v>
      </c>
      <c r="D12" s="80" t="s">
        <v>87</v>
      </c>
      <c r="E12" s="80"/>
      <c r="F12" s="80" t="s">
        <v>239</v>
      </c>
      <c r="G12" s="80"/>
      <c r="H12" s="80"/>
      <c r="I12" s="80"/>
      <c r="J12" s="80"/>
      <c r="K12" s="80"/>
    </row>
    <row r="13" spans="1:11" x14ac:dyDescent="0.45">
      <c r="C13" s="41" t="s">
        <v>219</v>
      </c>
      <c r="D13" s="80" t="s">
        <v>86</v>
      </c>
      <c r="E13" s="80"/>
      <c r="F13" s="80" t="s">
        <v>238</v>
      </c>
      <c r="G13" s="80"/>
      <c r="H13" s="80"/>
      <c r="I13" s="80"/>
      <c r="J13" s="80"/>
      <c r="K13" s="80"/>
    </row>
    <row r="14" spans="1:11" x14ac:dyDescent="0.45">
      <c r="C14" s="41" t="s">
        <v>220</v>
      </c>
      <c r="D14" s="80" t="s">
        <v>86</v>
      </c>
      <c r="E14" s="80"/>
      <c r="F14" s="80" t="s">
        <v>238</v>
      </c>
      <c r="G14" s="80"/>
      <c r="H14" s="80"/>
      <c r="I14" s="80"/>
      <c r="J14" s="80"/>
      <c r="K14" s="80"/>
    </row>
    <row r="15" spans="1:11" x14ac:dyDescent="0.45">
      <c r="C15" s="41" t="s">
        <v>221</v>
      </c>
      <c r="D15" s="80" t="s">
        <v>86</v>
      </c>
      <c r="E15" s="80"/>
      <c r="F15" s="80" t="s">
        <v>238</v>
      </c>
      <c r="G15" s="80"/>
      <c r="H15" s="80"/>
      <c r="I15" s="80"/>
      <c r="J15" s="80"/>
      <c r="K15" s="80"/>
    </row>
    <row r="16" spans="1:11" x14ac:dyDescent="0.45">
      <c r="C16" s="41" t="s">
        <v>222</v>
      </c>
      <c r="D16" s="80" t="s">
        <v>86</v>
      </c>
      <c r="E16" s="80"/>
      <c r="F16" s="80" t="s">
        <v>238</v>
      </c>
      <c r="G16" s="80"/>
      <c r="H16" s="80"/>
      <c r="I16" s="80"/>
      <c r="J16" s="80"/>
      <c r="K16" s="80"/>
    </row>
    <row r="17" spans="2:11" x14ac:dyDescent="0.45">
      <c r="C17" s="41" t="s">
        <v>223</v>
      </c>
      <c r="D17" s="80" t="s">
        <v>86</v>
      </c>
      <c r="E17" s="80"/>
      <c r="F17" s="80" t="s">
        <v>240</v>
      </c>
      <c r="G17" s="80"/>
      <c r="H17" s="80"/>
      <c r="I17" s="80"/>
      <c r="J17" s="80"/>
      <c r="K17" s="80"/>
    </row>
    <row r="18" spans="2:11" x14ac:dyDescent="0.45">
      <c r="C18" s="41" t="s">
        <v>224</v>
      </c>
      <c r="D18" s="80" t="s">
        <v>86</v>
      </c>
      <c r="E18" s="80"/>
      <c r="F18" s="80" t="s">
        <v>241</v>
      </c>
      <c r="G18" s="80"/>
      <c r="H18" s="80"/>
      <c r="I18" s="80"/>
      <c r="J18" s="80"/>
      <c r="K18" s="80"/>
    </row>
    <row r="19" spans="2:11" ht="46.2" customHeight="1" x14ac:dyDescent="0.45">
      <c r="C19" s="41" t="s">
        <v>225</v>
      </c>
      <c r="D19" s="80" t="s">
        <v>87</v>
      </c>
      <c r="E19" s="80"/>
      <c r="F19" s="83" t="s">
        <v>244</v>
      </c>
      <c r="G19" s="84"/>
      <c r="H19" s="84"/>
      <c r="I19" s="84"/>
      <c r="J19" s="84"/>
      <c r="K19" s="84"/>
    </row>
    <row r="20" spans="2:11" x14ac:dyDescent="0.45">
      <c r="C20" s="41" t="s">
        <v>231</v>
      </c>
      <c r="D20" s="80" t="s">
        <v>87</v>
      </c>
      <c r="E20" s="80"/>
      <c r="F20" s="80" t="s">
        <v>242</v>
      </c>
      <c r="G20" s="80"/>
      <c r="H20" s="80"/>
      <c r="I20" s="80"/>
      <c r="J20" s="80"/>
      <c r="K20" s="80"/>
    </row>
    <row r="21" spans="2:11" x14ac:dyDescent="0.45">
      <c r="C21" s="41" t="s">
        <v>226</v>
      </c>
      <c r="D21" s="80" t="s">
        <v>87</v>
      </c>
      <c r="E21" s="80"/>
      <c r="F21" s="80" t="s">
        <v>243</v>
      </c>
      <c r="G21" s="80"/>
      <c r="H21" s="80"/>
      <c r="I21" s="80"/>
      <c r="J21" s="80"/>
      <c r="K21" s="80"/>
    </row>
    <row r="22" spans="2:11" x14ac:dyDescent="0.45">
      <c r="C22" s="41" t="s">
        <v>227</v>
      </c>
      <c r="D22" s="80" t="s">
        <v>237</v>
      </c>
      <c r="E22" s="80"/>
      <c r="F22" s="80" t="s">
        <v>243</v>
      </c>
      <c r="G22" s="80"/>
      <c r="H22" s="80"/>
      <c r="I22" s="80"/>
      <c r="J22" s="80"/>
      <c r="K22" s="80"/>
    </row>
    <row r="24" spans="2:11" x14ac:dyDescent="0.45">
      <c r="B24" s="24" t="s">
        <v>245</v>
      </c>
    </row>
    <row r="25" spans="2:11" ht="18" customHeight="1" x14ac:dyDescent="0.45">
      <c r="C25" s="74" t="s">
        <v>246</v>
      </c>
      <c r="D25" s="74"/>
      <c r="E25" s="74"/>
      <c r="F25" s="75" t="s">
        <v>255</v>
      </c>
      <c r="G25" s="75"/>
      <c r="H25" s="75"/>
      <c r="I25" s="75"/>
    </row>
    <row r="26" spans="2:11" x14ac:dyDescent="0.45">
      <c r="C26" s="74" t="s">
        <v>247</v>
      </c>
      <c r="D26" s="74"/>
      <c r="E26" s="74"/>
      <c r="F26" s="75" t="s">
        <v>252</v>
      </c>
      <c r="G26" s="75"/>
      <c r="H26" s="75"/>
      <c r="I26" s="75"/>
    </row>
    <row r="27" spans="2:11" x14ac:dyDescent="0.45">
      <c r="C27" s="74" t="s">
        <v>248</v>
      </c>
      <c r="D27" s="74"/>
      <c r="E27" s="74"/>
      <c r="F27" s="75" t="s">
        <v>257</v>
      </c>
      <c r="G27" s="75"/>
      <c r="H27" s="75"/>
      <c r="I27" s="75"/>
    </row>
    <row r="28" spans="2:11" x14ac:dyDescent="0.45">
      <c r="C28" s="74" t="s">
        <v>249</v>
      </c>
      <c r="D28" s="74"/>
      <c r="E28" s="74"/>
      <c r="F28" s="75" t="s">
        <v>256</v>
      </c>
      <c r="G28" s="75"/>
      <c r="H28" s="75"/>
      <c r="I28" s="75"/>
    </row>
    <row r="29" spans="2:11" x14ac:dyDescent="0.45">
      <c r="C29" s="74" t="s">
        <v>250</v>
      </c>
      <c r="D29" s="74"/>
      <c r="E29" s="74"/>
      <c r="F29" s="75" t="s">
        <v>254</v>
      </c>
      <c r="G29" s="75"/>
      <c r="H29" s="75"/>
      <c r="I29" s="75"/>
    </row>
    <row r="30" spans="2:11" x14ac:dyDescent="0.45">
      <c r="C30" s="74" t="s">
        <v>251</v>
      </c>
      <c r="D30" s="74"/>
      <c r="E30" s="74"/>
      <c r="F30" s="75" t="s">
        <v>253</v>
      </c>
      <c r="G30" s="75"/>
      <c r="H30" s="75"/>
      <c r="I30" s="75"/>
    </row>
    <row r="37" spans="2:20" x14ac:dyDescent="0.45">
      <c r="B37" s="24" t="s">
        <v>231</v>
      </c>
    </row>
    <row r="38" spans="2:20" ht="18" customHeight="1" x14ac:dyDescent="0.45">
      <c r="C38" s="85"/>
      <c r="D38" s="85"/>
      <c r="E38" s="85"/>
      <c r="F38" s="81" t="s">
        <v>176</v>
      </c>
      <c r="G38" s="81"/>
      <c r="H38" s="81"/>
      <c r="I38" s="81" t="s">
        <v>190</v>
      </c>
      <c r="J38" s="81"/>
      <c r="K38" s="81"/>
      <c r="L38" s="79" t="s">
        <v>184</v>
      </c>
      <c r="M38" s="79"/>
      <c r="N38" s="79"/>
      <c r="O38" s="78" t="s">
        <v>189</v>
      </c>
      <c r="P38" s="78"/>
      <c r="Q38" s="78"/>
      <c r="R38" s="78" t="s">
        <v>183</v>
      </c>
      <c r="S38" s="78"/>
      <c r="T38" s="78"/>
    </row>
    <row r="39" spans="2:20" ht="74.400000000000006" customHeight="1" x14ac:dyDescent="0.45">
      <c r="C39" s="74" t="s">
        <v>278</v>
      </c>
      <c r="D39" s="74"/>
      <c r="E39" s="74"/>
      <c r="F39" s="75" t="s">
        <v>185</v>
      </c>
      <c r="G39" s="75"/>
      <c r="H39" s="75"/>
      <c r="I39" s="75" t="s">
        <v>185</v>
      </c>
      <c r="J39" s="75"/>
      <c r="K39" s="75"/>
      <c r="L39" s="75" t="s">
        <v>187</v>
      </c>
      <c r="M39" s="75"/>
      <c r="N39" s="75"/>
      <c r="O39" s="75" t="s">
        <v>187</v>
      </c>
      <c r="P39" s="75"/>
      <c r="Q39" s="75"/>
      <c r="R39" s="75" t="s">
        <v>187</v>
      </c>
      <c r="S39" s="75"/>
      <c r="T39" s="75"/>
    </row>
    <row r="40" spans="2:20" ht="74.400000000000006" customHeight="1" x14ac:dyDescent="0.45">
      <c r="C40" s="74" t="s">
        <v>279</v>
      </c>
      <c r="D40" s="74"/>
      <c r="E40" s="74"/>
      <c r="F40" s="75" t="s">
        <v>186</v>
      </c>
      <c r="G40" s="75"/>
      <c r="H40" s="75"/>
      <c r="I40" s="75" t="s">
        <v>186</v>
      </c>
      <c r="J40" s="75"/>
      <c r="K40" s="75"/>
      <c r="L40" s="75" t="s">
        <v>188</v>
      </c>
      <c r="M40" s="75"/>
      <c r="N40" s="75"/>
      <c r="O40" s="75" t="s">
        <v>188</v>
      </c>
      <c r="P40" s="75"/>
      <c r="Q40" s="75"/>
      <c r="R40" s="75" t="s">
        <v>188</v>
      </c>
      <c r="S40" s="75"/>
      <c r="T40" s="75"/>
    </row>
    <row r="41" spans="2:20" ht="74.400000000000006" customHeight="1" x14ac:dyDescent="0.45">
      <c r="C41" s="74" t="s">
        <v>280</v>
      </c>
      <c r="D41" s="74"/>
      <c r="E41" s="74"/>
      <c r="F41" s="75" t="s">
        <v>186</v>
      </c>
      <c r="G41" s="75"/>
      <c r="H41" s="75"/>
      <c r="I41" s="75" t="s">
        <v>186</v>
      </c>
      <c r="J41" s="75"/>
      <c r="K41" s="75"/>
      <c r="L41" s="75" t="s">
        <v>308</v>
      </c>
      <c r="M41" s="75"/>
      <c r="N41" s="75"/>
      <c r="O41" s="75" t="s">
        <v>308</v>
      </c>
      <c r="P41" s="75"/>
      <c r="Q41" s="75"/>
      <c r="R41" s="75" t="s">
        <v>308</v>
      </c>
      <c r="S41" s="75"/>
      <c r="T41" s="75"/>
    </row>
    <row r="42" spans="2:20" ht="74.400000000000006" customHeight="1" x14ac:dyDescent="0.45">
      <c r="C42" s="74" t="s">
        <v>282</v>
      </c>
      <c r="D42" s="74"/>
      <c r="E42" s="74"/>
      <c r="F42" s="75" t="s">
        <v>186</v>
      </c>
      <c r="G42" s="75"/>
      <c r="H42" s="75"/>
      <c r="I42" s="75" t="s">
        <v>186</v>
      </c>
      <c r="J42" s="75"/>
      <c r="K42" s="75"/>
      <c r="L42" s="76" t="s">
        <v>285</v>
      </c>
      <c r="M42" s="77"/>
      <c r="N42" s="77"/>
      <c r="O42" s="77" t="s">
        <v>285</v>
      </c>
      <c r="P42" s="77"/>
      <c r="Q42" s="77"/>
      <c r="R42" s="77" t="s">
        <v>285</v>
      </c>
      <c r="S42" s="77"/>
      <c r="T42" s="77"/>
    </row>
    <row r="43" spans="2:20" ht="74.400000000000006" customHeight="1" x14ac:dyDescent="0.45">
      <c r="C43" s="74" t="s">
        <v>281</v>
      </c>
      <c r="D43" s="74"/>
      <c r="E43" s="74"/>
      <c r="F43" s="75" t="s">
        <v>186</v>
      </c>
      <c r="G43" s="75"/>
      <c r="H43" s="75"/>
      <c r="I43" s="75" t="s">
        <v>186</v>
      </c>
      <c r="J43" s="75"/>
      <c r="K43" s="75"/>
      <c r="L43" s="75" t="s">
        <v>175</v>
      </c>
      <c r="M43" s="75"/>
      <c r="N43" s="75"/>
      <c r="O43" s="75" t="s">
        <v>175</v>
      </c>
      <c r="P43" s="75"/>
      <c r="Q43" s="75"/>
      <c r="R43" s="75" t="s">
        <v>175</v>
      </c>
      <c r="S43" s="75"/>
      <c r="T43" s="75"/>
    </row>
    <row r="46" spans="2:20" x14ac:dyDescent="0.45">
      <c r="C46" s="74" t="s">
        <v>278</v>
      </c>
      <c r="D46" s="74"/>
      <c r="E46" s="74"/>
      <c r="F46" s="37" t="s">
        <v>275</v>
      </c>
      <c r="I46" s="70" t="s">
        <v>284</v>
      </c>
      <c r="J46" t="s">
        <v>283</v>
      </c>
    </row>
    <row r="47" spans="2:20" x14ac:dyDescent="0.45">
      <c r="C47" s="74" t="s">
        <v>279</v>
      </c>
      <c r="D47" s="74"/>
      <c r="E47" s="74"/>
      <c r="F47" s="37" t="s">
        <v>273</v>
      </c>
    </row>
    <row r="48" spans="2:20" x14ac:dyDescent="0.45">
      <c r="C48" s="74" t="s">
        <v>280</v>
      </c>
      <c r="D48" s="74"/>
      <c r="E48" s="74"/>
      <c r="F48" s="37" t="s">
        <v>276</v>
      </c>
    </row>
    <row r="49" spans="2:6" x14ac:dyDescent="0.45">
      <c r="C49" s="74" t="s">
        <v>282</v>
      </c>
      <c r="D49" s="74"/>
      <c r="E49" s="74"/>
      <c r="F49" s="37" t="s">
        <v>277</v>
      </c>
    </row>
    <row r="50" spans="2:6" x14ac:dyDescent="0.45">
      <c r="C50" s="74" t="s">
        <v>281</v>
      </c>
      <c r="D50" s="74"/>
      <c r="E50" s="74"/>
      <c r="F50" s="37" t="s">
        <v>274</v>
      </c>
    </row>
    <row r="52" spans="2:6" ht="18" customHeight="1" x14ac:dyDescent="0.45">
      <c r="B52" s="24"/>
    </row>
    <row r="53" spans="2:6" ht="18" customHeight="1" x14ac:dyDescent="0.45"/>
    <row r="54" spans="2:6" ht="18" customHeight="1" x14ac:dyDescent="0.45"/>
    <row r="55" spans="2:6" ht="18" customHeight="1" x14ac:dyDescent="0.45">
      <c r="B55" s="24"/>
    </row>
    <row r="56" spans="2:6" ht="18" customHeight="1" x14ac:dyDescent="0.45"/>
    <row r="57" spans="2:6" ht="18" customHeight="1" x14ac:dyDescent="0.45"/>
    <row r="58" spans="2:6" x14ac:dyDescent="0.45">
      <c r="B58" s="24"/>
    </row>
    <row r="61" spans="2:6" x14ac:dyDescent="0.45">
      <c r="B61" s="24"/>
    </row>
    <row r="64" spans="2:6" x14ac:dyDescent="0.45">
      <c r="B64" s="24"/>
    </row>
    <row r="67" spans="2:28" x14ac:dyDescent="0.45">
      <c r="B67" s="24"/>
    </row>
    <row r="70" spans="2:28" x14ac:dyDescent="0.45">
      <c r="B70" s="24"/>
    </row>
    <row r="73" spans="2:28" x14ac:dyDescent="0.45">
      <c r="B73" s="24"/>
    </row>
    <row r="76" spans="2:28" x14ac:dyDescent="0.45">
      <c r="B76" s="24"/>
    </row>
    <row r="77" spans="2:28" x14ac:dyDescent="0.45">
      <c r="B77" s="24" t="s">
        <v>258</v>
      </c>
    </row>
    <row r="78" spans="2:28" x14ac:dyDescent="0.45">
      <c r="C78" s="49" t="s">
        <v>261</v>
      </c>
      <c r="D78" s="50"/>
      <c r="E78" s="50"/>
      <c r="F78" s="51"/>
      <c r="G78" s="38" t="s">
        <v>260</v>
      </c>
      <c r="H78" s="49" t="s">
        <v>263</v>
      </c>
      <c r="I78" s="56"/>
      <c r="J78" s="49" t="s">
        <v>307</v>
      </c>
      <c r="K78" s="50"/>
      <c r="L78" s="50"/>
      <c r="M78" s="50"/>
      <c r="N78" s="50"/>
      <c r="O78" s="50"/>
      <c r="P78" s="50"/>
      <c r="Q78" s="50"/>
      <c r="R78" s="51"/>
      <c r="S78" s="49" t="s">
        <v>262</v>
      </c>
      <c r="T78" s="50"/>
      <c r="U78" s="50"/>
      <c r="V78" s="50"/>
      <c r="W78" s="50"/>
      <c r="X78" s="50"/>
      <c r="Y78" s="50"/>
      <c r="Z78" s="50"/>
      <c r="AA78" s="50"/>
      <c r="AB78" s="51"/>
    </row>
    <row r="79" spans="2:28" x14ac:dyDescent="0.45">
      <c r="C79" s="72" t="s">
        <v>302</v>
      </c>
      <c r="D79" s="52"/>
      <c r="E79" s="52"/>
      <c r="F79" s="53"/>
      <c r="G79" s="37">
        <v>0</v>
      </c>
      <c r="H79" s="46" t="s">
        <v>306</v>
      </c>
      <c r="I79" s="45"/>
      <c r="J79" s="46" t="str">
        <f t="shared" ref="J79:J81" si="0">"#define CANDLES_"&amp;C79&amp;" "&amp;G79 &amp; " // " &amp;H79</f>
        <v>#define CANDLES_HANGING_MAN 0 // group 0</v>
      </c>
      <c r="K79" s="44"/>
      <c r="L79" s="44"/>
      <c r="M79" s="44"/>
      <c r="N79" s="44"/>
      <c r="O79" s="44"/>
      <c r="P79" s="44"/>
      <c r="Q79" s="44"/>
      <c r="R79" s="45"/>
      <c r="S79" s="46" t="str">
        <f t="shared" ref="S79:S109" si="1">"if(bool(pattern &amp; BIT(CANDLES_"&amp;C79&amp;"))) {pattern_str += """&amp;LOWER(C79)&amp;","";}"</f>
        <v>if(bool(pattern &amp; BIT(CANDLES_HANGING_MAN))) {pattern_str += "hanging_man,";}</v>
      </c>
      <c r="T79" s="44"/>
      <c r="U79" s="44"/>
      <c r="V79" s="44"/>
      <c r="W79" s="44"/>
      <c r="X79" s="44"/>
      <c r="Y79" s="44"/>
      <c r="Z79" s="44"/>
      <c r="AA79" s="44"/>
      <c r="AB79" s="45"/>
    </row>
    <row r="80" spans="2:28" x14ac:dyDescent="0.45">
      <c r="C80" s="73" t="s">
        <v>304</v>
      </c>
      <c r="D80" s="52"/>
      <c r="E80" s="52"/>
      <c r="F80" s="53"/>
      <c r="G80" s="37">
        <f t="shared" ref="G80:G83" si="2">G79+1</f>
        <v>1</v>
      </c>
      <c r="H80" s="46" t="s">
        <v>306</v>
      </c>
      <c r="I80" s="45"/>
      <c r="J80" s="46" t="str">
        <f t="shared" si="0"/>
        <v>#define CANDLES_INVERT_HAMMER 1 // group 0</v>
      </c>
      <c r="K80" s="44"/>
      <c r="L80" s="44"/>
      <c r="M80" s="44"/>
      <c r="N80" s="44"/>
      <c r="O80" s="44"/>
      <c r="P80" s="44"/>
      <c r="Q80" s="44"/>
      <c r="R80" s="45"/>
      <c r="S80" s="46" t="str">
        <f t="shared" si="1"/>
        <v>if(bool(pattern &amp; BIT(CANDLES_INVERT_HAMMER))) {pattern_str += "invert_hammer,";}</v>
      </c>
      <c r="T80" s="44"/>
      <c r="U80" s="44"/>
      <c r="V80" s="44"/>
      <c r="W80" s="44"/>
      <c r="X80" s="44"/>
      <c r="Y80" s="44"/>
      <c r="Z80" s="44"/>
      <c r="AA80" s="44"/>
      <c r="AB80" s="45"/>
    </row>
    <row r="81" spans="3:28" x14ac:dyDescent="0.45">
      <c r="C81" s="73" t="s">
        <v>303</v>
      </c>
      <c r="D81" s="52"/>
      <c r="E81" s="52"/>
      <c r="F81" s="53"/>
      <c r="G81" s="37">
        <f t="shared" si="2"/>
        <v>2</v>
      </c>
      <c r="H81" s="46" t="s">
        <v>306</v>
      </c>
      <c r="I81" s="45"/>
      <c r="J81" s="46" t="str">
        <f t="shared" si="0"/>
        <v>#define CANDLES_HAMMER 2 // group 0</v>
      </c>
      <c r="K81" s="44"/>
      <c r="L81" s="44"/>
      <c r="M81" s="44"/>
      <c r="N81" s="44"/>
      <c r="O81" s="44"/>
      <c r="P81" s="44"/>
      <c r="Q81" s="44"/>
      <c r="R81" s="45"/>
      <c r="S81" s="46" t="str">
        <f t="shared" si="1"/>
        <v>if(bool(pattern &amp; BIT(CANDLES_HAMMER))) {pattern_str += "hammer,";}</v>
      </c>
      <c r="T81" s="44"/>
      <c r="U81" s="44"/>
      <c r="V81" s="44"/>
      <c r="W81" s="44"/>
      <c r="X81" s="44"/>
      <c r="Y81" s="44"/>
      <c r="Z81" s="44"/>
      <c r="AA81" s="44"/>
      <c r="AB81" s="45"/>
    </row>
    <row r="82" spans="3:28" x14ac:dyDescent="0.45">
      <c r="C82" s="73" t="s">
        <v>305</v>
      </c>
      <c r="D82" s="52"/>
      <c r="E82" s="52"/>
      <c r="F82" s="53"/>
      <c r="G82" s="37">
        <f t="shared" si="2"/>
        <v>3</v>
      </c>
      <c r="H82" s="46" t="s">
        <v>306</v>
      </c>
      <c r="I82" s="45"/>
      <c r="J82" s="46" t="str">
        <f t="shared" ref="J82" si="3">"#define CANDLES_"&amp;C82&amp;" "&amp;G82 &amp; " // " &amp;H82</f>
        <v>#define CANDLES_SHOTTING_STAR 3 // group 0</v>
      </c>
      <c r="K82" s="44"/>
      <c r="L82" s="44"/>
      <c r="M82" s="44"/>
      <c r="N82" s="44"/>
      <c r="O82" s="44"/>
      <c r="P82" s="44"/>
      <c r="Q82" s="44"/>
      <c r="R82" s="45"/>
      <c r="S82" s="46" t="str">
        <f t="shared" si="1"/>
        <v>if(bool(pattern &amp; BIT(CANDLES_SHOTTING_STAR))) {pattern_str += "shotting_star,";}</v>
      </c>
      <c r="T82" s="44"/>
      <c r="U82" s="44"/>
      <c r="V82" s="44"/>
      <c r="W82" s="44"/>
      <c r="X82" s="44"/>
      <c r="Y82" s="44"/>
      <c r="Z82" s="44"/>
      <c r="AA82" s="44"/>
      <c r="AB82" s="45"/>
    </row>
    <row r="83" spans="3:28" x14ac:dyDescent="0.45">
      <c r="C83" s="47" t="s">
        <v>192</v>
      </c>
      <c r="D83" s="52"/>
      <c r="E83" s="52"/>
      <c r="F83" s="53"/>
      <c r="G83" s="37">
        <f t="shared" si="2"/>
        <v>4</v>
      </c>
      <c r="H83" s="46" t="s">
        <v>215</v>
      </c>
      <c r="I83" s="45"/>
      <c r="J83" s="46" t="str">
        <f t="shared" ref="J83:J110" si="4">"#define CANDLES_"&amp;C83&amp;" "&amp;G83 &amp; " // " &amp;H83</f>
        <v>#define CANDLES_ENGULFING_BULLISH 4 // group 1</v>
      </c>
      <c r="K83" s="44"/>
      <c r="L83" s="44"/>
      <c r="M83" s="44"/>
      <c r="N83" s="44"/>
      <c r="O83" s="44"/>
      <c r="P83" s="44"/>
      <c r="Q83" s="44"/>
      <c r="R83" s="45"/>
      <c r="S83" s="46" t="str">
        <f t="shared" si="1"/>
        <v>if(bool(pattern &amp; BIT(CANDLES_ENGULFING_BULLISH))) {pattern_str += "engulfing_bullish,";}</v>
      </c>
      <c r="T83" s="44"/>
      <c r="U83" s="44"/>
      <c r="V83" s="44"/>
      <c r="W83" s="44"/>
      <c r="X83" s="44"/>
      <c r="Y83" s="44"/>
      <c r="Z83" s="44"/>
      <c r="AA83" s="44"/>
      <c r="AB83" s="45"/>
    </row>
    <row r="84" spans="3:28" x14ac:dyDescent="0.45">
      <c r="C84" s="47" t="s">
        <v>193</v>
      </c>
      <c r="D84" s="52"/>
      <c r="E84" s="52"/>
      <c r="F84" s="53"/>
      <c r="G84" s="37">
        <f>G83+1</f>
        <v>5</v>
      </c>
      <c r="H84" s="46" t="s">
        <v>215</v>
      </c>
      <c r="I84" s="45"/>
      <c r="J84" s="46" t="str">
        <f t="shared" si="4"/>
        <v>#define CANDLES_ENGULFING_BEARLISH 5 // group 1</v>
      </c>
      <c r="K84" s="44"/>
      <c r="L84" s="44"/>
      <c r="M84" s="44"/>
      <c r="N84" s="44"/>
      <c r="O84" s="44"/>
      <c r="P84" s="44"/>
      <c r="Q84" s="44"/>
      <c r="R84" s="45"/>
      <c r="S84" s="46" t="str">
        <f t="shared" si="1"/>
        <v>if(bool(pattern &amp; BIT(CANDLES_ENGULFING_BEARLISH))) {pattern_str += "engulfing_bearlish,";}</v>
      </c>
      <c r="T84" s="44"/>
      <c r="U84" s="44"/>
      <c r="V84" s="44"/>
      <c r="W84" s="44"/>
      <c r="X84" s="44"/>
      <c r="Y84" s="44"/>
      <c r="Z84" s="44"/>
      <c r="AA84" s="44"/>
      <c r="AB84" s="45"/>
    </row>
    <row r="85" spans="3:28" x14ac:dyDescent="0.45">
      <c r="C85" s="47" t="s">
        <v>194</v>
      </c>
      <c r="D85" s="52"/>
      <c r="E85" s="52"/>
      <c r="F85" s="53"/>
      <c r="G85" s="37">
        <f t="shared" ref="G85:G110" si="5">G84+1</f>
        <v>6</v>
      </c>
      <c r="H85" s="46" t="s">
        <v>215</v>
      </c>
      <c r="I85" s="45"/>
      <c r="J85" s="46" t="str">
        <f t="shared" si="4"/>
        <v>#define CANDLES_DARK_CLOUD_COVER 6 // group 1</v>
      </c>
      <c r="K85" s="44"/>
      <c r="L85" s="44"/>
      <c r="M85" s="44"/>
      <c r="N85" s="44"/>
      <c r="O85" s="44"/>
      <c r="P85" s="44"/>
      <c r="Q85" s="44"/>
      <c r="R85" s="45"/>
      <c r="S85" s="46" t="str">
        <f t="shared" si="1"/>
        <v>if(bool(pattern &amp; BIT(CANDLES_DARK_CLOUD_COVER))) {pattern_str += "dark_cloud_cover,";}</v>
      </c>
      <c r="T85" s="44"/>
      <c r="U85" s="44"/>
      <c r="V85" s="44"/>
      <c r="W85" s="44"/>
      <c r="X85" s="44"/>
      <c r="Y85" s="44"/>
      <c r="Z85" s="44"/>
      <c r="AA85" s="44"/>
      <c r="AB85" s="45"/>
    </row>
    <row r="86" spans="3:28" x14ac:dyDescent="0.45">
      <c r="C86" s="47" t="s">
        <v>195</v>
      </c>
      <c r="D86" s="52"/>
      <c r="E86" s="52"/>
      <c r="F86" s="53"/>
      <c r="G86" s="37">
        <f t="shared" si="5"/>
        <v>7</v>
      </c>
      <c r="H86" s="46" t="s">
        <v>215</v>
      </c>
      <c r="I86" s="45"/>
      <c r="J86" s="46" t="str">
        <f t="shared" si="4"/>
        <v>#define CANDLES_PIERCING 7 // group 1</v>
      </c>
      <c r="K86" s="44"/>
      <c r="L86" s="44"/>
      <c r="M86" s="44"/>
      <c r="N86" s="44"/>
      <c r="O86" s="44"/>
      <c r="P86" s="44"/>
      <c r="Q86" s="44"/>
      <c r="R86" s="45"/>
      <c r="S86" s="46" t="str">
        <f t="shared" si="1"/>
        <v>if(bool(pattern &amp; BIT(CANDLES_PIERCING))) {pattern_str += "piercing,";}</v>
      </c>
      <c r="T86" s="44"/>
      <c r="U86" s="44"/>
      <c r="V86" s="44"/>
      <c r="W86" s="44"/>
      <c r="X86" s="44"/>
      <c r="Y86" s="44"/>
      <c r="Z86" s="44"/>
      <c r="AA86" s="44"/>
      <c r="AB86" s="45"/>
    </row>
    <row r="87" spans="3:28" x14ac:dyDescent="0.45">
      <c r="C87" s="47" t="s">
        <v>196</v>
      </c>
      <c r="D87" s="52"/>
      <c r="E87" s="52"/>
      <c r="F87" s="53"/>
      <c r="G87" s="37">
        <f t="shared" si="5"/>
        <v>8</v>
      </c>
      <c r="H87" s="46" t="s">
        <v>215</v>
      </c>
      <c r="I87" s="45"/>
      <c r="J87" s="46" t="str">
        <f t="shared" si="4"/>
        <v>#define CANDLES_COUNTERATTACK_BULLISH 8 // group 1</v>
      </c>
      <c r="K87" s="44"/>
      <c r="L87" s="44"/>
      <c r="M87" s="44"/>
      <c r="N87" s="44"/>
      <c r="O87" s="44"/>
      <c r="P87" s="44"/>
      <c r="Q87" s="44"/>
      <c r="R87" s="45"/>
      <c r="S87" s="46" t="str">
        <f t="shared" si="1"/>
        <v>if(bool(pattern &amp; BIT(CANDLES_COUNTERATTACK_BULLISH))) {pattern_str += "counterattack_bullish,";}</v>
      </c>
      <c r="T87" s="44"/>
      <c r="U87" s="44"/>
      <c r="V87" s="44"/>
      <c r="W87" s="44"/>
      <c r="X87" s="44"/>
      <c r="Y87" s="44"/>
      <c r="Z87" s="44"/>
      <c r="AA87" s="44"/>
      <c r="AB87" s="45"/>
    </row>
    <row r="88" spans="3:28" x14ac:dyDescent="0.45">
      <c r="C88" s="47" t="s">
        <v>197</v>
      </c>
      <c r="D88" s="52"/>
      <c r="E88" s="52"/>
      <c r="F88" s="53"/>
      <c r="G88" s="37">
        <f t="shared" si="5"/>
        <v>9</v>
      </c>
      <c r="H88" s="46" t="s">
        <v>215</v>
      </c>
      <c r="I88" s="45"/>
      <c r="J88" s="46" t="str">
        <f t="shared" si="4"/>
        <v>#define CANDLES_COUNTERATTACK_BEARLISH 9 // group 1</v>
      </c>
      <c r="K88" s="44"/>
      <c r="L88" s="44"/>
      <c r="M88" s="44"/>
      <c r="N88" s="44"/>
      <c r="O88" s="44"/>
      <c r="P88" s="44"/>
      <c r="Q88" s="44"/>
      <c r="R88" s="45"/>
      <c r="S88" s="46" t="str">
        <f t="shared" si="1"/>
        <v>if(bool(pattern &amp; BIT(CANDLES_COUNTERATTACK_BEARLISH))) {pattern_str += "counterattack_bearlish,";}</v>
      </c>
      <c r="T88" s="44"/>
      <c r="U88" s="44"/>
      <c r="V88" s="44"/>
      <c r="W88" s="44"/>
      <c r="X88" s="44"/>
      <c r="Y88" s="44"/>
      <c r="Z88" s="44"/>
      <c r="AA88" s="44"/>
      <c r="AB88" s="45"/>
    </row>
    <row r="89" spans="3:28" x14ac:dyDescent="0.45">
      <c r="C89" s="46" t="s">
        <v>216</v>
      </c>
      <c r="D89" s="44"/>
      <c r="E89" s="44"/>
      <c r="F89" s="45"/>
      <c r="G89" s="37">
        <f t="shared" si="5"/>
        <v>10</v>
      </c>
      <c r="H89" s="46" t="s">
        <v>215</v>
      </c>
      <c r="I89" s="45"/>
      <c r="J89" s="46" t="str">
        <f t="shared" si="4"/>
        <v>#define CANDLES_SEPARATING_LINE 10 // group 1</v>
      </c>
      <c r="K89" s="44"/>
      <c r="L89" s="44"/>
      <c r="M89" s="44"/>
      <c r="N89" s="44"/>
      <c r="O89" s="44"/>
      <c r="P89" s="44"/>
      <c r="Q89" s="44"/>
      <c r="R89" s="45"/>
      <c r="S89" s="46" t="str">
        <f t="shared" si="1"/>
        <v>if(bool(pattern &amp; BIT(CANDLES_SEPARATING_LINE))) {pattern_str += "separating_line,";}</v>
      </c>
      <c r="T89" s="44"/>
      <c r="U89" s="44"/>
      <c r="V89" s="44"/>
      <c r="W89" s="44"/>
      <c r="X89" s="44"/>
      <c r="Y89" s="44"/>
      <c r="Z89" s="44"/>
      <c r="AA89" s="44"/>
      <c r="AB89" s="45"/>
    </row>
    <row r="90" spans="3:28" x14ac:dyDescent="0.45">
      <c r="C90" s="46" t="s">
        <v>198</v>
      </c>
      <c r="D90" s="44"/>
      <c r="E90" s="44"/>
      <c r="F90" s="45"/>
      <c r="G90" s="37">
        <f t="shared" si="5"/>
        <v>11</v>
      </c>
      <c r="H90" s="46" t="s">
        <v>215</v>
      </c>
      <c r="I90" s="45"/>
      <c r="J90" s="46" t="str">
        <f t="shared" si="4"/>
        <v>#define CANDLES_HARAMI 11 // group 1</v>
      </c>
      <c r="K90" s="44"/>
      <c r="L90" s="44"/>
      <c r="M90" s="44"/>
      <c r="N90" s="44"/>
      <c r="O90" s="44"/>
      <c r="P90" s="44"/>
      <c r="Q90" s="44"/>
      <c r="R90" s="45"/>
      <c r="S90" s="46" t="str">
        <f t="shared" si="1"/>
        <v>if(bool(pattern &amp; BIT(CANDLES_HARAMI))) {pattern_str += "harami,";}</v>
      </c>
      <c r="T90" s="44"/>
      <c r="U90" s="44"/>
      <c r="V90" s="44"/>
      <c r="W90" s="44"/>
      <c r="X90" s="44"/>
      <c r="Y90" s="44"/>
      <c r="Z90" s="44"/>
      <c r="AA90" s="44"/>
      <c r="AB90" s="45"/>
    </row>
    <row r="91" spans="3:28" x14ac:dyDescent="0.45">
      <c r="C91" s="46" t="s">
        <v>199</v>
      </c>
      <c r="D91" s="44"/>
      <c r="E91" s="44"/>
      <c r="F91" s="45"/>
      <c r="G91" s="37">
        <f t="shared" si="5"/>
        <v>12</v>
      </c>
      <c r="H91" s="46" t="s">
        <v>215</v>
      </c>
      <c r="I91" s="45"/>
      <c r="J91" s="46" t="str">
        <f t="shared" si="4"/>
        <v>#define CANDLES_HARAMI_CROSS 12 // group 1</v>
      </c>
      <c r="K91" s="44"/>
      <c r="L91" s="44"/>
      <c r="M91" s="44"/>
      <c r="N91" s="44"/>
      <c r="O91" s="44"/>
      <c r="P91" s="44"/>
      <c r="Q91" s="44"/>
      <c r="R91" s="45"/>
      <c r="S91" s="46" t="str">
        <f t="shared" si="1"/>
        <v>if(bool(pattern &amp; BIT(CANDLES_HARAMI_CROSS))) {pattern_str += "harami_cross,";}</v>
      </c>
      <c r="T91" s="44"/>
      <c r="U91" s="44"/>
      <c r="V91" s="44"/>
      <c r="W91" s="44"/>
      <c r="X91" s="44"/>
      <c r="Y91" s="44"/>
      <c r="Z91" s="44"/>
      <c r="AA91" s="44"/>
      <c r="AB91" s="45"/>
    </row>
    <row r="92" spans="3:28" x14ac:dyDescent="0.45">
      <c r="C92" s="46" t="s">
        <v>200</v>
      </c>
      <c r="D92" s="44"/>
      <c r="E92" s="44"/>
      <c r="F92" s="45"/>
      <c r="G92" s="37">
        <f t="shared" si="5"/>
        <v>13</v>
      </c>
      <c r="H92" s="46" t="s">
        <v>293</v>
      </c>
      <c r="I92" s="45"/>
      <c r="J92" s="46" t="str">
        <f t="shared" si="4"/>
        <v>#define CANDLES_DELIBERATION 13 // group 3</v>
      </c>
      <c r="K92" s="44"/>
      <c r="L92" s="44"/>
      <c r="M92" s="44"/>
      <c r="N92" s="44"/>
      <c r="O92" s="44"/>
      <c r="P92" s="44"/>
      <c r="Q92" s="44"/>
      <c r="R92" s="45"/>
      <c r="S92" s="46" t="str">
        <f t="shared" si="1"/>
        <v>if(bool(pattern &amp; BIT(CANDLES_DELIBERATION))) {pattern_str += "deliberation,";}</v>
      </c>
      <c r="T92" s="44"/>
      <c r="U92" s="44"/>
      <c r="V92" s="44"/>
      <c r="W92" s="44"/>
      <c r="X92" s="44"/>
      <c r="Y92" s="44"/>
      <c r="Z92" s="44"/>
      <c r="AA92" s="44"/>
      <c r="AB92" s="45"/>
    </row>
    <row r="93" spans="3:28" x14ac:dyDescent="0.45">
      <c r="C93" s="46" t="s">
        <v>201</v>
      </c>
      <c r="D93" s="44"/>
      <c r="E93" s="44"/>
      <c r="F93" s="45"/>
      <c r="G93" s="37">
        <f t="shared" si="5"/>
        <v>14</v>
      </c>
      <c r="H93" s="46" t="s">
        <v>293</v>
      </c>
      <c r="I93" s="45"/>
      <c r="J93" s="46" t="str">
        <f t="shared" si="4"/>
        <v>#define CANDLES_THREE_WHITE_SOLDIERS 14 // group 3</v>
      </c>
      <c r="K93" s="44"/>
      <c r="L93" s="44"/>
      <c r="M93" s="44"/>
      <c r="N93" s="44"/>
      <c r="O93" s="44"/>
      <c r="P93" s="44"/>
      <c r="Q93" s="44"/>
      <c r="R93" s="45"/>
      <c r="S93" s="46" t="str">
        <f t="shared" si="1"/>
        <v>if(bool(pattern &amp; BIT(CANDLES_THREE_WHITE_SOLDIERS))) {pattern_str += "three_white_soldiers,";}</v>
      </c>
      <c r="T93" s="44"/>
      <c r="U93" s="44"/>
      <c r="V93" s="44"/>
      <c r="W93" s="44"/>
      <c r="X93" s="44"/>
      <c r="Y93" s="44"/>
      <c r="Z93" s="44"/>
      <c r="AA93" s="44"/>
      <c r="AB93" s="45"/>
    </row>
    <row r="94" spans="3:28" x14ac:dyDescent="0.45">
      <c r="C94" s="46" t="s">
        <v>202</v>
      </c>
      <c r="D94" s="44"/>
      <c r="E94" s="44"/>
      <c r="F94" s="45"/>
      <c r="G94" s="37">
        <f t="shared" si="5"/>
        <v>15</v>
      </c>
      <c r="H94" s="46" t="s">
        <v>293</v>
      </c>
      <c r="I94" s="45"/>
      <c r="J94" s="46" t="str">
        <f t="shared" si="4"/>
        <v>#define CANDLES_ADVANCE_BLOCK 15 // group 3</v>
      </c>
      <c r="K94" s="44"/>
      <c r="L94" s="44"/>
      <c r="M94" s="44"/>
      <c r="N94" s="44"/>
      <c r="O94" s="44"/>
      <c r="P94" s="44"/>
      <c r="Q94" s="44"/>
      <c r="R94" s="45"/>
      <c r="S94" s="46" t="str">
        <f t="shared" si="1"/>
        <v>if(bool(pattern &amp; BIT(CANDLES_ADVANCE_BLOCK))) {pattern_str += "advance_block,";}</v>
      </c>
      <c r="T94" s="44"/>
      <c r="U94" s="44"/>
      <c r="V94" s="44"/>
      <c r="W94" s="44"/>
      <c r="X94" s="44"/>
      <c r="Y94" s="44"/>
      <c r="Z94" s="44"/>
      <c r="AA94" s="44"/>
      <c r="AB94" s="45"/>
    </row>
    <row r="95" spans="3:28" x14ac:dyDescent="0.45">
      <c r="C95" s="46" t="s">
        <v>203</v>
      </c>
      <c r="D95" s="44"/>
      <c r="E95" s="44"/>
      <c r="F95" s="45"/>
      <c r="G95" s="37">
        <f t="shared" si="5"/>
        <v>16</v>
      </c>
      <c r="H95" s="46" t="s">
        <v>293</v>
      </c>
      <c r="I95" s="45"/>
      <c r="J95" s="46" t="str">
        <f t="shared" si="4"/>
        <v>#define CANDLES_THREE_BLACK_CROWS 16 // group 3</v>
      </c>
      <c r="K95" s="44"/>
      <c r="L95" s="44"/>
      <c r="M95" s="44"/>
      <c r="N95" s="44"/>
      <c r="O95" s="44"/>
      <c r="P95" s="44"/>
      <c r="Q95" s="44"/>
      <c r="R95" s="45"/>
      <c r="S95" s="46" t="str">
        <f t="shared" si="1"/>
        <v>if(bool(pattern &amp; BIT(CANDLES_THREE_BLACK_CROWS))) {pattern_str += "three_black_crows,";}</v>
      </c>
      <c r="T95" s="44"/>
      <c r="U95" s="44"/>
      <c r="V95" s="44"/>
      <c r="W95" s="44"/>
      <c r="X95" s="44"/>
      <c r="Y95" s="44"/>
      <c r="Z95" s="44"/>
      <c r="AA95" s="44"/>
      <c r="AB95" s="45"/>
    </row>
    <row r="96" spans="3:28" x14ac:dyDescent="0.45">
      <c r="C96" s="48" t="s">
        <v>204</v>
      </c>
      <c r="D96" s="54"/>
      <c r="E96" s="54"/>
      <c r="F96" s="55"/>
      <c r="G96" s="37">
        <f t="shared" si="5"/>
        <v>17</v>
      </c>
      <c r="H96" s="46" t="s">
        <v>213</v>
      </c>
      <c r="I96" s="45"/>
      <c r="J96" s="46" t="str">
        <f t="shared" si="4"/>
        <v>#define CANDLES_FALLING_THREE_METHODS 17 // 3 bar</v>
      </c>
      <c r="K96" s="44"/>
      <c r="L96" s="44"/>
      <c r="M96" s="44"/>
      <c r="N96" s="44"/>
      <c r="O96" s="44"/>
      <c r="P96" s="44"/>
      <c r="Q96" s="44"/>
      <c r="R96" s="45"/>
      <c r="S96" s="46" t="str">
        <f t="shared" si="1"/>
        <v>if(bool(pattern &amp; BIT(CANDLES_FALLING_THREE_METHODS))) {pattern_str += "falling_three_methods,";}</v>
      </c>
      <c r="T96" s="44"/>
      <c r="U96" s="44"/>
      <c r="V96" s="44"/>
      <c r="W96" s="44"/>
      <c r="X96" s="44"/>
      <c r="Y96" s="44"/>
      <c r="Z96" s="44"/>
      <c r="AA96" s="44"/>
      <c r="AB96" s="45"/>
    </row>
    <row r="97" spans="3:28" x14ac:dyDescent="0.45">
      <c r="C97" s="48" t="s">
        <v>205</v>
      </c>
      <c r="D97" s="54"/>
      <c r="E97" s="54"/>
      <c r="F97" s="55"/>
      <c r="G97" s="37">
        <f t="shared" si="5"/>
        <v>18</v>
      </c>
      <c r="H97" s="46" t="s">
        <v>213</v>
      </c>
      <c r="I97" s="45"/>
      <c r="J97" s="46" t="str">
        <f t="shared" si="4"/>
        <v>#define CANDLES_RISING_THREE_METHODS 18 // 3 bar</v>
      </c>
      <c r="K97" s="44"/>
      <c r="L97" s="44"/>
      <c r="M97" s="44"/>
      <c r="N97" s="44"/>
      <c r="O97" s="44"/>
      <c r="P97" s="44"/>
      <c r="Q97" s="44"/>
      <c r="R97" s="45"/>
      <c r="S97" s="46" t="str">
        <f t="shared" si="1"/>
        <v>if(bool(pattern &amp; BIT(CANDLES_RISING_THREE_METHODS))) {pattern_str += "rising_three_methods,";}</v>
      </c>
      <c r="T97" s="44"/>
      <c r="U97" s="44"/>
      <c r="V97" s="44"/>
      <c r="W97" s="44"/>
      <c r="X97" s="44"/>
      <c r="Y97" s="44"/>
      <c r="Z97" s="44"/>
      <c r="AA97" s="44"/>
      <c r="AB97" s="45"/>
    </row>
    <row r="98" spans="3:28" x14ac:dyDescent="0.45">
      <c r="C98" s="47" t="s">
        <v>291</v>
      </c>
      <c r="D98" s="52"/>
      <c r="E98" s="52"/>
      <c r="F98" s="53"/>
      <c r="G98" s="37">
        <f t="shared" si="5"/>
        <v>19</v>
      </c>
      <c r="H98" s="46" t="s">
        <v>286</v>
      </c>
      <c r="I98" s="45"/>
      <c r="J98" s="46" t="str">
        <f t="shared" ref="J98" si="6">"#define CANDLES_"&amp;C98&amp;" "&amp;G98 &amp; " // " &amp;H98</f>
        <v>#define CANDLES_MORNING_DOJI_STAR 19 // group 2</v>
      </c>
      <c r="K98" s="44"/>
      <c r="L98" s="44"/>
      <c r="M98" s="44"/>
      <c r="N98" s="44"/>
      <c r="O98" s="44"/>
      <c r="P98" s="44"/>
      <c r="Q98" s="44"/>
      <c r="R98" s="45"/>
      <c r="S98" s="46" t="str">
        <f t="shared" si="1"/>
        <v>if(bool(pattern &amp; BIT(CANDLES_MORNING_DOJI_STAR))) {pattern_str += "morning_doji_star,";}</v>
      </c>
      <c r="T98" s="44"/>
      <c r="U98" s="44"/>
      <c r="V98" s="44"/>
      <c r="W98" s="44"/>
      <c r="X98" s="44"/>
      <c r="Y98" s="44"/>
      <c r="Z98" s="44"/>
      <c r="AA98" s="44"/>
      <c r="AB98" s="45"/>
    </row>
    <row r="99" spans="3:28" x14ac:dyDescent="0.45">
      <c r="C99" s="47" t="s">
        <v>292</v>
      </c>
      <c r="D99" s="52"/>
      <c r="E99" s="52"/>
      <c r="F99" s="53"/>
      <c r="G99" s="37">
        <f t="shared" si="5"/>
        <v>20</v>
      </c>
      <c r="H99" s="46" t="s">
        <v>286</v>
      </c>
      <c r="I99" s="45"/>
      <c r="J99" s="46" t="str">
        <f>"#define CANDLES_"&amp;C99&amp;" "&amp;G99 &amp; " // " &amp;H99</f>
        <v>#define CANDLES_EVENING_DOJI_STAR 20 // group 2</v>
      </c>
      <c r="K99" s="44"/>
      <c r="L99" s="44"/>
      <c r="M99" s="44"/>
      <c r="N99" s="44"/>
      <c r="O99" s="44"/>
      <c r="P99" s="44"/>
      <c r="Q99" s="44"/>
      <c r="R99" s="45"/>
      <c r="S99" s="46" t="str">
        <f t="shared" si="1"/>
        <v>if(bool(pattern &amp; BIT(CANDLES_EVENING_DOJI_STAR))) {pattern_str += "evening_doji_star,";}</v>
      </c>
      <c r="T99" s="44"/>
      <c r="U99" s="44"/>
      <c r="V99" s="44"/>
      <c r="W99" s="44"/>
      <c r="X99" s="44"/>
      <c r="Y99" s="44"/>
      <c r="Z99" s="44"/>
      <c r="AA99" s="44"/>
      <c r="AB99" s="45"/>
    </row>
    <row r="100" spans="3:28" x14ac:dyDescent="0.45">
      <c r="C100" s="47" t="s">
        <v>206</v>
      </c>
      <c r="D100" s="52"/>
      <c r="E100" s="52"/>
      <c r="F100" s="53"/>
      <c r="G100" s="37">
        <f t="shared" si="5"/>
        <v>21</v>
      </c>
      <c r="H100" s="46" t="s">
        <v>286</v>
      </c>
      <c r="I100" s="45"/>
      <c r="J100" s="46" t="str">
        <f>"#define CANDLES_"&amp;C100&amp;" "&amp;G100 &amp; " // " &amp;H100</f>
        <v>#define CANDLES_MORNING_STAR 21 // group 2</v>
      </c>
      <c r="K100" s="44"/>
      <c r="L100" s="44"/>
      <c r="M100" s="44"/>
      <c r="N100" s="44"/>
      <c r="O100" s="44"/>
      <c r="P100" s="44"/>
      <c r="Q100" s="44"/>
      <c r="R100" s="45"/>
      <c r="S100" s="46" t="str">
        <f t="shared" si="1"/>
        <v>if(bool(pattern &amp; BIT(CANDLES_MORNING_STAR))) {pattern_str += "morning_star,";}</v>
      </c>
      <c r="T100" s="44"/>
      <c r="U100" s="44"/>
      <c r="V100" s="44"/>
      <c r="W100" s="44"/>
      <c r="X100" s="44"/>
      <c r="Y100" s="44"/>
      <c r="Z100" s="44"/>
      <c r="AA100" s="44"/>
      <c r="AB100" s="45"/>
    </row>
    <row r="101" spans="3:28" x14ac:dyDescent="0.45">
      <c r="C101" s="47" t="s">
        <v>207</v>
      </c>
      <c r="D101" s="52"/>
      <c r="E101" s="52"/>
      <c r="F101" s="53"/>
      <c r="G101" s="37">
        <f t="shared" si="5"/>
        <v>22</v>
      </c>
      <c r="H101" s="46" t="s">
        <v>286</v>
      </c>
      <c r="I101" s="45"/>
      <c r="J101" s="46" t="str">
        <f>"#define CANDLES_"&amp;C101&amp;" "&amp;G101 &amp; " // " &amp;H101</f>
        <v>#define CANDLES_EVENING_STAR 22 // group 2</v>
      </c>
      <c r="K101" s="44"/>
      <c r="L101" s="44"/>
      <c r="M101" s="44"/>
      <c r="N101" s="44"/>
      <c r="O101" s="44"/>
      <c r="P101" s="44"/>
      <c r="Q101" s="44"/>
      <c r="R101" s="45"/>
      <c r="S101" s="46" t="str">
        <f t="shared" si="1"/>
        <v>if(bool(pattern &amp; BIT(CANDLES_EVENING_STAR))) {pattern_str += "evening_star,";}</v>
      </c>
      <c r="T101" s="44"/>
      <c r="U101" s="44"/>
      <c r="V101" s="44"/>
      <c r="W101" s="44"/>
      <c r="X101" s="44"/>
      <c r="Y101" s="44"/>
      <c r="Z101" s="44"/>
      <c r="AA101" s="44"/>
      <c r="AB101" s="45"/>
    </row>
    <row r="102" spans="3:28" x14ac:dyDescent="0.45">
      <c r="C102" s="47" t="s">
        <v>288</v>
      </c>
      <c r="D102" s="52"/>
      <c r="E102" s="52"/>
      <c r="F102" s="53"/>
      <c r="G102" s="37">
        <f t="shared" si="5"/>
        <v>23</v>
      </c>
      <c r="H102" s="46" t="s">
        <v>286</v>
      </c>
      <c r="I102" s="45"/>
      <c r="J102" s="46" t="str">
        <f t="shared" ref="J102" si="7">"#define CANDLES_"&amp;C102&amp;" "&amp;G102 &amp; " // " &amp;H102</f>
        <v>#define CANDLES_TRISTAR_BULLISH 23 // group 2</v>
      </c>
      <c r="K102" s="44"/>
      <c r="L102" s="44"/>
      <c r="M102" s="44"/>
      <c r="N102" s="44"/>
      <c r="O102" s="44"/>
      <c r="P102" s="44"/>
      <c r="Q102" s="44"/>
      <c r="R102" s="45"/>
      <c r="S102" s="46" t="str">
        <f t="shared" si="1"/>
        <v>if(bool(pattern &amp; BIT(CANDLES_TRISTAR_BULLISH))) {pattern_str += "tristar_bullish,";}</v>
      </c>
      <c r="T102" s="44"/>
      <c r="U102" s="44"/>
      <c r="V102" s="44"/>
      <c r="W102" s="44"/>
      <c r="X102" s="44"/>
      <c r="Y102" s="44"/>
      <c r="Z102" s="44"/>
      <c r="AA102" s="44"/>
      <c r="AB102" s="45"/>
    </row>
    <row r="103" spans="3:28" x14ac:dyDescent="0.45">
      <c r="C103" s="47" t="s">
        <v>289</v>
      </c>
      <c r="D103" s="52"/>
      <c r="E103" s="52"/>
      <c r="F103" s="53"/>
      <c r="G103" s="37">
        <f t="shared" si="5"/>
        <v>24</v>
      </c>
      <c r="H103" s="46" t="s">
        <v>286</v>
      </c>
      <c r="I103" s="45"/>
      <c r="J103" s="46" t="str">
        <f t="shared" si="4"/>
        <v>#define CANDLES_TRISTAR_BEARLISH 24 // group 2</v>
      </c>
      <c r="K103" s="44"/>
      <c r="L103" s="44"/>
      <c r="M103" s="44"/>
      <c r="N103" s="44"/>
      <c r="O103" s="44"/>
      <c r="P103" s="44"/>
      <c r="Q103" s="44"/>
      <c r="R103" s="45"/>
      <c r="S103" s="46" t="str">
        <f t="shared" si="1"/>
        <v>if(bool(pattern &amp; BIT(CANDLES_TRISTAR_BEARLISH))) {pattern_str += "tristar_bearlish,";}</v>
      </c>
      <c r="T103" s="44"/>
      <c r="U103" s="44"/>
      <c r="V103" s="44"/>
      <c r="W103" s="44"/>
      <c r="X103" s="44"/>
      <c r="Y103" s="44"/>
      <c r="Z103" s="44"/>
      <c r="AA103" s="44"/>
      <c r="AB103" s="45"/>
    </row>
    <row r="104" spans="3:28" x14ac:dyDescent="0.45">
      <c r="C104" s="47" t="s">
        <v>287</v>
      </c>
      <c r="D104" s="52"/>
      <c r="E104" s="52"/>
      <c r="F104" s="53"/>
      <c r="G104" s="37">
        <f t="shared" si="5"/>
        <v>25</v>
      </c>
      <c r="H104" s="46" t="s">
        <v>286</v>
      </c>
      <c r="I104" s="45"/>
      <c r="J104" s="46" t="str">
        <f t="shared" ref="J104" si="8">"#define CANDLES_"&amp;C104&amp;" "&amp;G104 &amp; " // " &amp;H104</f>
        <v>#define CANDLES_ABANDONED_BABY_BULLISH 25 // group 2</v>
      </c>
      <c r="K104" s="44"/>
      <c r="L104" s="44"/>
      <c r="M104" s="44"/>
      <c r="N104" s="44"/>
      <c r="O104" s="44"/>
      <c r="P104" s="44"/>
      <c r="Q104" s="44"/>
      <c r="R104" s="45"/>
      <c r="S104" s="46" t="str">
        <f t="shared" si="1"/>
        <v>if(bool(pattern &amp; BIT(CANDLES_ABANDONED_BABY_BULLISH))) {pattern_str += "abandoned_baby_bullish,";}</v>
      </c>
      <c r="T104" s="44"/>
      <c r="U104" s="44"/>
      <c r="V104" s="44"/>
      <c r="W104" s="44"/>
      <c r="X104" s="44"/>
      <c r="Y104" s="44"/>
      <c r="Z104" s="44"/>
      <c r="AA104" s="44"/>
      <c r="AB104" s="45"/>
    </row>
    <row r="105" spans="3:28" x14ac:dyDescent="0.45">
      <c r="C105" s="71" t="s">
        <v>290</v>
      </c>
      <c r="D105" s="52"/>
      <c r="E105" s="52"/>
      <c r="F105" s="53"/>
      <c r="G105" s="37">
        <f t="shared" si="5"/>
        <v>26</v>
      </c>
      <c r="H105" s="46" t="s">
        <v>286</v>
      </c>
      <c r="I105" s="45"/>
      <c r="J105" s="46" t="str">
        <f t="shared" si="4"/>
        <v>#define CANDLES_ABANDONED_BABY_BEARLISH 26 // group 2</v>
      </c>
      <c r="K105" s="44"/>
      <c r="L105" s="44"/>
      <c r="M105" s="44"/>
      <c r="N105" s="44"/>
      <c r="O105" s="44"/>
      <c r="P105" s="44"/>
      <c r="Q105" s="44"/>
      <c r="R105" s="45"/>
      <c r="S105" s="46" t="str">
        <f t="shared" si="1"/>
        <v>if(bool(pattern &amp; BIT(CANDLES_ABANDONED_BABY_BEARLISH))) {pattern_str += "abandoned_baby_bearlish,";}</v>
      </c>
      <c r="T105" s="44"/>
      <c r="U105" s="44"/>
      <c r="V105" s="44"/>
      <c r="W105" s="44"/>
      <c r="X105" s="44"/>
      <c r="Y105" s="44"/>
      <c r="Z105" s="44"/>
      <c r="AA105" s="44"/>
      <c r="AB105" s="45"/>
    </row>
    <row r="106" spans="3:28" x14ac:dyDescent="0.45">
      <c r="C106" s="48" t="s">
        <v>208</v>
      </c>
      <c r="D106" s="54"/>
      <c r="E106" s="54"/>
      <c r="F106" s="55"/>
      <c r="G106" s="37">
        <f t="shared" si="5"/>
        <v>27</v>
      </c>
      <c r="H106" s="46" t="s">
        <v>191</v>
      </c>
      <c r="I106" s="45"/>
      <c r="J106" s="46" t="str">
        <f t="shared" si="4"/>
        <v>#define CANDLES_DUMPLING_TOP 27 // MULT</v>
      </c>
      <c r="K106" s="44"/>
      <c r="L106" s="44"/>
      <c r="M106" s="44"/>
      <c r="N106" s="44"/>
      <c r="O106" s="44"/>
      <c r="P106" s="44"/>
      <c r="Q106" s="44"/>
      <c r="R106" s="45"/>
      <c r="S106" s="46" t="str">
        <f t="shared" si="1"/>
        <v>if(bool(pattern &amp; BIT(CANDLES_DUMPLING_TOP))) {pattern_str += "dumpling_top,";}</v>
      </c>
      <c r="T106" s="44"/>
      <c r="U106" s="44"/>
      <c r="V106" s="44"/>
      <c r="W106" s="44"/>
      <c r="X106" s="44"/>
      <c r="Y106" s="44"/>
      <c r="Z106" s="44"/>
      <c r="AA106" s="44"/>
      <c r="AB106" s="45"/>
    </row>
    <row r="107" spans="3:28" x14ac:dyDescent="0.45">
      <c r="C107" s="48" t="s">
        <v>209</v>
      </c>
      <c r="D107" s="54"/>
      <c r="E107" s="54"/>
      <c r="F107" s="55"/>
      <c r="G107" s="37">
        <f t="shared" si="5"/>
        <v>28</v>
      </c>
      <c r="H107" s="46" t="s">
        <v>191</v>
      </c>
      <c r="I107" s="45"/>
      <c r="J107" s="46" t="str">
        <f t="shared" si="4"/>
        <v>#define CANDLES_FRYPAN_TOP 28 // MULT</v>
      </c>
      <c r="K107" s="44"/>
      <c r="L107" s="44"/>
      <c r="M107" s="44"/>
      <c r="N107" s="44"/>
      <c r="O107" s="44"/>
      <c r="P107" s="44"/>
      <c r="Q107" s="44"/>
      <c r="R107" s="45"/>
      <c r="S107" s="46" t="str">
        <f t="shared" si="1"/>
        <v>if(bool(pattern &amp; BIT(CANDLES_FRYPAN_TOP))) {pattern_str += "frypan_top,";}</v>
      </c>
      <c r="T107" s="44"/>
      <c r="U107" s="44"/>
      <c r="V107" s="44"/>
      <c r="W107" s="44"/>
      <c r="X107" s="44"/>
      <c r="Y107" s="44"/>
      <c r="Z107" s="44"/>
      <c r="AA107" s="44"/>
      <c r="AB107" s="45"/>
    </row>
    <row r="108" spans="3:28" x14ac:dyDescent="0.45">
      <c r="C108" s="48" t="s">
        <v>210</v>
      </c>
      <c r="D108" s="54"/>
      <c r="E108" s="54"/>
      <c r="F108" s="55"/>
      <c r="G108" s="37">
        <f t="shared" si="5"/>
        <v>29</v>
      </c>
      <c r="H108" s="46" t="s">
        <v>191</v>
      </c>
      <c r="I108" s="45"/>
      <c r="J108" s="46" t="str">
        <f t="shared" si="4"/>
        <v>#define CANDLES_THREE_BUDDHA 29 // MULT</v>
      </c>
      <c r="K108" s="44"/>
      <c r="L108" s="44"/>
      <c r="M108" s="44"/>
      <c r="N108" s="44"/>
      <c r="O108" s="44"/>
      <c r="P108" s="44"/>
      <c r="Q108" s="44"/>
      <c r="R108" s="45"/>
      <c r="S108" s="46" t="str">
        <f t="shared" si="1"/>
        <v>if(bool(pattern &amp; BIT(CANDLES_THREE_BUDDHA))) {pattern_str += "three_buddha,";}</v>
      </c>
      <c r="T108" s="44"/>
      <c r="U108" s="44"/>
      <c r="V108" s="44"/>
      <c r="W108" s="44"/>
      <c r="X108" s="44"/>
      <c r="Y108" s="44"/>
      <c r="Z108" s="44"/>
      <c r="AA108" s="44"/>
      <c r="AB108" s="45"/>
    </row>
    <row r="109" spans="3:28" x14ac:dyDescent="0.45">
      <c r="C109" s="48" t="s">
        <v>211</v>
      </c>
      <c r="D109" s="54"/>
      <c r="E109" s="54"/>
      <c r="F109" s="55"/>
      <c r="G109" s="37">
        <f t="shared" si="5"/>
        <v>30</v>
      </c>
      <c r="H109" s="46" t="s">
        <v>191</v>
      </c>
      <c r="I109" s="45"/>
      <c r="J109" s="46" t="str">
        <f t="shared" si="4"/>
        <v>#define CANDLES_TOWER 30 // MULT</v>
      </c>
      <c r="K109" s="44"/>
      <c r="L109" s="44"/>
      <c r="M109" s="44"/>
      <c r="N109" s="44"/>
      <c r="O109" s="44"/>
      <c r="P109" s="44"/>
      <c r="Q109" s="44"/>
      <c r="R109" s="45"/>
      <c r="S109" s="46" t="str">
        <f t="shared" si="1"/>
        <v>if(bool(pattern &amp; BIT(CANDLES_TOWER))) {pattern_str += "tower,";}</v>
      </c>
      <c r="T109" s="44"/>
      <c r="U109" s="44"/>
      <c r="V109" s="44"/>
      <c r="W109" s="44"/>
      <c r="X109" s="44"/>
      <c r="Y109" s="44"/>
      <c r="Z109" s="44"/>
      <c r="AA109" s="44"/>
      <c r="AB109" s="45"/>
    </row>
    <row r="110" spans="3:28" x14ac:dyDescent="0.45">
      <c r="C110" s="46" t="s">
        <v>212</v>
      </c>
      <c r="D110" s="44"/>
      <c r="E110" s="44"/>
      <c r="F110" s="45"/>
      <c r="G110" s="37">
        <f t="shared" si="5"/>
        <v>31</v>
      </c>
      <c r="H110" s="46" t="s">
        <v>214</v>
      </c>
      <c r="I110" s="45"/>
      <c r="J110" s="46" t="str">
        <f t="shared" si="4"/>
        <v>#define CANDLES_MAX 31 // ARRAY SIZE</v>
      </c>
      <c r="K110" s="44"/>
      <c r="L110" s="44"/>
      <c r="M110" s="44"/>
      <c r="N110" s="44"/>
      <c r="O110" s="44"/>
      <c r="P110" s="44"/>
      <c r="Q110" s="44"/>
      <c r="R110" s="45"/>
      <c r="S110" s="46"/>
      <c r="T110" s="44"/>
      <c r="U110" s="44"/>
      <c r="V110" s="44"/>
      <c r="W110" s="44"/>
      <c r="X110" s="44"/>
      <c r="Y110" s="44"/>
      <c r="Z110" s="44"/>
      <c r="AA110" s="44"/>
      <c r="AB110" s="45"/>
    </row>
  </sheetData>
  <mergeCells count="77">
    <mergeCell ref="C49:E49"/>
    <mergeCell ref="C25:E25"/>
    <mergeCell ref="C26:E26"/>
    <mergeCell ref="C27:E27"/>
    <mergeCell ref="C28:E28"/>
    <mergeCell ref="C29:E29"/>
    <mergeCell ref="C41:E41"/>
    <mergeCell ref="C42:E42"/>
    <mergeCell ref="C43:E43"/>
    <mergeCell ref="C46:E46"/>
    <mergeCell ref="C47:E47"/>
    <mergeCell ref="C48:E48"/>
    <mergeCell ref="C40:E40"/>
    <mergeCell ref="C30:E30"/>
    <mergeCell ref="F43:H43"/>
    <mergeCell ref="D20:E20"/>
    <mergeCell ref="D21:E21"/>
    <mergeCell ref="D22:E22"/>
    <mergeCell ref="C38:E38"/>
    <mergeCell ref="C39:E39"/>
    <mergeCell ref="F25:I25"/>
    <mergeCell ref="F26:I26"/>
    <mergeCell ref="F27:I27"/>
    <mergeCell ref="F28:I28"/>
    <mergeCell ref="F29:I29"/>
    <mergeCell ref="F30:I30"/>
    <mergeCell ref="D15:E15"/>
    <mergeCell ref="F39:H39"/>
    <mergeCell ref="F40:H40"/>
    <mergeCell ref="F41:H41"/>
    <mergeCell ref="F42:H42"/>
    <mergeCell ref="D16:E16"/>
    <mergeCell ref="D17:E17"/>
    <mergeCell ref="D18:E18"/>
    <mergeCell ref="D19:E19"/>
    <mergeCell ref="F19:K19"/>
    <mergeCell ref="F11:K11"/>
    <mergeCell ref="D11:E11"/>
    <mergeCell ref="D12:E12"/>
    <mergeCell ref="D13:E13"/>
    <mergeCell ref="D14:E14"/>
    <mergeCell ref="L38:N38"/>
    <mergeCell ref="F12:K12"/>
    <mergeCell ref="F13:K13"/>
    <mergeCell ref="F14:K14"/>
    <mergeCell ref="F15:K15"/>
    <mergeCell ref="F16:K16"/>
    <mergeCell ref="F17:K17"/>
    <mergeCell ref="F18:K18"/>
    <mergeCell ref="I38:K38"/>
    <mergeCell ref="F38:H38"/>
    <mergeCell ref="F20:K20"/>
    <mergeCell ref="F21:K21"/>
    <mergeCell ref="F22:K22"/>
    <mergeCell ref="O42:Q42"/>
    <mergeCell ref="R38:T38"/>
    <mergeCell ref="R39:T39"/>
    <mergeCell ref="R40:T40"/>
    <mergeCell ref="R41:T41"/>
    <mergeCell ref="R42:T42"/>
    <mergeCell ref="O38:Q38"/>
    <mergeCell ref="C50:E50"/>
    <mergeCell ref="R43:T43"/>
    <mergeCell ref="L43:N43"/>
    <mergeCell ref="O43:Q43"/>
    <mergeCell ref="O39:Q39"/>
    <mergeCell ref="I39:K39"/>
    <mergeCell ref="I40:K40"/>
    <mergeCell ref="I41:K41"/>
    <mergeCell ref="I42:K42"/>
    <mergeCell ref="I43:K43"/>
    <mergeCell ref="L39:N39"/>
    <mergeCell ref="L40:N40"/>
    <mergeCell ref="O40:Q40"/>
    <mergeCell ref="L41:N41"/>
    <mergeCell ref="O41:Q41"/>
    <mergeCell ref="L42:N42"/>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00F0-F06F-4D65-BCFC-3E58C35ADA99}">
  <sheetPr>
    <tabColor theme="1" tint="0.499984740745262"/>
  </sheetPr>
  <dimension ref="E2:CN78"/>
  <sheetViews>
    <sheetView showGridLines="0" topLeftCell="A2" zoomScale="70" zoomScaleNormal="70" workbookViewId="0">
      <selection activeCell="BU4" sqref="BU4:CN16"/>
    </sheetView>
  </sheetViews>
  <sheetFormatPr defaultRowHeight="18" x14ac:dyDescent="0.45"/>
  <cols>
    <col min="1" max="135" width="1.69921875" customWidth="1"/>
  </cols>
  <sheetData>
    <row r="2" spans="5:92" x14ac:dyDescent="0.45">
      <c r="E2" s="57"/>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9"/>
    </row>
    <row r="3" spans="5:92" x14ac:dyDescent="0.45">
      <c r="E3" s="60"/>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61"/>
    </row>
    <row r="4" spans="5:92" x14ac:dyDescent="0.45">
      <c r="E4" s="60"/>
      <c r="F4" s="21"/>
      <c r="G4" s="21"/>
      <c r="H4" s="62" t="s">
        <v>175</v>
      </c>
      <c r="I4" s="21"/>
      <c r="J4" s="21"/>
      <c r="K4" s="21"/>
      <c r="L4" s="21"/>
      <c r="M4" s="21"/>
      <c r="N4" s="21"/>
      <c r="O4" s="21"/>
      <c r="P4" s="21"/>
      <c r="Q4" s="21"/>
      <c r="R4" s="21"/>
      <c r="S4" s="21"/>
      <c r="T4" s="21"/>
      <c r="U4" s="21"/>
      <c r="V4" s="62" t="s">
        <v>178</v>
      </c>
      <c r="W4" s="21"/>
      <c r="X4" s="21"/>
      <c r="Y4" s="21"/>
      <c r="Z4" s="21"/>
      <c r="AA4" s="21"/>
      <c r="AB4" s="21"/>
      <c r="AC4" s="21"/>
      <c r="AD4" s="21"/>
      <c r="AE4" s="21"/>
      <c r="AF4" s="21"/>
      <c r="AG4" s="21"/>
      <c r="AH4" s="21"/>
      <c r="AI4" s="21"/>
      <c r="AJ4" s="62" t="s">
        <v>177</v>
      </c>
      <c r="AK4" s="21"/>
      <c r="AL4" s="21"/>
      <c r="AM4" s="21"/>
      <c r="AN4" s="21"/>
      <c r="AO4" s="21"/>
      <c r="AP4" s="21"/>
      <c r="AQ4" s="21"/>
      <c r="AR4" s="21"/>
      <c r="AS4" s="21"/>
      <c r="AT4" s="21"/>
      <c r="AU4" s="21"/>
      <c r="AV4" s="21"/>
      <c r="AW4" s="21"/>
      <c r="AX4" s="21"/>
      <c r="AY4" s="21"/>
      <c r="AZ4" s="21"/>
      <c r="BA4" s="62" t="s">
        <v>179</v>
      </c>
      <c r="BB4" s="21"/>
      <c r="BC4" s="21"/>
      <c r="BD4" s="21"/>
      <c r="BE4" s="21"/>
      <c r="BF4" s="21"/>
      <c r="BG4" s="21"/>
      <c r="BH4" s="21"/>
      <c r="BI4" s="21"/>
      <c r="BJ4" s="21"/>
      <c r="BK4" s="21"/>
      <c r="BL4" s="61"/>
      <c r="BU4" s="57"/>
      <c r="BV4" s="58"/>
      <c r="BW4" s="58"/>
      <c r="BX4" s="58"/>
      <c r="BY4" s="58"/>
      <c r="BZ4" s="58"/>
      <c r="CA4" s="58"/>
      <c r="CB4" s="58"/>
      <c r="CC4" s="58"/>
      <c r="CD4" s="58"/>
      <c r="CE4" s="58"/>
      <c r="CF4" s="58"/>
      <c r="CG4" s="58"/>
      <c r="CH4" s="58"/>
      <c r="CI4" s="58"/>
      <c r="CJ4" s="58"/>
      <c r="CK4" s="58"/>
      <c r="CL4" s="58"/>
      <c r="CM4" s="58"/>
      <c r="CN4" s="59"/>
    </row>
    <row r="5" spans="5:92" x14ac:dyDescent="0.45">
      <c r="E5" s="60"/>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61"/>
      <c r="BU5" s="60"/>
      <c r="BV5" s="21"/>
      <c r="BW5" s="21"/>
      <c r="BX5" s="21"/>
      <c r="BY5" s="21"/>
      <c r="BZ5" s="21"/>
      <c r="CA5" s="21"/>
      <c r="CB5" s="21"/>
      <c r="CC5" s="21"/>
      <c r="CD5" s="21"/>
      <c r="CE5" s="21"/>
      <c r="CF5" s="21"/>
      <c r="CG5" s="21"/>
      <c r="CH5" s="21"/>
      <c r="CI5" s="21"/>
      <c r="CJ5" s="21"/>
      <c r="CK5" s="19"/>
      <c r="CL5" s="21"/>
      <c r="CM5" s="21"/>
      <c r="CN5" s="61"/>
    </row>
    <row r="6" spans="5:92" x14ac:dyDescent="0.45">
      <c r="E6" s="60"/>
      <c r="F6" s="21"/>
      <c r="G6" s="21"/>
      <c r="H6" s="11"/>
      <c r="I6" s="12"/>
      <c r="J6" s="21"/>
      <c r="K6" s="21"/>
      <c r="L6" s="21"/>
      <c r="M6" s="21"/>
      <c r="N6" s="21"/>
      <c r="O6" s="21"/>
      <c r="P6" s="21"/>
      <c r="Q6" s="21"/>
      <c r="R6" s="21"/>
      <c r="S6" s="21"/>
      <c r="T6" s="21"/>
      <c r="U6" s="21"/>
      <c r="V6" s="11"/>
      <c r="W6" s="12"/>
      <c r="X6" s="21"/>
      <c r="Y6" s="21"/>
      <c r="Z6" s="21"/>
      <c r="AA6" s="21"/>
      <c r="AB6" s="21"/>
      <c r="AC6" s="21"/>
      <c r="AD6" s="21"/>
      <c r="AE6" s="21"/>
      <c r="AF6" s="21"/>
      <c r="AG6" s="21"/>
      <c r="AH6" s="21"/>
      <c r="AI6" s="21"/>
      <c r="AJ6" s="21"/>
      <c r="AK6" s="19"/>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61"/>
      <c r="BU6" s="60"/>
      <c r="BV6" s="21"/>
      <c r="BW6" s="21"/>
      <c r="BX6" s="21"/>
      <c r="BY6" s="21"/>
      <c r="BZ6" s="21"/>
      <c r="CA6" s="21"/>
      <c r="CB6" s="21"/>
      <c r="CC6" s="21"/>
      <c r="CD6" s="20"/>
      <c r="CE6" s="21"/>
      <c r="CF6" s="21"/>
      <c r="CG6" s="21"/>
      <c r="CH6" s="21"/>
      <c r="CI6" s="21"/>
      <c r="CJ6" s="11"/>
      <c r="CK6" s="12"/>
      <c r="CL6" s="21"/>
      <c r="CM6" s="21"/>
      <c r="CN6" s="61"/>
    </row>
    <row r="7" spans="5:92" ht="18.600000000000001" thickBot="1" x14ac:dyDescent="0.5">
      <c r="E7" s="60"/>
      <c r="F7" s="21"/>
      <c r="G7" s="21"/>
      <c r="H7" s="13"/>
      <c r="I7" s="14"/>
      <c r="J7" s="21"/>
      <c r="K7" s="21"/>
      <c r="L7" s="21"/>
      <c r="M7" s="21"/>
      <c r="N7" s="21"/>
      <c r="O7" s="21"/>
      <c r="P7" s="21"/>
      <c r="Q7" s="21"/>
      <c r="R7" s="21"/>
      <c r="S7" s="21"/>
      <c r="T7" s="21"/>
      <c r="U7" s="21"/>
      <c r="V7" s="13"/>
      <c r="W7" s="14"/>
      <c r="X7" s="21"/>
      <c r="Y7" s="21"/>
      <c r="Z7" s="21"/>
      <c r="AA7" s="21"/>
      <c r="AB7" s="21"/>
      <c r="AC7" s="21"/>
      <c r="AD7" s="21"/>
      <c r="AE7" s="21"/>
      <c r="AF7" s="21"/>
      <c r="AG7" s="21"/>
      <c r="AH7" s="21"/>
      <c r="AI7" s="21"/>
      <c r="AJ7" s="11"/>
      <c r="AK7" s="12"/>
      <c r="AL7" s="21"/>
      <c r="AM7" s="21"/>
      <c r="AN7" s="21"/>
      <c r="AO7" s="21"/>
      <c r="AP7" s="21"/>
      <c r="AQ7" s="21"/>
      <c r="AR7" s="21"/>
      <c r="AS7" s="21"/>
      <c r="AT7" s="21"/>
      <c r="AU7" s="21"/>
      <c r="AV7" s="21"/>
      <c r="AW7" s="21"/>
      <c r="AX7" s="21"/>
      <c r="AY7" s="21"/>
      <c r="AZ7" s="21"/>
      <c r="BA7" s="21"/>
      <c r="BB7" s="22"/>
      <c r="BC7" s="22"/>
      <c r="BD7" s="21"/>
      <c r="BE7" s="21"/>
      <c r="BF7" s="21"/>
      <c r="BG7" s="21"/>
      <c r="BH7" s="21"/>
      <c r="BI7" s="21"/>
      <c r="BJ7" s="21"/>
      <c r="BK7" s="21"/>
      <c r="BL7" s="61"/>
      <c r="BU7" s="60"/>
      <c r="BV7" s="21"/>
      <c r="BW7" s="21"/>
      <c r="BX7" s="21"/>
      <c r="BY7" s="21"/>
      <c r="BZ7" s="21"/>
      <c r="CA7" s="21"/>
      <c r="CB7" s="21"/>
      <c r="CC7" s="21"/>
      <c r="CD7" s="19"/>
      <c r="CE7" s="21"/>
      <c r="CF7" s="21"/>
      <c r="CG7" s="21"/>
      <c r="CH7" s="21"/>
      <c r="CI7" s="21"/>
      <c r="CJ7" s="13"/>
      <c r="CK7" s="14"/>
      <c r="CL7" s="21"/>
      <c r="CM7" s="21"/>
      <c r="CN7" s="61"/>
    </row>
    <row r="8" spans="5:92" ht="18.600000000000001" thickTop="1" x14ac:dyDescent="0.45">
      <c r="E8" s="60"/>
      <c r="F8" s="21"/>
      <c r="G8" s="21"/>
      <c r="H8" s="13"/>
      <c r="I8" s="14"/>
      <c r="J8" s="21"/>
      <c r="K8" s="21"/>
      <c r="L8" s="21"/>
      <c r="M8" s="21"/>
      <c r="N8" s="21"/>
      <c r="O8" s="21"/>
      <c r="P8" s="21"/>
      <c r="Q8" s="21"/>
      <c r="R8" s="21"/>
      <c r="S8" s="21"/>
      <c r="T8" s="21"/>
      <c r="U8" s="21"/>
      <c r="V8" s="13"/>
      <c r="W8" s="14"/>
      <c r="X8" s="21"/>
      <c r="Y8" s="21"/>
      <c r="Z8" s="21"/>
      <c r="AA8" s="21"/>
      <c r="AB8" s="21"/>
      <c r="AC8" s="21"/>
      <c r="AD8" s="21"/>
      <c r="AE8" s="21"/>
      <c r="AF8" s="21"/>
      <c r="AG8" s="21"/>
      <c r="AH8" s="21"/>
      <c r="AI8" s="21"/>
      <c r="AJ8" s="13"/>
      <c r="AK8" s="14"/>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61"/>
      <c r="BU8" s="60"/>
      <c r="BV8" s="21"/>
      <c r="BW8" s="21"/>
      <c r="BX8" s="21"/>
      <c r="BY8" s="20"/>
      <c r="BZ8" s="21"/>
      <c r="CA8" s="21"/>
      <c r="CB8" s="21"/>
      <c r="CC8" s="11"/>
      <c r="CD8" s="12"/>
      <c r="CE8" s="21"/>
      <c r="CF8" s="21"/>
      <c r="CG8" s="21"/>
      <c r="CH8" s="21"/>
      <c r="CI8" s="21"/>
      <c r="CJ8" s="13"/>
      <c r="CK8" s="14"/>
      <c r="CL8" s="21"/>
      <c r="CM8" s="21"/>
      <c r="CN8" s="61"/>
    </row>
    <row r="9" spans="5:92" x14ac:dyDescent="0.45">
      <c r="E9" s="60"/>
      <c r="F9" s="21"/>
      <c r="G9" s="21"/>
      <c r="H9" s="13"/>
      <c r="I9" s="14"/>
      <c r="J9" s="21"/>
      <c r="K9" s="21"/>
      <c r="L9" s="21"/>
      <c r="M9" s="21"/>
      <c r="N9" s="21"/>
      <c r="O9" s="21"/>
      <c r="P9" s="21"/>
      <c r="Q9" s="21"/>
      <c r="R9" s="21"/>
      <c r="S9" s="21"/>
      <c r="T9" s="21"/>
      <c r="U9" s="21"/>
      <c r="V9" s="13"/>
      <c r="W9" s="14"/>
      <c r="X9" s="21"/>
      <c r="Y9" s="21"/>
      <c r="Z9" s="21"/>
      <c r="AA9" s="21"/>
      <c r="AB9" s="21"/>
      <c r="AC9" s="21"/>
      <c r="AD9" s="21"/>
      <c r="AE9" s="21"/>
      <c r="AF9" s="21"/>
      <c r="AG9" s="21"/>
      <c r="AH9" s="21"/>
      <c r="AI9" s="21"/>
      <c r="AJ9" s="13"/>
      <c r="AK9" s="14"/>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61"/>
      <c r="BU9" s="60"/>
      <c r="BV9" s="21"/>
      <c r="BW9" s="21"/>
      <c r="BX9" s="11"/>
      <c r="BY9" s="12"/>
      <c r="BZ9" s="21"/>
      <c r="CA9" s="21"/>
      <c r="CB9" s="21"/>
      <c r="CC9" s="13"/>
      <c r="CD9" s="14"/>
      <c r="CE9" s="21"/>
      <c r="CF9" s="21"/>
      <c r="CG9" s="21"/>
      <c r="CH9" s="21"/>
      <c r="CI9" s="21"/>
      <c r="CJ9" s="13"/>
      <c r="CK9" s="14"/>
      <c r="CL9" s="21"/>
      <c r="CM9" s="21"/>
      <c r="CN9" s="61"/>
    </row>
    <row r="10" spans="5:92" x14ac:dyDescent="0.45">
      <c r="E10" s="60"/>
      <c r="F10" s="21"/>
      <c r="G10" s="21"/>
      <c r="H10" s="13"/>
      <c r="I10" s="14"/>
      <c r="J10" s="21"/>
      <c r="K10" s="21"/>
      <c r="L10" s="21"/>
      <c r="M10" s="21"/>
      <c r="N10" s="21"/>
      <c r="O10" s="21"/>
      <c r="P10" s="21"/>
      <c r="Q10" s="21"/>
      <c r="R10" s="21"/>
      <c r="S10" s="21"/>
      <c r="T10" s="21"/>
      <c r="U10" s="21"/>
      <c r="V10" s="13"/>
      <c r="W10" s="14"/>
      <c r="X10" s="21"/>
      <c r="Y10" s="21"/>
      <c r="Z10" s="21"/>
      <c r="AA10" s="21"/>
      <c r="AB10" s="21"/>
      <c r="AC10" s="21"/>
      <c r="AD10" s="21"/>
      <c r="AE10" s="21"/>
      <c r="AF10" s="21"/>
      <c r="AG10" s="21"/>
      <c r="AH10" s="21"/>
      <c r="AI10" s="21"/>
      <c r="AJ10" s="13"/>
      <c r="AK10" s="14"/>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61"/>
      <c r="BU10" s="60"/>
      <c r="BV10" s="21"/>
      <c r="BW10" s="21"/>
      <c r="BX10" s="13"/>
      <c r="BY10" s="14"/>
      <c r="BZ10" s="21"/>
      <c r="CA10" s="21"/>
      <c r="CB10" s="21"/>
      <c r="CC10" s="13"/>
      <c r="CD10" s="14"/>
      <c r="CE10" s="21"/>
      <c r="CF10" s="21"/>
      <c r="CG10" s="21"/>
      <c r="CH10" s="21"/>
      <c r="CI10" s="21"/>
      <c r="CJ10" s="13"/>
      <c r="CK10" s="14"/>
      <c r="CL10" s="21"/>
      <c r="CM10" s="21"/>
      <c r="CN10" s="61"/>
    </row>
    <row r="11" spans="5:92" x14ac:dyDescent="0.45">
      <c r="E11" s="60"/>
      <c r="F11" s="21"/>
      <c r="G11" s="21"/>
      <c r="H11" s="13"/>
      <c r="I11" s="14"/>
      <c r="J11" s="21"/>
      <c r="K11" s="21"/>
      <c r="L11" s="21"/>
      <c r="M11" s="21"/>
      <c r="N11" s="21"/>
      <c r="O11" s="21"/>
      <c r="P11" s="21"/>
      <c r="Q11" s="21"/>
      <c r="R11" s="21"/>
      <c r="S11" s="21"/>
      <c r="T11" s="21"/>
      <c r="U11" s="21"/>
      <c r="V11" s="13"/>
      <c r="W11" s="14"/>
      <c r="X11" s="21"/>
      <c r="Y11" s="21"/>
      <c r="Z11" s="21"/>
      <c r="AA11" s="21"/>
      <c r="AB11" s="21"/>
      <c r="AC11" s="21"/>
      <c r="AD11" s="21"/>
      <c r="AE11" s="21"/>
      <c r="AF11" s="21"/>
      <c r="AG11" s="21"/>
      <c r="AH11" s="21"/>
      <c r="AI11" s="21"/>
      <c r="AJ11" s="13"/>
      <c r="AK11" s="14"/>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61"/>
      <c r="BU11" s="60"/>
      <c r="BV11" s="21"/>
      <c r="BW11" s="21"/>
      <c r="BX11" s="21"/>
      <c r="BY11" s="20"/>
      <c r="BZ11" s="21"/>
      <c r="CA11" s="21"/>
      <c r="CB11" s="21"/>
      <c r="CC11" s="13"/>
      <c r="CD11" s="14"/>
      <c r="CE11" s="21"/>
      <c r="CF11" s="21"/>
      <c r="CG11" s="21"/>
      <c r="CH11" s="21"/>
      <c r="CI11" s="21"/>
      <c r="CJ11" s="13"/>
      <c r="CK11" s="14"/>
      <c r="CL11" s="21"/>
      <c r="CM11" s="21"/>
      <c r="CN11" s="61"/>
    </row>
    <row r="12" spans="5:92" x14ac:dyDescent="0.45">
      <c r="E12" s="60"/>
      <c r="F12" s="21"/>
      <c r="G12" s="21"/>
      <c r="H12" s="13"/>
      <c r="I12" s="14"/>
      <c r="J12" s="21"/>
      <c r="K12" s="21"/>
      <c r="L12" s="21"/>
      <c r="M12" s="21"/>
      <c r="N12" s="21"/>
      <c r="O12" s="21"/>
      <c r="P12" s="21"/>
      <c r="Q12" s="21"/>
      <c r="R12" s="21"/>
      <c r="S12" s="21"/>
      <c r="T12" s="21"/>
      <c r="U12" s="21"/>
      <c r="V12" s="13"/>
      <c r="W12" s="14"/>
      <c r="X12" s="21"/>
      <c r="Y12" s="21"/>
      <c r="Z12" s="21"/>
      <c r="AA12" s="21"/>
      <c r="AB12" s="21"/>
      <c r="AC12" s="21"/>
      <c r="AD12" s="21"/>
      <c r="AE12" s="21"/>
      <c r="AF12" s="21"/>
      <c r="AG12" s="21"/>
      <c r="AH12" s="21"/>
      <c r="AI12" s="21"/>
      <c r="AJ12" s="13"/>
      <c r="AK12" s="14"/>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61"/>
      <c r="BU12" s="60"/>
      <c r="BV12" s="21"/>
      <c r="BW12" s="21"/>
      <c r="BX12" s="21"/>
      <c r="BY12" s="21"/>
      <c r="BZ12" s="21"/>
      <c r="CA12" s="21"/>
      <c r="CB12" s="21"/>
      <c r="CC12" s="21"/>
      <c r="CD12" s="20"/>
      <c r="CE12" s="21"/>
      <c r="CF12" s="21"/>
      <c r="CG12" s="21"/>
      <c r="CH12" s="21"/>
      <c r="CI12" s="21"/>
      <c r="CJ12" s="13"/>
      <c r="CK12" s="14"/>
      <c r="CL12" s="21"/>
      <c r="CM12" s="21"/>
      <c r="CN12" s="61"/>
    </row>
    <row r="13" spans="5:92" x14ac:dyDescent="0.45">
      <c r="E13" s="60"/>
      <c r="F13" s="21"/>
      <c r="G13" s="21"/>
      <c r="H13" s="13"/>
      <c r="I13" s="14"/>
      <c r="J13" s="21"/>
      <c r="K13" s="21"/>
      <c r="L13" s="21"/>
      <c r="M13" s="21"/>
      <c r="N13" s="21"/>
      <c r="O13" s="21"/>
      <c r="P13" s="21"/>
      <c r="Q13" s="21"/>
      <c r="R13" s="21"/>
      <c r="S13" s="21"/>
      <c r="T13" s="21"/>
      <c r="U13" s="21"/>
      <c r="V13" s="13"/>
      <c r="W13" s="14"/>
      <c r="X13" s="21"/>
      <c r="Y13" s="21"/>
      <c r="Z13" s="21"/>
      <c r="AA13" s="21"/>
      <c r="AB13" s="21"/>
      <c r="AC13" s="21"/>
      <c r="AD13" s="21"/>
      <c r="AE13" s="21"/>
      <c r="AF13" s="21"/>
      <c r="AG13" s="21"/>
      <c r="AH13" s="21"/>
      <c r="AI13" s="21"/>
      <c r="AJ13" s="13"/>
      <c r="AK13" s="14"/>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61"/>
      <c r="BU13" s="60"/>
      <c r="BV13" s="21"/>
      <c r="BW13" s="21"/>
      <c r="BX13" s="21"/>
      <c r="BY13" s="21"/>
      <c r="BZ13" s="21"/>
      <c r="CA13" s="21"/>
      <c r="CB13" s="21"/>
      <c r="CC13" s="21"/>
      <c r="CD13" s="20"/>
      <c r="CE13" s="21"/>
      <c r="CF13" s="21"/>
      <c r="CG13" s="21"/>
      <c r="CH13" s="21"/>
      <c r="CI13" s="21"/>
      <c r="CJ13" s="15"/>
      <c r="CK13" s="16"/>
      <c r="CL13" s="21"/>
      <c r="CM13" s="21"/>
      <c r="CN13" s="61"/>
    </row>
    <row r="14" spans="5:92" x14ac:dyDescent="0.45">
      <c r="E14" s="60"/>
      <c r="F14" s="21"/>
      <c r="G14" s="21"/>
      <c r="H14" s="13"/>
      <c r="I14" s="14"/>
      <c r="J14" s="21"/>
      <c r="K14" s="21"/>
      <c r="L14" s="21"/>
      <c r="M14" s="21"/>
      <c r="N14" s="21"/>
      <c r="O14" s="21"/>
      <c r="P14" s="21"/>
      <c r="Q14" s="21"/>
      <c r="R14" s="21"/>
      <c r="S14" s="21"/>
      <c r="T14" s="21"/>
      <c r="U14" s="21"/>
      <c r="V14" s="15"/>
      <c r="W14" s="16"/>
      <c r="X14" s="21"/>
      <c r="Y14" s="21"/>
      <c r="Z14" s="21"/>
      <c r="AA14" s="21"/>
      <c r="AB14" s="21"/>
      <c r="AC14" s="21"/>
      <c r="AD14" s="21"/>
      <c r="AE14" s="21"/>
      <c r="AF14" s="21"/>
      <c r="AG14" s="21"/>
      <c r="AH14" s="21"/>
      <c r="AI14" s="21"/>
      <c r="AJ14" s="13"/>
      <c r="AK14" s="14"/>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61"/>
      <c r="BU14" s="60"/>
      <c r="BV14" s="21"/>
      <c r="BW14" s="21"/>
      <c r="BX14" s="21"/>
      <c r="BY14" s="21"/>
      <c r="BZ14" s="21"/>
      <c r="CA14" s="21"/>
      <c r="CB14" s="21"/>
      <c r="CC14" s="21"/>
      <c r="CD14" s="21"/>
      <c r="CE14" s="21"/>
      <c r="CF14" s="21"/>
      <c r="CG14" s="21"/>
      <c r="CH14" s="21"/>
      <c r="CI14" s="21"/>
      <c r="CJ14" s="17"/>
      <c r="CK14" s="18"/>
      <c r="CL14" s="21"/>
      <c r="CM14" s="21"/>
      <c r="CN14" s="61"/>
    </row>
    <row r="15" spans="5:92" x14ac:dyDescent="0.45">
      <c r="E15" s="60"/>
      <c r="F15" s="21"/>
      <c r="G15" s="21"/>
      <c r="H15" s="15"/>
      <c r="I15" s="16"/>
      <c r="J15" s="21"/>
      <c r="K15" s="21"/>
      <c r="L15" s="21"/>
      <c r="M15" s="21"/>
      <c r="N15" s="21"/>
      <c r="O15" s="21"/>
      <c r="P15" s="21"/>
      <c r="Q15" s="21"/>
      <c r="R15" s="21"/>
      <c r="S15" s="21"/>
      <c r="T15" s="21"/>
      <c r="U15" s="21"/>
      <c r="V15" s="17"/>
      <c r="W15" s="18"/>
      <c r="X15" s="21"/>
      <c r="Y15" s="21"/>
      <c r="Z15" s="21"/>
      <c r="AA15" s="21"/>
      <c r="AB15" s="21"/>
      <c r="AC15" s="21"/>
      <c r="AD15" s="21"/>
      <c r="AE15" s="21"/>
      <c r="AF15" s="21"/>
      <c r="AG15" s="21"/>
      <c r="AH15" s="21"/>
      <c r="AI15" s="21"/>
      <c r="AJ15" s="15"/>
      <c r="AK15" s="16"/>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61"/>
      <c r="BU15" s="60"/>
      <c r="BV15" s="21"/>
      <c r="BW15" s="21"/>
      <c r="BX15" s="21"/>
      <c r="BY15" s="21"/>
      <c r="BZ15" s="21"/>
      <c r="CA15" s="21"/>
      <c r="CB15" s="21"/>
      <c r="CC15" s="21"/>
      <c r="CD15" s="21"/>
      <c r="CE15" s="21"/>
      <c r="CF15" s="21"/>
      <c r="CG15" s="21"/>
      <c r="CH15" s="21"/>
      <c r="CI15" s="21"/>
      <c r="CJ15" s="21"/>
      <c r="CK15" s="21"/>
      <c r="CL15" s="21"/>
      <c r="CM15" s="21"/>
      <c r="CN15" s="61"/>
    </row>
    <row r="16" spans="5:92" x14ac:dyDescent="0.45">
      <c r="E16" s="60"/>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61"/>
      <c r="BU16" s="63"/>
      <c r="BV16" s="64"/>
      <c r="BW16" s="64"/>
      <c r="BX16" s="64"/>
      <c r="BY16" s="64"/>
      <c r="BZ16" s="64"/>
      <c r="CA16" s="64"/>
      <c r="CB16" s="64"/>
      <c r="CC16" s="64"/>
      <c r="CD16" s="64"/>
      <c r="CE16" s="64"/>
      <c r="CF16" s="64"/>
      <c r="CG16" s="64"/>
      <c r="CH16" s="64"/>
      <c r="CI16" s="64"/>
      <c r="CJ16" s="64"/>
      <c r="CK16" s="64"/>
      <c r="CL16" s="64"/>
      <c r="CM16" s="64"/>
      <c r="CN16" s="65"/>
    </row>
    <row r="17" spans="5:64" x14ac:dyDescent="0.45">
      <c r="E17" s="60"/>
      <c r="F17" s="21"/>
      <c r="G17" s="21"/>
      <c r="H17" s="62" t="s">
        <v>170</v>
      </c>
      <c r="I17" s="21"/>
      <c r="J17" s="21"/>
      <c r="K17" s="21"/>
      <c r="L17" s="21"/>
      <c r="M17" s="21"/>
      <c r="N17" s="21"/>
      <c r="O17" s="21"/>
      <c r="P17" s="21"/>
      <c r="Q17" s="21"/>
      <c r="R17" s="21"/>
      <c r="S17" s="21"/>
      <c r="T17" s="21"/>
      <c r="U17" s="21"/>
      <c r="V17" s="62" t="s">
        <v>169</v>
      </c>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61"/>
    </row>
    <row r="18" spans="5:64" x14ac:dyDescent="0.45">
      <c r="E18" s="60"/>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61"/>
    </row>
    <row r="19" spans="5:64" x14ac:dyDescent="0.45">
      <c r="E19" s="60"/>
      <c r="F19" s="21"/>
      <c r="G19" s="21"/>
      <c r="H19" s="21"/>
      <c r="I19" s="20"/>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61"/>
    </row>
    <row r="20" spans="5:64" x14ac:dyDescent="0.45">
      <c r="E20" s="60"/>
      <c r="F20" s="21"/>
      <c r="G20" s="21"/>
      <c r="H20" s="21"/>
      <c r="I20" s="20"/>
      <c r="J20" s="21"/>
      <c r="K20" s="21"/>
      <c r="L20" s="21"/>
      <c r="M20" s="21"/>
      <c r="N20" s="21"/>
      <c r="O20" s="21"/>
      <c r="P20" s="21"/>
      <c r="Q20" s="21"/>
      <c r="R20" s="21"/>
      <c r="S20" s="21"/>
      <c r="T20" s="21"/>
      <c r="U20" s="21"/>
      <c r="V20" s="21"/>
      <c r="W20" s="20"/>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61"/>
    </row>
    <row r="21" spans="5:64" ht="18.600000000000001" thickBot="1" x14ac:dyDescent="0.5">
      <c r="E21" s="60"/>
      <c r="F21" s="21"/>
      <c r="G21" s="21"/>
      <c r="H21" s="11"/>
      <c r="I21" s="12"/>
      <c r="J21" s="21"/>
      <c r="K21" s="21"/>
      <c r="L21" s="21"/>
      <c r="M21" s="21"/>
      <c r="N21" s="21"/>
      <c r="O21" s="21"/>
      <c r="P21" s="21"/>
      <c r="Q21" s="21"/>
      <c r="R21" s="21"/>
      <c r="S21" s="21"/>
      <c r="T21" s="21"/>
      <c r="U21" s="21"/>
      <c r="V21" s="22"/>
      <c r="W21" s="23"/>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61"/>
    </row>
    <row r="22" spans="5:64" ht="18.600000000000001" thickTop="1" x14ac:dyDescent="0.45">
      <c r="E22" s="60"/>
      <c r="F22" s="21"/>
      <c r="G22" s="21"/>
      <c r="H22" s="13"/>
      <c r="I22" s="14"/>
      <c r="J22" s="21"/>
      <c r="K22" s="21"/>
      <c r="L22" s="21"/>
      <c r="M22" s="21"/>
      <c r="N22" s="21"/>
      <c r="O22" s="21"/>
      <c r="P22" s="21"/>
      <c r="Q22" s="21"/>
      <c r="R22" s="21"/>
      <c r="S22" s="21"/>
      <c r="T22" s="21"/>
      <c r="U22" s="21"/>
      <c r="V22" s="21"/>
      <c r="W22" s="20"/>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61"/>
    </row>
    <row r="23" spans="5:64" x14ac:dyDescent="0.45">
      <c r="E23" s="60"/>
      <c r="F23" s="21"/>
      <c r="G23" s="21"/>
      <c r="H23" s="21"/>
      <c r="I23" s="20"/>
      <c r="J23" s="21"/>
      <c r="K23" s="21"/>
      <c r="L23" s="21"/>
      <c r="M23" s="21"/>
      <c r="N23" s="21"/>
      <c r="O23" s="21"/>
      <c r="P23" s="21"/>
      <c r="Q23" s="21"/>
      <c r="R23" s="21"/>
      <c r="S23" s="21"/>
      <c r="T23" s="21"/>
      <c r="U23" s="21"/>
      <c r="V23" s="21"/>
      <c r="W23" s="20"/>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61"/>
    </row>
    <row r="24" spans="5:64" x14ac:dyDescent="0.45">
      <c r="E24" s="60"/>
      <c r="F24" s="21"/>
      <c r="G24" s="21"/>
      <c r="H24" s="21"/>
      <c r="I24" s="20"/>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61"/>
    </row>
    <row r="25" spans="5:64" x14ac:dyDescent="0.45">
      <c r="E25" s="60"/>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61"/>
    </row>
    <row r="26" spans="5:64" x14ac:dyDescent="0.45">
      <c r="E26" s="60"/>
      <c r="F26" s="21"/>
      <c r="G26" s="21"/>
      <c r="H26" s="62" t="s">
        <v>182</v>
      </c>
      <c r="I26" s="21"/>
      <c r="J26" s="21"/>
      <c r="K26" s="21"/>
      <c r="L26" s="21"/>
      <c r="M26" s="21"/>
      <c r="N26" s="21"/>
      <c r="O26" s="21"/>
      <c r="P26" s="21"/>
      <c r="Q26" s="21"/>
      <c r="R26" s="21"/>
      <c r="S26" s="21"/>
      <c r="T26" s="21"/>
      <c r="U26" s="21"/>
      <c r="V26" s="62" t="s">
        <v>171</v>
      </c>
      <c r="W26" s="21"/>
      <c r="X26" s="21"/>
      <c r="Y26" s="21"/>
      <c r="Z26" s="21"/>
      <c r="AA26" s="21"/>
      <c r="AB26" s="21"/>
      <c r="AC26" s="21"/>
      <c r="AD26" s="21"/>
      <c r="AE26" s="21"/>
      <c r="AF26" s="21"/>
      <c r="AG26" s="21"/>
      <c r="AH26" s="21"/>
      <c r="AI26" s="21"/>
      <c r="AJ26" s="62" t="s">
        <v>172</v>
      </c>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61"/>
    </row>
    <row r="27" spans="5:64" x14ac:dyDescent="0.45">
      <c r="E27" s="60"/>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61"/>
    </row>
    <row r="28" spans="5:64" x14ac:dyDescent="0.45">
      <c r="E28" s="60"/>
      <c r="F28" s="21"/>
      <c r="G28" s="21"/>
      <c r="H28" s="21"/>
      <c r="I28" s="20"/>
      <c r="J28" s="21"/>
      <c r="K28" s="21"/>
      <c r="L28" s="21"/>
      <c r="M28" s="21"/>
      <c r="N28" s="21"/>
      <c r="O28" s="21"/>
      <c r="P28" s="21"/>
      <c r="Q28" s="21"/>
      <c r="R28" s="21"/>
      <c r="S28" s="21"/>
      <c r="T28" s="21"/>
      <c r="U28" s="21"/>
      <c r="V28" s="21"/>
      <c r="W28" s="20"/>
      <c r="X28" s="21"/>
      <c r="Y28" s="21"/>
      <c r="Z28" s="21"/>
      <c r="AA28" s="21"/>
      <c r="AB28" s="21"/>
      <c r="AC28" s="21"/>
      <c r="AD28" s="21"/>
      <c r="AE28" s="21"/>
      <c r="AF28" s="21"/>
      <c r="AG28" s="21"/>
      <c r="AH28" s="21"/>
      <c r="AI28" s="21"/>
      <c r="AJ28" s="21"/>
      <c r="AK28" s="20"/>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61"/>
    </row>
    <row r="29" spans="5:64" x14ac:dyDescent="0.45">
      <c r="E29" s="60"/>
      <c r="F29" s="21"/>
      <c r="G29" s="21"/>
      <c r="H29" s="21"/>
      <c r="I29" s="20"/>
      <c r="J29" s="21"/>
      <c r="K29" s="21"/>
      <c r="L29" s="21"/>
      <c r="M29" s="21"/>
      <c r="N29" s="21"/>
      <c r="O29" s="21"/>
      <c r="P29" s="21"/>
      <c r="Q29" s="21"/>
      <c r="R29" s="21"/>
      <c r="S29" s="21"/>
      <c r="T29" s="21"/>
      <c r="U29" s="21"/>
      <c r="V29" s="11"/>
      <c r="W29" s="12"/>
      <c r="X29" s="21"/>
      <c r="Y29" s="21"/>
      <c r="Z29" s="21"/>
      <c r="AA29" s="21"/>
      <c r="AB29" s="21"/>
      <c r="AC29" s="21"/>
      <c r="AD29" s="21"/>
      <c r="AE29" s="21"/>
      <c r="AF29" s="21"/>
      <c r="AG29" s="21"/>
      <c r="AH29" s="21"/>
      <c r="AI29" s="21"/>
      <c r="AJ29" s="21"/>
      <c r="AK29" s="20"/>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61"/>
    </row>
    <row r="30" spans="5:64" x14ac:dyDescent="0.45">
      <c r="E30" s="60"/>
      <c r="F30" s="21"/>
      <c r="G30" s="21"/>
      <c r="H30" s="21"/>
      <c r="I30" s="20"/>
      <c r="J30" s="21"/>
      <c r="K30" s="21"/>
      <c r="L30" s="21"/>
      <c r="M30" s="21"/>
      <c r="N30" s="21"/>
      <c r="O30" s="21"/>
      <c r="P30" s="21"/>
      <c r="Q30" s="21"/>
      <c r="R30" s="21"/>
      <c r="S30" s="21"/>
      <c r="T30" s="21"/>
      <c r="U30" s="21"/>
      <c r="V30" s="13"/>
      <c r="W30" s="14"/>
      <c r="X30" s="21"/>
      <c r="Y30" s="21"/>
      <c r="Z30" s="21"/>
      <c r="AA30" s="21"/>
      <c r="AB30" s="21"/>
      <c r="AC30" s="21"/>
      <c r="AD30" s="21"/>
      <c r="AE30" s="21"/>
      <c r="AF30" s="21"/>
      <c r="AG30" s="21"/>
      <c r="AH30" s="21"/>
      <c r="AI30" s="21"/>
      <c r="AJ30" s="21"/>
      <c r="AK30" s="20"/>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61"/>
    </row>
    <row r="31" spans="5:64" x14ac:dyDescent="0.45">
      <c r="E31" s="60"/>
      <c r="F31" s="21"/>
      <c r="G31" s="21"/>
      <c r="H31" s="21"/>
      <c r="I31" s="20"/>
      <c r="J31" s="21"/>
      <c r="K31" s="21"/>
      <c r="L31" s="21"/>
      <c r="M31" s="21"/>
      <c r="N31" s="21"/>
      <c r="O31" s="21"/>
      <c r="P31" s="21"/>
      <c r="Q31" s="21"/>
      <c r="R31" s="21"/>
      <c r="S31" s="21"/>
      <c r="T31" s="21"/>
      <c r="U31" s="21"/>
      <c r="V31" s="21"/>
      <c r="W31" s="20"/>
      <c r="X31" s="21"/>
      <c r="Y31" s="21"/>
      <c r="Z31" s="21"/>
      <c r="AA31" s="21"/>
      <c r="AB31" s="21"/>
      <c r="AC31" s="21"/>
      <c r="AD31" s="21"/>
      <c r="AE31" s="21"/>
      <c r="AF31" s="21"/>
      <c r="AG31" s="21"/>
      <c r="AH31" s="21"/>
      <c r="AI31" s="21"/>
      <c r="AJ31" s="21"/>
      <c r="AK31" s="20"/>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61"/>
    </row>
    <row r="32" spans="5:64" x14ac:dyDescent="0.45">
      <c r="E32" s="60"/>
      <c r="F32" s="21"/>
      <c r="G32" s="21"/>
      <c r="H32" s="11"/>
      <c r="I32" s="12"/>
      <c r="J32" s="21"/>
      <c r="K32" s="21"/>
      <c r="L32" s="21"/>
      <c r="M32" s="21"/>
      <c r="N32" s="21"/>
      <c r="O32" s="21"/>
      <c r="P32" s="21"/>
      <c r="Q32" s="21"/>
      <c r="R32" s="21"/>
      <c r="S32" s="21"/>
      <c r="T32" s="21"/>
      <c r="U32" s="21"/>
      <c r="V32" s="21"/>
      <c r="W32" s="20"/>
      <c r="X32" s="21"/>
      <c r="Y32" s="21"/>
      <c r="Z32" s="21"/>
      <c r="AA32" s="21"/>
      <c r="AB32" s="21"/>
      <c r="AC32" s="21"/>
      <c r="AD32" s="21"/>
      <c r="AE32" s="21"/>
      <c r="AF32" s="21"/>
      <c r="AG32" s="21"/>
      <c r="AH32" s="21"/>
      <c r="AI32" s="21"/>
      <c r="AJ32" s="21"/>
      <c r="AK32" s="20"/>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61"/>
    </row>
    <row r="33" spans="5:64" x14ac:dyDescent="0.45">
      <c r="E33" s="60"/>
      <c r="F33" s="21"/>
      <c r="G33" s="21"/>
      <c r="H33" s="13"/>
      <c r="I33" s="14"/>
      <c r="J33" s="21"/>
      <c r="K33" s="21"/>
      <c r="L33" s="21"/>
      <c r="M33" s="21"/>
      <c r="N33" s="21"/>
      <c r="O33" s="21"/>
      <c r="P33" s="21"/>
      <c r="Q33" s="21"/>
      <c r="R33" s="21"/>
      <c r="S33" s="21"/>
      <c r="T33" s="21"/>
      <c r="U33" s="21"/>
      <c r="V33" s="21"/>
      <c r="W33" s="20"/>
      <c r="X33" s="21"/>
      <c r="Y33" s="21"/>
      <c r="Z33" s="21"/>
      <c r="AA33" s="21"/>
      <c r="AB33" s="21"/>
      <c r="AC33" s="21"/>
      <c r="AD33" s="21"/>
      <c r="AE33" s="21"/>
      <c r="AF33" s="21"/>
      <c r="AG33" s="21"/>
      <c r="AH33" s="21"/>
      <c r="AI33" s="21"/>
      <c r="AJ33" s="21"/>
      <c r="AK33" s="20"/>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61"/>
    </row>
    <row r="34" spans="5:64" x14ac:dyDescent="0.45">
      <c r="E34" s="60"/>
      <c r="F34" s="21"/>
      <c r="G34" s="21"/>
      <c r="H34" s="21"/>
      <c r="I34" s="20"/>
      <c r="J34" s="21"/>
      <c r="K34" s="21"/>
      <c r="L34" s="21"/>
      <c r="M34" s="21"/>
      <c r="N34" s="21"/>
      <c r="O34" s="21"/>
      <c r="P34" s="21"/>
      <c r="Q34" s="21"/>
      <c r="R34" s="21"/>
      <c r="S34" s="21"/>
      <c r="T34" s="21"/>
      <c r="U34" s="21"/>
      <c r="V34" s="21"/>
      <c r="W34" s="20"/>
      <c r="X34" s="21"/>
      <c r="Y34" s="21"/>
      <c r="Z34" s="21"/>
      <c r="AA34" s="21"/>
      <c r="AB34" s="21"/>
      <c r="AC34" s="21"/>
      <c r="AD34" s="21"/>
      <c r="AE34" s="21"/>
      <c r="AF34" s="21"/>
      <c r="AG34" s="21"/>
      <c r="AH34" s="21"/>
      <c r="AI34" s="21"/>
      <c r="AJ34" s="21"/>
      <c r="AK34" s="20"/>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61"/>
    </row>
    <row r="35" spans="5:64" x14ac:dyDescent="0.45">
      <c r="E35" s="60"/>
      <c r="F35" s="21"/>
      <c r="G35" s="21"/>
      <c r="H35" s="21"/>
      <c r="I35" s="20"/>
      <c r="J35" s="21"/>
      <c r="K35" s="21"/>
      <c r="L35" s="21"/>
      <c r="M35" s="21"/>
      <c r="N35" s="21"/>
      <c r="O35" s="21"/>
      <c r="P35" s="21"/>
      <c r="Q35" s="21"/>
      <c r="R35" s="21"/>
      <c r="S35" s="21"/>
      <c r="T35" s="21"/>
      <c r="U35" s="21"/>
      <c r="V35" s="21"/>
      <c r="W35" s="20"/>
      <c r="X35" s="21"/>
      <c r="Y35" s="21"/>
      <c r="Z35" s="21"/>
      <c r="AA35" s="21"/>
      <c r="AB35" s="21"/>
      <c r="AC35" s="21"/>
      <c r="AD35" s="21"/>
      <c r="AE35" s="21"/>
      <c r="AF35" s="21"/>
      <c r="AG35" s="21"/>
      <c r="AH35" s="21"/>
      <c r="AI35" s="21"/>
      <c r="AJ35" s="11"/>
      <c r="AK35" s="12"/>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61"/>
    </row>
    <row r="36" spans="5:64" x14ac:dyDescent="0.45">
      <c r="E36" s="60"/>
      <c r="F36" s="21"/>
      <c r="G36" s="21"/>
      <c r="H36" s="21"/>
      <c r="I36" s="20"/>
      <c r="J36" s="21"/>
      <c r="K36" s="21"/>
      <c r="L36" s="21"/>
      <c r="M36" s="21"/>
      <c r="N36" s="21"/>
      <c r="O36" s="21"/>
      <c r="P36" s="21"/>
      <c r="Q36" s="21"/>
      <c r="R36" s="21"/>
      <c r="S36" s="21"/>
      <c r="T36" s="21"/>
      <c r="U36" s="21"/>
      <c r="V36" s="21"/>
      <c r="W36" s="20"/>
      <c r="X36" s="21"/>
      <c r="Y36" s="21"/>
      <c r="Z36" s="21"/>
      <c r="AA36" s="21"/>
      <c r="AB36" s="21"/>
      <c r="AC36" s="21"/>
      <c r="AD36" s="21"/>
      <c r="AE36" s="21"/>
      <c r="AF36" s="21"/>
      <c r="AG36" s="21"/>
      <c r="AH36" s="21"/>
      <c r="AI36" s="21"/>
      <c r="AJ36" s="13"/>
      <c r="AK36" s="14"/>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61"/>
    </row>
    <row r="37" spans="5:64" x14ac:dyDescent="0.45">
      <c r="E37" s="60"/>
      <c r="F37" s="21"/>
      <c r="G37" s="21"/>
      <c r="H37" s="21"/>
      <c r="I37" s="20"/>
      <c r="J37" s="21"/>
      <c r="K37" s="21"/>
      <c r="L37" s="21"/>
      <c r="M37" s="21"/>
      <c r="N37" s="21"/>
      <c r="O37" s="21"/>
      <c r="P37" s="21"/>
      <c r="Q37" s="21"/>
      <c r="R37" s="21"/>
      <c r="S37" s="21"/>
      <c r="T37" s="21"/>
      <c r="U37" s="21"/>
      <c r="V37" s="21"/>
      <c r="W37" s="20"/>
      <c r="X37" s="21"/>
      <c r="Y37" s="21"/>
      <c r="Z37" s="21"/>
      <c r="AA37" s="21"/>
      <c r="AB37" s="21"/>
      <c r="AC37" s="21"/>
      <c r="AD37" s="21"/>
      <c r="AE37" s="21"/>
      <c r="AF37" s="21"/>
      <c r="AG37" s="21"/>
      <c r="AH37" s="21"/>
      <c r="AI37" s="21"/>
      <c r="AJ37" s="21"/>
      <c r="AK37" s="20"/>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61"/>
    </row>
    <row r="38" spans="5:64" x14ac:dyDescent="0.45">
      <c r="E38" s="60"/>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61"/>
    </row>
    <row r="39" spans="5:64" x14ac:dyDescent="0.45">
      <c r="E39" s="60"/>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61"/>
    </row>
    <row r="40" spans="5:64" x14ac:dyDescent="0.45">
      <c r="E40" s="60"/>
      <c r="F40" s="21"/>
      <c r="G40" s="21"/>
      <c r="H40" s="62" t="s">
        <v>264</v>
      </c>
      <c r="I40" s="21"/>
      <c r="J40" s="21"/>
      <c r="K40" s="21"/>
      <c r="L40" s="21"/>
      <c r="M40" s="21"/>
      <c r="N40" s="21"/>
      <c r="O40" s="21"/>
      <c r="P40" s="21"/>
      <c r="Q40" s="21"/>
      <c r="R40" s="21"/>
      <c r="S40" s="21"/>
      <c r="T40" s="21"/>
      <c r="U40" s="21"/>
      <c r="V40" s="62" t="s">
        <v>174</v>
      </c>
      <c r="W40" s="21"/>
      <c r="X40" s="21"/>
      <c r="Y40" s="21"/>
      <c r="Z40" s="21"/>
      <c r="AA40" s="21"/>
      <c r="AB40" s="21"/>
      <c r="AC40" s="21"/>
      <c r="AD40" s="21"/>
      <c r="AE40" s="21"/>
      <c r="AF40" s="21"/>
      <c r="AG40" s="21"/>
      <c r="AH40" s="21"/>
      <c r="AI40" s="21"/>
      <c r="AJ40" s="62" t="s">
        <v>173</v>
      </c>
      <c r="AK40" s="62"/>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61"/>
    </row>
    <row r="41" spans="5:64" ht="18.600000000000001" thickBot="1" x14ac:dyDescent="0.5">
      <c r="E41" s="60"/>
      <c r="F41" s="21"/>
      <c r="G41" s="21"/>
      <c r="H41" s="21"/>
      <c r="I41" s="21"/>
      <c r="J41" s="21"/>
      <c r="K41" s="21"/>
      <c r="L41" s="21"/>
      <c r="M41" s="21"/>
      <c r="N41" s="21"/>
      <c r="O41" s="21"/>
      <c r="P41" s="21"/>
      <c r="Q41" s="21"/>
      <c r="R41" s="21"/>
      <c r="S41" s="21"/>
      <c r="T41" s="21"/>
      <c r="U41" s="21"/>
      <c r="V41" s="22"/>
      <c r="W41" s="22"/>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61"/>
    </row>
    <row r="42" spans="5:64" ht="18.600000000000001" thickTop="1" x14ac:dyDescent="0.45">
      <c r="E42" s="60"/>
      <c r="F42" s="21"/>
      <c r="G42" s="21"/>
      <c r="H42" s="21"/>
      <c r="I42" s="20"/>
      <c r="J42" s="21"/>
      <c r="K42" s="21"/>
      <c r="L42" s="21"/>
      <c r="M42" s="21"/>
      <c r="N42" s="21"/>
      <c r="O42" s="21"/>
      <c r="P42" s="21"/>
      <c r="Q42" s="21"/>
      <c r="R42" s="21"/>
      <c r="S42" s="21"/>
      <c r="T42" s="21"/>
      <c r="U42" s="21"/>
      <c r="V42" s="21"/>
      <c r="W42" s="20"/>
      <c r="X42" s="21"/>
      <c r="Y42" s="21"/>
      <c r="Z42" s="21"/>
      <c r="AA42" s="21"/>
      <c r="AB42" s="21"/>
      <c r="AC42" s="21"/>
      <c r="AD42" s="21"/>
      <c r="AE42" s="21"/>
      <c r="AF42" s="21"/>
      <c r="AG42" s="21"/>
      <c r="AH42" s="21"/>
      <c r="AI42" s="21"/>
      <c r="AJ42" s="21"/>
      <c r="AK42" s="20"/>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61"/>
    </row>
    <row r="43" spans="5:64" x14ac:dyDescent="0.45">
      <c r="E43" s="60"/>
      <c r="F43" s="21"/>
      <c r="G43" s="21"/>
      <c r="H43" s="21"/>
      <c r="I43" s="20"/>
      <c r="J43" s="21"/>
      <c r="K43" s="21"/>
      <c r="L43" s="21"/>
      <c r="M43" s="21"/>
      <c r="N43" s="21"/>
      <c r="O43" s="21"/>
      <c r="P43" s="21"/>
      <c r="Q43" s="21"/>
      <c r="R43" s="21"/>
      <c r="S43" s="21"/>
      <c r="T43" s="21"/>
      <c r="U43" s="21"/>
      <c r="V43" s="21"/>
      <c r="W43" s="20"/>
      <c r="X43" s="21"/>
      <c r="Y43" s="21"/>
      <c r="Z43" s="21"/>
      <c r="AA43" s="21"/>
      <c r="AB43" s="21"/>
      <c r="AC43" s="21"/>
      <c r="AD43" s="21"/>
      <c r="AE43" s="21"/>
      <c r="AF43" s="21"/>
      <c r="AG43" s="21"/>
      <c r="AH43" s="21"/>
      <c r="AI43" s="21"/>
      <c r="AJ43" s="21"/>
      <c r="AK43" s="20"/>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61"/>
    </row>
    <row r="44" spans="5:64" x14ac:dyDescent="0.45">
      <c r="E44" s="60"/>
      <c r="F44" s="21"/>
      <c r="G44" s="21"/>
      <c r="H44" s="21"/>
      <c r="I44" s="20"/>
      <c r="J44" s="21"/>
      <c r="K44" s="21"/>
      <c r="L44" s="21"/>
      <c r="M44" s="21"/>
      <c r="N44" s="21"/>
      <c r="O44" s="21"/>
      <c r="P44" s="21"/>
      <c r="Q44" s="21"/>
      <c r="R44" s="21"/>
      <c r="S44" s="21"/>
      <c r="T44" s="21"/>
      <c r="U44" s="21"/>
      <c r="V44" s="21"/>
      <c r="W44" s="20"/>
      <c r="X44" s="21"/>
      <c r="Y44" s="21"/>
      <c r="Z44" s="21"/>
      <c r="AA44" s="21"/>
      <c r="AB44" s="21"/>
      <c r="AC44" s="21"/>
      <c r="AD44" s="21"/>
      <c r="AE44" s="21"/>
      <c r="AF44" s="21"/>
      <c r="AG44" s="21"/>
      <c r="AH44" s="21"/>
      <c r="AI44" s="21"/>
      <c r="AJ44" s="21"/>
      <c r="AK44" s="20"/>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61"/>
    </row>
    <row r="45" spans="5:64" x14ac:dyDescent="0.45">
      <c r="E45" s="60"/>
      <c r="F45" s="21"/>
      <c r="G45" s="21"/>
      <c r="H45" s="21"/>
      <c r="I45" s="20"/>
      <c r="J45" s="21"/>
      <c r="K45" s="21"/>
      <c r="L45" s="21"/>
      <c r="M45" s="21"/>
      <c r="N45" s="21"/>
      <c r="O45" s="21"/>
      <c r="P45" s="21"/>
      <c r="Q45" s="21"/>
      <c r="R45" s="21"/>
      <c r="S45" s="21"/>
      <c r="T45" s="21"/>
      <c r="U45" s="21"/>
      <c r="V45" s="21"/>
      <c r="W45" s="20"/>
      <c r="X45" s="21"/>
      <c r="Y45" s="21"/>
      <c r="Z45" s="21"/>
      <c r="AA45" s="21"/>
      <c r="AB45" s="21"/>
      <c r="AC45" s="21"/>
      <c r="AD45" s="21"/>
      <c r="AE45" s="21"/>
      <c r="AF45" s="21"/>
      <c r="AG45" s="21"/>
      <c r="AH45" s="21"/>
      <c r="AI45" s="21"/>
      <c r="AJ45" s="21"/>
      <c r="AK45" s="20"/>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61"/>
    </row>
    <row r="46" spans="5:64" ht="18.600000000000001" thickBot="1" x14ac:dyDescent="0.5">
      <c r="E46" s="60"/>
      <c r="F46" s="21"/>
      <c r="G46" s="21"/>
      <c r="H46" s="22"/>
      <c r="I46" s="23"/>
      <c r="J46" s="21"/>
      <c r="K46" s="21"/>
      <c r="L46" s="21"/>
      <c r="M46" s="21"/>
      <c r="N46" s="21"/>
      <c r="O46" s="21"/>
      <c r="P46" s="21"/>
      <c r="Q46" s="21"/>
      <c r="R46" s="21"/>
      <c r="S46" s="21"/>
      <c r="T46" s="21"/>
      <c r="U46" s="21"/>
      <c r="V46" s="21"/>
      <c r="W46" s="20"/>
      <c r="X46" s="21"/>
      <c r="Y46" s="21"/>
      <c r="Z46" s="21"/>
      <c r="AA46" s="21"/>
      <c r="AB46" s="21"/>
      <c r="AC46" s="21"/>
      <c r="AD46" s="21"/>
      <c r="AE46" s="21"/>
      <c r="AF46" s="21"/>
      <c r="AG46" s="21"/>
      <c r="AH46" s="21"/>
      <c r="AI46" s="21"/>
      <c r="AJ46" s="21"/>
      <c r="AK46" s="20"/>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61"/>
    </row>
    <row r="47" spans="5:64" ht="18.600000000000001" thickTop="1" x14ac:dyDescent="0.45">
      <c r="E47" s="60"/>
      <c r="F47" s="21"/>
      <c r="G47" s="21"/>
      <c r="H47" s="21"/>
      <c r="I47" s="20"/>
      <c r="J47" s="21"/>
      <c r="K47" s="21"/>
      <c r="L47" s="21"/>
      <c r="M47" s="21"/>
      <c r="N47" s="21"/>
      <c r="O47" s="21"/>
      <c r="P47" s="21"/>
      <c r="Q47" s="21"/>
      <c r="R47" s="21"/>
      <c r="S47" s="21"/>
      <c r="T47" s="21"/>
      <c r="U47" s="21"/>
      <c r="V47" s="21"/>
      <c r="W47" s="20"/>
      <c r="X47" s="21"/>
      <c r="Y47" s="21"/>
      <c r="Z47" s="21"/>
      <c r="AA47" s="21"/>
      <c r="AB47" s="21"/>
      <c r="AC47" s="21"/>
      <c r="AD47" s="21"/>
      <c r="AE47" s="21"/>
      <c r="AF47" s="21"/>
      <c r="AG47" s="21"/>
      <c r="AH47" s="21"/>
      <c r="AI47" s="21"/>
      <c r="AJ47" s="21"/>
      <c r="AK47" s="20"/>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61"/>
    </row>
    <row r="48" spans="5:64" x14ac:dyDescent="0.45">
      <c r="E48" s="60"/>
      <c r="F48" s="21"/>
      <c r="G48" s="21"/>
      <c r="H48" s="21"/>
      <c r="I48" s="20"/>
      <c r="J48" s="21"/>
      <c r="K48" s="21"/>
      <c r="L48" s="21"/>
      <c r="M48" s="21"/>
      <c r="N48" s="21"/>
      <c r="O48" s="21"/>
      <c r="P48" s="21"/>
      <c r="Q48" s="21"/>
      <c r="R48" s="21"/>
      <c r="S48" s="21"/>
      <c r="T48" s="21"/>
      <c r="U48" s="21"/>
      <c r="V48" s="21"/>
      <c r="W48" s="20"/>
      <c r="X48" s="21"/>
      <c r="Y48" s="21"/>
      <c r="Z48" s="21"/>
      <c r="AA48" s="21"/>
      <c r="AB48" s="21"/>
      <c r="AC48" s="21"/>
      <c r="AD48" s="21"/>
      <c r="AE48" s="21"/>
      <c r="AF48" s="21"/>
      <c r="AG48" s="21"/>
      <c r="AH48" s="21"/>
      <c r="AI48" s="21"/>
      <c r="AJ48" s="21"/>
      <c r="AK48" s="20"/>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61"/>
    </row>
    <row r="49" spans="5:64" x14ac:dyDescent="0.45">
      <c r="E49" s="60"/>
      <c r="F49" s="21"/>
      <c r="G49" s="21"/>
      <c r="H49" s="21"/>
      <c r="I49" s="20"/>
      <c r="J49" s="21"/>
      <c r="K49" s="21"/>
      <c r="L49" s="21"/>
      <c r="M49" s="21"/>
      <c r="N49" s="21"/>
      <c r="O49" s="21"/>
      <c r="P49" s="21"/>
      <c r="Q49" s="21"/>
      <c r="R49" s="21"/>
      <c r="S49" s="21"/>
      <c r="T49" s="21"/>
      <c r="U49" s="21"/>
      <c r="V49" s="21"/>
      <c r="W49" s="20"/>
      <c r="X49" s="21"/>
      <c r="Y49" s="21"/>
      <c r="Z49" s="21"/>
      <c r="AA49" s="21"/>
      <c r="AB49" s="21"/>
      <c r="AC49" s="21"/>
      <c r="AD49" s="21"/>
      <c r="AE49" s="21"/>
      <c r="AF49" s="21"/>
      <c r="AG49" s="21"/>
      <c r="AH49" s="21"/>
      <c r="AI49" s="21"/>
      <c r="AJ49" s="21"/>
      <c r="AK49" s="20"/>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61"/>
    </row>
    <row r="50" spans="5:64" x14ac:dyDescent="0.45">
      <c r="E50" s="60"/>
      <c r="F50" s="21"/>
      <c r="G50" s="21"/>
      <c r="H50" s="21"/>
      <c r="I50" s="20"/>
      <c r="J50" s="21"/>
      <c r="K50" s="21"/>
      <c r="L50" s="21"/>
      <c r="M50" s="21"/>
      <c r="N50" s="21"/>
      <c r="O50" s="21"/>
      <c r="P50" s="21"/>
      <c r="Q50" s="21"/>
      <c r="R50" s="21"/>
      <c r="S50" s="21"/>
      <c r="T50" s="21"/>
      <c r="U50" s="21"/>
      <c r="V50" s="21"/>
      <c r="W50" s="20"/>
      <c r="X50" s="21"/>
      <c r="Y50" s="21"/>
      <c r="Z50" s="21"/>
      <c r="AA50" s="21"/>
      <c r="AB50" s="21"/>
      <c r="AC50" s="21"/>
      <c r="AD50" s="21"/>
      <c r="AE50" s="21"/>
      <c r="AF50" s="21"/>
      <c r="AG50" s="21"/>
      <c r="AH50" s="21"/>
      <c r="AI50" s="21"/>
      <c r="AJ50" s="21"/>
      <c r="AK50" s="20"/>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61"/>
    </row>
    <row r="51" spans="5:64" ht="18.600000000000001" thickBot="1" x14ac:dyDescent="0.5">
      <c r="E51" s="60"/>
      <c r="F51" s="21"/>
      <c r="G51" s="21"/>
      <c r="H51" s="21"/>
      <c r="I51" s="20"/>
      <c r="J51" s="21"/>
      <c r="K51" s="21"/>
      <c r="L51" s="21"/>
      <c r="M51" s="21"/>
      <c r="N51" s="21"/>
      <c r="O51" s="21"/>
      <c r="P51" s="21"/>
      <c r="Q51" s="21"/>
      <c r="R51" s="21"/>
      <c r="S51" s="21"/>
      <c r="T51" s="21"/>
      <c r="U51" s="21"/>
      <c r="V51" s="21"/>
      <c r="W51" s="20"/>
      <c r="X51" s="21"/>
      <c r="Y51" s="21"/>
      <c r="Z51" s="21"/>
      <c r="AA51" s="21"/>
      <c r="AB51" s="21"/>
      <c r="AC51" s="21"/>
      <c r="AD51" s="21"/>
      <c r="AE51" s="21"/>
      <c r="AF51" s="21"/>
      <c r="AG51" s="21"/>
      <c r="AH51" s="21"/>
      <c r="AI51" s="21"/>
      <c r="AJ51" s="22"/>
      <c r="AK51" s="23"/>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61"/>
    </row>
    <row r="52" spans="5:64" ht="18.600000000000001" thickTop="1" x14ac:dyDescent="0.45">
      <c r="E52" s="60"/>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61"/>
    </row>
    <row r="53" spans="5:64" x14ac:dyDescent="0.45">
      <c r="E53" s="63"/>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5"/>
    </row>
    <row r="59" spans="5:64" x14ac:dyDescent="0.45">
      <c r="H59" s="24" t="s">
        <v>180</v>
      </c>
    </row>
    <row r="63" spans="5:64" x14ac:dyDescent="0.45">
      <c r="H63" s="25"/>
      <c r="I63" s="26"/>
      <c r="T63" s="25"/>
      <c r="U63" s="26"/>
    </row>
    <row r="64" spans="5:64" x14ac:dyDescent="0.45">
      <c r="H64" s="29"/>
      <c r="I64" s="30"/>
      <c r="T64" s="29"/>
      <c r="U64" s="30"/>
    </row>
    <row r="65" spans="8:21" x14ac:dyDescent="0.45">
      <c r="K65" s="31"/>
      <c r="L65" s="32"/>
      <c r="Q65" s="11"/>
      <c r="R65" s="12"/>
    </row>
    <row r="66" spans="8:21" x14ac:dyDescent="0.45">
      <c r="K66" s="33"/>
      <c r="L66" s="34"/>
      <c r="Q66" s="15"/>
      <c r="R66" s="16"/>
    </row>
    <row r="71" spans="8:21" x14ac:dyDescent="0.45">
      <c r="H71" s="24" t="s">
        <v>181</v>
      </c>
    </row>
    <row r="73" spans="8:21" x14ac:dyDescent="0.45">
      <c r="K73" s="31"/>
      <c r="L73" s="32"/>
      <c r="T73" s="25"/>
      <c r="U73" s="26"/>
    </row>
    <row r="74" spans="8:21" x14ac:dyDescent="0.45">
      <c r="K74" s="35"/>
      <c r="L74" s="36"/>
      <c r="T74" s="27"/>
      <c r="U74" s="28"/>
    </row>
    <row r="75" spans="8:21" x14ac:dyDescent="0.45">
      <c r="H75" s="25"/>
      <c r="I75" s="26"/>
      <c r="K75" s="35"/>
      <c r="L75" s="36"/>
      <c r="Q75" s="11"/>
      <c r="R75" s="12"/>
      <c r="T75" s="27"/>
      <c r="U75" s="28"/>
    </row>
    <row r="76" spans="8:21" x14ac:dyDescent="0.45">
      <c r="H76" s="29"/>
      <c r="I76" s="30"/>
      <c r="K76" s="35"/>
      <c r="L76" s="36"/>
      <c r="Q76" s="15"/>
      <c r="R76" s="16"/>
      <c r="T76" s="27"/>
      <c r="U76" s="28"/>
    </row>
    <row r="77" spans="8:21" x14ac:dyDescent="0.45">
      <c r="K77" s="35"/>
      <c r="L77" s="36"/>
      <c r="T77" s="27"/>
      <c r="U77" s="28"/>
    </row>
    <row r="78" spans="8:21" x14ac:dyDescent="0.45">
      <c r="K78" s="33"/>
      <c r="L78" s="34"/>
      <c r="T78" s="29"/>
      <c r="U78" s="30"/>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6AD1-77F4-4179-AF27-90904D1CDF62}">
  <dimension ref="A1:C36"/>
  <sheetViews>
    <sheetView topLeftCell="A65" workbookViewId="0">
      <selection activeCell="B76" sqref="B76"/>
    </sheetView>
  </sheetViews>
  <sheetFormatPr defaultRowHeight="18" x14ac:dyDescent="0.45"/>
  <sheetData>
    <row r="1" spans="1:3" s="43" customFormat="1" ht="22.2" x14ac:dyDescent="0.45">
      <c r="A1" s="42" t="s">
        <v>259</v>
      </c>
    </row>
    <row r="2" spans="1:3" x14ac:dyDescent="0.45">
      <c r="C2" t="s">
        <v>294</v>
      </c>
    </row>
    <row r="3" spans="1:3" x14ac:dyDescent="0.45">
      <c r="C3" t="s">
        <v>295</v>
      </c>
    </row>
    <row r="4" spans="1:3" x14ac:dyDescent="0.45">
      <c r="C4" t="s">
        <v>296</v>
      </c>
    </row>
    <row r="8" spans="1:3" s="43" customFormat="1" ht="22.2" x14ac:dyDescent="0.45">
      <c r="A8" s="42" t="s">
        <v>217</v>
      </c>
    </row>
    <row r="30" spans="2:2" x14ac:dyDescent="0.45">
      <c r="B30" t="s">
        <v>297</v>
      </c>
    </row>
    <row r="32" spans="2:2" x14ac:dyDescent="0.45">
      <c r="B32" t="s">
        <v>298</v>
      </c>
    </row>
    <row r="33" spans="2:2" x14ac:dyDescent="0.45">
      <c r="B33" t="s">
        <v>299</v>
      </c>
    </row>
    <row r="35" spans="2:2" x14ac:dyDescent="0.45">
      <c r="B35" t="s">
        <v>300</v>
      </c>
    </row>
    <row r="36" spans="2:2" x14ac:dyDescent="0.45">
      <c r="B36" t="s">
        <v>301</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90E9-4399-412B-85B6-5006B77490E7}">
  <dimension ref="A1:G33"/>
  <sheetViews>
    <sheetView workbookViewId="0">
      <selection activeCell="E2" sqref="E2"/>
    </sheetView>
  </sheetViews>
  <sheetFormatPr defaultRowHeight="18" x14ac:dyDescent="0.45"/>
  <cols>
    <col min="1" max="1" width="67.296875" customWidth="1"/>
    <col min="3" max="3" width="18.5" bestFit="1" customWidth="1"/>
    <col min="5" max="5" width="84.8984375" customWidth="1"/>
    <col min="6" max="6" width="40.8984375" customWidth="1"/>
    <col min="7" max="7" width="37.59765625" customWidth="1"/>
  </cols>
  <sheetData>
    <row r="1" spans="1:7" x14ac:dyDescent="0.45">
      <c r="A1" s="1" t="s">
        <v>85</v>
      </c>
      <c r="E1" s="5" t="s">
        <v>83</v>
      </c>
      <c r="G1" s="5" t="s">
        <v>84</v>
      </c>
    </row>
    <row r="2" spans="1:7" x14ac:dyDescent="0.45">
      <c r="B2" t="s">
        <v>79</v>
      </c>
      <c r="C2" t="s">
        <v>80</v>
      </c>
      <c r="E2" t="str">
        <f>"const "&amp;B2&amp;" "&amp;C2&amp;","</f>
        <v>const LPWSTR name,</v>
      </c>
      <c r="F2" t="str">
        <f>""&amp;C2&amp;"_ = "&amp;C2&amp;";"</f>
        <v>name_ = name;</v>
      </c>
      <c r="G2" t="str">
        <f>"wcout &lt;&lt; ""* INFO: " &amp;C2&amp;" "" &lt;&lt; symbol_."&amp; C2&amp;"_ &lt;&lt; endl;"</f>
        <v>wcout &lt;&lt; "* INFO: name " &lt;&lt; symbol_.name_ &lt;&lt; endl;</v>
      </c>
    </row>
    <row r="3" spans="1:7" x14ac:dyDescent="0.45">
      <c r="B3" t="s">
        <v>81</v>
      </c>
      <c r="C3" t="s">
        <v>51</v>
      </c>
      <c r="E3" t="str">
        <f t="shared" ref="E3:E31" si="0">"const "&amp;B3&amp;" "&amp;C3&amp;","</f>
        <v>const double low,</v>
      </c>
      <c r="F3" t="str">
        <f t="shared" ref="F3:F31" si="1">""&amp;C3&amp;"_ = "&amp;C3&amp;";"</f>
        <v>low_ = low;</v>
      </c>
      <c r="G3" t="str">
        <f t="shared" ref="G3:G32" si="2">"wcout &lt;&lt; ""* INFO: " &amp;C3&amp;" "" &lt;&lt; symbol_."&amp; C3&amp;"_ &lt;&lt; endl;"</f>
        <v>wcout &lt;&lt; "* INFO: low " &lt;&lt; symbol_.low_ &lt;&lt; endl;</v>
      </c>
    </row>
    <row r="4" spans="1:7" x14ac:dyDescent="0.45">
      <c r="B4" t="s">
        <v>81</v>
      </c>
      <c r="C4" t="s">
        <v>52</v>
      </c>
      <c r="E4" t="str">
        <f t="shared" si="0"/>
        <v>const double high,</v>
      </c>
      <c r="F4" t="str">
        <f t="shared" si="1"/>
        <v>high_ = high;</v>
      </c>
      <c r="G4" t="str">
        <f t="shared" si="2"/>
        <v>wcout &lt;&lt; "* INFO: high " &lt;&lt; symbol_.high_ &lt;&lt; endl;</v>
      </c>
    </row>
    <row r="5" spans="1:7" x14ac:dyDescent="0.45">
      <c r="B5" t="s">
        <v>81</v>
      </c>
      <c r="C5" t="s">
        <v>53</v>
      </c>
      <c r="E5" t="str">
        <f t="shared" si="0"/>
        <v>const double time,</v>
      </c>
      <c r="F5" t="str">
        <f t="shared" si="1"/>
        <v>time_ = time;</v>
      </c>
      <c r="G5" t="str">
        <f t="shared" si="2"/>
        <v>wcout &lt;&lt; "* INFO: time " &lt;&lt; symbol_.time_ &lt;&lt; endl;</v>
      </c>
    </row>
    <row r="6" spans="1:7" x14ac:dyDescent="0.45">
      <c r="B6" t="s">
        <v>81</v>
      </c>
      <c r="C6" t="s">
        <v>54</v>
      </c>
      <c r="E6" t="str">
        <f t="shared" si="0"/>
        <v>const double bid,</v>
      </c>
      <c r="F6" t="str">
        <f t="shared" si="1"/>
        <v>bid_ = bid;</v>
      </c>
      <c r="G6" t="str">
        <f t="shared" si="2"/>
        <v>wcout &lt;&lt; "* INFO: bid " &lt;&lt; symbol_.bid_ &lt;&lt; endl;</v>
      </c>
    </row>
    <row r="7" spans="1:7" x14ac:dyDescent="0.45">
      <c r="B7" t="s">
        <v>81</v>
      </c>
      <c r="C7" t="s">
        <v>55</v>
      </c>
      <c r="E7" t="str">
        <f t="shared" si="0"/>
        <v>const double ask,</v>
      </c>
      <c r="F7" t="str">
        <f t="shared" si="1"/>
        <v>ask_ = ask;</v>
      </c>
      <c r="G7" t="str">
        <f t="shared" si="2"/>
        <v>wcout &lt;&lt; "* INFO: ask " &lt;&lt; symbol_.ask_ &lt;&lt; endl;</v>
      </c>
    </row>
    <row r="8" spans="1:7" x14ac:dyDescent="0.45">
      <c r="B8" t="s">
        <v>81</v>
      </c>
      <c r="C8" t="s">
        <v>56</v>
      </c>
      <c r="E8" t="str">
        <f t="shared" si="0"/>
        <v>const double point,</v>
      </c>
      <c r="F8" t="str">
        <f t="shared" si="1"/>
        <v>point_ = point;</v>
      </c>
      <c r="G8" t="str">
        <f t="shared" si="2"/>
        <v>wcout &lt;&lt; "* INFO: point " &lt;&lt; symbol_.point_ &lt;&lt; endl;</v>
      </c>
    </row>
    <row r="9" spans="1:7" x14ac:dyDescent="0.45">
      <c r="B9" s="4" t="s">
        <v>82</v>
      </c>
      <c r="C9" s="4" t="s">
        <v>57</v>
      </c>
      <c r="E9" t="str">
        <f t="shared" si="0"/>
        <v>const int digits,</v>
      </c>
      <c r="F9" t="str">
        <f t="shared" si="1"/>
        <v>digits_ = digits;</v>
      </c>
      <c r="G9" t="str">
        <f t="shared" si="2"/>
        <v>wcout &lt;&lt; "* INFO: digits " &lt;&lt; symbol_.digits_ &lt;&lt; endl;</v>
      </c>
    </row>
    <row r="10" spans="1:7" x14ac:dyDescent="0.45">
      <c r="B10" s="4" t="s">
        <v>81</v>
      </c>
      <c r="C10" s="4" t="s">
        <v>58</v>
      </c>
      <c r="E10" t="str">
        <f t="shared" si="0"/>
        <v>const double spread,</v>
      </c>
      <c r="F10" t="str">
        <f t="shared" si="1"/>
        <v>spread_ = spread;</v>
      </c>
      <c r="G10" t="str">
        <f t="shared" si="2"/>
        <v>wcout &lt;&lt; "* INFO: spread " &lt;&lt; symbol_.spread_ &lt;&lt; endl;</v>
      </c>
    </row>
    <row r="11" spans="1:7" x14ac:dyDescent="0.45">
      <c r="B11" s="4" t="s">
        <v>82</v>
      </c>
      <c r="C11" s="4" t="s">
        <v>59</v>
      </c>
      <c r="E11" t="str">
        <f t="shared" si="0"/>
        <v>const int stoplevel,</v>
      </c>
      <c r="F11" t="str">
        <f t="shared" si="1"/>
        <v>stoplevel_ = stoplevel;</v>
      </c>
      <c r="G11" t="str">
        <f t="shared" si="2"/>
        <v>wcout &lt;&lt; "* INFO: stoplevel " &lt;&lt; symbol_.stoplevel_ &lt;&lt; endl;</v>
      </c>
    </row>
    <row r="12" spans="1:7" x14ac:dyDescent="0.45">
      <c r="B12" t="s">
        <v>81</v>
      </c>
      <c r="C12" t="s">
        <v>60</v>
      </c>
      <c r="E12" t="str">
        <f t="shared" si="0"/>
        <v>const double lotsize,</v>
      </c>
      <c r="F12" t="str">
        <f t="shared" si="1"/>
        <v>lotsize_ = lotsize;</v>
      </c>
      <c r="G12" t="str">
        <f t="shared" si="2"/>
        <v>wcout &lt;&lt; "* INFO: lotsize " &lt;&lt; symbol_.lotsize_ &lt;&lt; endl;</v>
      </c>
    </row>
    <row r="13" spans="1:7" x14ac:dyDescent="0.45">
      <c r="B13" t="s">
        <v>81</v>
      </c>
      <c r="C13" t="s">
        <v>61</v>
      </c>
      <c r="E13" t="str">
        <f t="shared" si="0"/>
        <v>const double tickvalue,</v>
      </c>
      <c r="F13" t="str">
        <f t="shared" si="1"/>
        <v>tickvalue_ = tickvalue;</v>
      </c>
      <c r="G13" t="str">
        <f t="shared" si="2"/>
        <v>wcout &lt;&lt; "* INFO: tickvalue " &lt;&lt; symbol_.tickvalue_ &lt;&lt; endl;</v>
      </c>
    </row>
    <row r="14" spans="1:7" x14ac:dyDescent="0.45">
      <c r="B14" t="s">
        <v>81</v>
      </c>
      <c r="C14" t="s">
        <v>62</v>
      </c>
      <c r="E14" t="str">
        <f t="shared" si="0"/>
        <v>const double ticksize,</v>
      </c>
      <c r="F14" t="str">
        <f t="shared" si="1"/>
        <v>ticksize_ = ticksize;</v>
      </c>
      <c r="G14" t="str">
        <f t="shared" si="2"/>
        <v>wcout &lt;&lt; "* INFO: ticksize " &lt;&lt; symbol_.ticksize_ &lt;&lt; endl;</v>
      </c>
    </row>
    <row r="15" spans="1:7" x14ac:dyDescent="0.45">
      <c r="B15" t="s">
        <v>81</v>
      </c>
      <c r="C15" t="s">
        <v>63</v>
      </c>
      <c r="E15" t="str">
        <f t="shared" si="0"/>
        <v>const double swaplong,</v>
      </c>
      <c r="F15" t="str">
        <f t="shared" si="1"/>
        <v>swaplong_ = swaplong;</v>
      </c>
      <c r="G15" t="str">
        <f t="shared" si="2"/>
        <v>wcout &lt;&lt; "* INFO: swaplong " &lt;&lt; symbol_.swaplong_ &lt;&lt; endl;</v>
      </c>
    </row>
    <row r="16" spans="1:7" x14ac:dyDescent="0.45">
      <c r="B16" t="s">
        <v>81</v>
      </c>
      <c r="C16" t="s">
        <v>64</v>
      </c>
      <c r="E16" t="str">
        <f t="shared" si="0"/>
        <v>const double swapshort,</v>
      </c>
      <c r="F16" t="str">
        <f t="shared" si="1"/>
        <v>swapshort_ = swapshort;</v>
      </c>
      <c r="G16" t="str">
        <f t="shared" si="2"/>
        <v>wcout &lt;&lt; "* INFO: swapshort " &lt;&lt; symbol_.swapshort_ &lt;&lt; endl;</v>
      </c>
    </row>
    <row r="17" spans="2:7" x14ac:dyDescent="0.45">
      <c r="B17" t="s">
        <v>81</v>
      </c>
      <c r="C17" t="s">
        <v>65</v>
      </c>
      <c r="E17" t="str">
        <f t="shared" si="0"/>
        <v>const double starting,</v>
      </c>
      <c r="F17" t="str">
        <f t="shared" si="1"/>
        <v>starting_ = starting;</v>
      </c>
      <c r="G17" t="str">
        <f t="shared" si="2"/>
        <v>wcout &lt;&lt; "* INFO: starting " &lt;&lt; symbol_.starting_ &lt;&lt; endl;</v>
      </c>
    </row>
    <row r="18" spans="2:7" x14ac:dyDescent="0.45">
      <c r="B18" t="s">
        <v>81</v>
      </c>
      <c r="C18" t="s">
        <v>66</v>
      </c>
      <c r="E18" t="str">
        <f t="shared" si="0"/>
        <v>const double expiration,</v>
      </c>
      <c r="F18" t="str">
        <f t="shared" si="1"/>
        <v>expiration_ = expiration;</v>
      </c>
      <c r="G18" t="str">
        <f t="shared" si="2"/>
        <v>wcout &lt;&lt; "* INFO: expiration " &lt;&lt; symbol_.expiration_ &lt;&lt; endl;</v>
      </c>
    </row>
    <row r="19" spans="2:7" x14ac:dyDescent="0.45">
      <c r="B19" s="4" t="s">
        <v>82</v>
      </c>
      <c r="C19" t="s">
        <v>67</v>
      </c>
      <c r="E19" t="str">
        <f t="shared" si="0"/>
        <v>const int tradeallowed,</v>
      </c>
      <c r="F19" t="str">
        <f t="shared" si="1"/>
        <v>tradeallowed_ = tradeallowed;</v>
      </c>
      <c r="G19" t="str">
        <f t="shared" si="2"/>
        <v>wcout &lt;&lt; "* INFO: tradeallowed " &lt;&lt; symbol_.tradeallowed_ &lt;&lt; endl;</v>
      </c>
    </row>
    <row r="20" spans="2:7" x14ac:dyDescent="0.45">
      <c r="B20" t="s">
        <v>81</v>
      </c>
      <c r="C20" t="s">
        <v>68</v>
      </c>
      <c r="E20" t="str">
        <f t="shared" si="0"/>
        <v>const double minlot,</v>
      </c>
      <c r="F20" t="str">
        <f t="shared" si="1"/>
        <v>minlot_ = minlot;</v>
      </c>
      <c r="G20" t="str">
        <f t="shared" si="2"/>
        <v>wcout &lt;&lt; "* INFO: minlot " &lt;&lt; symbol_.minlot_ &lt;&lt; endl;</v>
      </c>
    </row>
    <row r="21" spans="2:7" x14ac:dyDescent="0.45">
      <c r="B21" t="s">
        <v>81</v>
      </c>
      <c r="C21" t="s">
        <v>69</v>
      </c>
      <c r="E21" t="str">
        <f t="shared" si="0"/>
        <v>const double lotstep,</v>
      </c>
      <c r="F21" t="str">
        <f t="shared" si="1"/>
        <v>lotstep_ = lotstep;</v>
      </c>
      <c r="G21" t="str">
        <f t="shared" si="2"/>
        <v>wcout &lt;&lt; "* INFO: lotstep " &lt;&lt; symbol_.lotstep_ &lt;&lt; endl;</v>
      </c>
    </row>
    <row r="22" spans="2:7" x14ac:dyDescent="0.45">
      <c r="B22" t="s">
        <v>81</v>
      </c>
      <c r="C22" t="s">
        <v>70</v>
      </c>
      <c r="E22" t="str">
        <f t="shared" si="0"/>
        <v>const double maxlot,</v>
      </c>
      <c r="F22" t="str">
        <f t="shared" si="1"/>
        <v>maxlot_ = maxlot;</v>
      </c>
      <c r="G22" t="str">
        <f t="shared" si="2"/>
        <v>wcout &lt;&lt; "* INFO: maxlot " &lt;&lt; symbol_.maxlot_ &lt;&lt; endl;</v>
      </c>
    </row>
    <row r="23" spans="2:7" x14ac:dyDescent="0.45">
      <c r="B23" s="4" t="s">
        <v>82</v>
      </c>
      <c r="C23" t="s">
        <v>71</v>
      </c>
      <c r="E23" t="str">
        <f t="shared" si="0"/>
        <v>const int swaptype,</v>
      </c>
      <c r="F23" t="str">
        <f t="shared" si="1"/>
        <v>swaptype_ = swaptype;</v>
      </c>
      <c r="G23" t="str">
        <f t="shared" si="2"/>
        <v>wcout &lt;&lt; "* INFO: swaptype " &lt;&lt; symbol_.swaptype_ &lt;&lt; endl;</v>
      </c>
    </row>
    <row r="24" spans="2:7" x14ac:dyDescent="0.45">
      <c r="B24" s="4" t="s">
        <v>82</v>
      </c>
      <c r="C24" t="s">
        <v>72</v>
      </c>
      <c r="E24" t="str">
        <f t="shared" si="0"/>
        <v>const int profitcalcmode,</v>
      </c>
      <c r="F24" t="str">
        <f t="shared" si="1"/>
        <v>profitcalcmode_ = profitcalcmode;</v>
      </c>
      <c r="G24" t="str">
        <f t="shared" si="2"/>
        <v>wcout &lt;&lt; "* INFO: profitcalcmode " &lt;&lt; symbol_.profitcalcmode_ &lt;&lt; endl;</v>
      </c>
    </row>
    <row r="25" spans="2:7" x14ac:dyDescent="0.45">
      <c r="B25" s="4" t="s">
        <v>82</v>
      </c>
      <c r="C25" t="s">
        <v>73</v>
      </c>
      <c r="E25" t="str">
        <f t="shared" si="0"/>
        <v>const int margincalcmode,</v>
      </c>
      <c r="F25" t="str">
        <f t="shared" si="1"/>
        <v>margincalcmode_ = margincalcmode;</v>
      </c>
      <c r="G25" t="str">
        <f t="shared" si="2"/>
        <v>wcout &lt;&lt; "* INFO: margincalcmode " &lt;&lt; symbol_.margincalcmode_ &lt;&lt; endl;</v>
      </c>
    </row>
    <row r="26" spans="2:7" x14ac:dyDescent="0.45">
      <c r="B26" t="s">
        <v>81</v>
      </c>
      <c r="C26" t="s">
        <v>74</v>
      </c>
      <c r="E26" t="str">
        <f t="shared" si="0"/>
        <v>const double margininit,</v>
      </c>
      <c r="F26" t="str">
        <f t="shared" si="1"/>
        <v>margininit_ = margininit;</v>
      </c>
      <c r="G26" t="str">
        <f t="shared" si="2"/>
        <v>wcout &lt;&lt; "* INFO: margininit " &lt;&lt; symbol_.margininit_ &lt;&lt; endl;</v>
      </c>
    </row>
    <row r="27" spans="2:7" x14ac:dyDescent="0.45">
      <c r="B27" t="s">
        <v>81</v>
      </c>
      <c r="C27" t="s">
        <v>75</v>
      </c>
      <c r="E27" t="str">
        <f t="shared" si="0"/>
        <v>const double marginmaintenance,</v>
      </c>
      <c r="F27" t="str">
        <f t="shared" si="1"/>
        <v>marginmaintenance_ = marginmaintenance;</v>
      </c>
      <c r="G27" t="str">
        <f t="shared" si="2"/>
        <v>wcout &lt;&lt; "* INFO: marginmaintenance " &lt;&lt; symbol_.marginmaintenance_ &lt;&lt; endl;</v>
      </c>
    </row>
    <row r="28" spans="2:7" x14ac:dyDescent="0.45">
      <c r="B28" t="s">
        <v>81</v>
      </c>
      <c r="C28" t="s">
        <v>92</v>
      </c>
      <c r="E28" t="str">
        <f t="shared" si="0"/>
        <v>const double marginhedged,</v>
      </c>
      <c r="F28" t="str">
        <f t="shared" si="1"/>
        <v>marginhedged_ = marginhedged;</v>
      </c>
      <c r="G28" t="str">
        <f t="shared" si="2"/>
        <v>wcout &lt;&lt; "* INFO: marginhedged " &lt;&lt; symbol_.marginhedged_ &lt;&lt; endl;</v>
      </c>
    </row>
    <row r="29" spans="2:7" x14ac:dyDescent="0.45">
      <c r="B29" t="s">
        <v>81</v>
      </c>
      <c r="C29" t="s">
        <v>76</v>
      </c>
      <c r="E29" t="str">
        <f t="shared" si="0"/>
        <v>const double marginrequired,</v>
      </c>
      <c r="F29" t="str">
        <f t="shared" si="1"/>
        <v>marginrequired_ = marginrequired;</v>
      </c>
      <c r="G29" t="str">
        <f t="shared" si="2"/>
        <v>wcout &lt;&lt; "* INFO: marginrequired " &lt;&lt; symbol_.marginrequired_ &lt;&lt; endl;</v>
      </c>
    </row>
    <row r="30" spans="2:7" x14ac:dyDescent="0.45">
      <c r="B30" s="4" t="s">
        <v>82</v>
      </c>
      <c r="C30" t="s">
        <v>77</v>
      </c>
      <c r="E30" t="str">
        <f t="shared" si="0"/>
        <v>const int freezelevel,</v>
      </c>
      <c r="F30" t="str">
        <f t="shared" si="1"/>
        <v>freezelevel_ = freezelevel;</v>
      </c>
      <c r="G30" t="str">
        <f t="shared" si="2"/>
        <v>wcout &lt;&lt; "* INFO: freezelevel " &lt;&lt; symbol_.freezelevel_ &lt;&lt; endl;</v>
      </c>
    </row>
    <row r="31" spans="2:7" x14ac:dyDescent="0.45">
      <c r="B31" s="4" t="s">
        <v>82</v>
      </c>
      <c r="C31" t="s">
        <v>78</v>
      </c>
      <c r="E31" t="str">
        <f t="shared" si="0"/>
        <v>const int closeby_allowed,</v>
      </c>
      <c r="F31" t="str">
        <f t="shared" si="1"/>
        <v>closeby_allowed_ = closeby_allowed;</v>
      </c>
      <c r="G31" t="str">
        <f t="shared" si="2"/>
        <v>wcout &lt;&lt; "* INFO: closeby_allowed " &lt;&lt; symbol_.closeby_allowed_ &lt;&lt; endl;</v>
      </c>
    </row>
    <row r="32" spans="2:7" x14ac:dyDescent="0.45">
      <c r="E32" t="str">
        <f>_xlfn.TEXTJOIN(CHAR(10),TRUE,E2:E31)</f>
        <v>const LPWSTR name,
const double low,
const double high,
const double time,
const double bid,
const double ask,
const double point,
const int digits,
const double spread,
const int stoplevel,
const double lotsize,
const double tickvalue,
const double ticksize,
const double swaplong,
const double swapshort,
const double starting,
const double expiration,
const int tradeallowed,
const double minlot,
const double lotstep,
const double maxlot,
const int swaptype,
const int profitcalcmode,
const int margincalcmode,
const double margininit,
const double marginmaintenance,
const double marginhedged,
const double marginrequired,
const int freezelevel,
const int closeby_allowed,</v>
      </c>
      <c r="F32" t="str">
        <f>_xlfn.TEXTJOIN(CHAR(10),TRUE,F2:F31)</f>
        <v>name_ = name;
low_ = low;
high_ = high;
time_ = time;
bid_ = bid;
ask_ = ask;
point_ = point;
digits_ = digits;
spread_ = spread;
stoplevel_ = stoplevel;
lotsize_ = lotsize;
tickvalue_ = tickvalue;
ticksize_ = ticksize;
swaplong_ = swaplong;
swapshort_ = swapshort;
starting_ = starting;
expiration_ = expiration;
tradeallowed_ = tradeallowed;
minlot_ = minlot;
lotstep_ = lotstep;
maxlot_ = maxlot;
swaptype_ = swaptype;
profitcalcmode_ = profitcalcmode;
margincalcmode_ = margincalcmode;
margininit_ = margininit;
marginmaintenance_ = marginmaintenance;
marginhedged_ = marginhedged;
marginrequired_ = marginrequired;
freezelevel_ = freezelevel;
closeby_allowed_ = closeby_allowed;</v>
      </c>
      <c r="G32" t="str">
        <f t="shared" si="2"/>
        <v>wcout &lt;&lt; "* INFO:  " &lt;&lt; symbol_._ &lt;&lt; endl;</v>
      </c>
    </row>
    <row r="33" spans="5:5" ht="149.4" customHeight="1" x14ac:dyDescent="0.45">
      <c r="E33" s="6" t="str">
        <f>"Symbol("&amp;E32&amp;")" &amp;CHAR(10)&amp;"{"&amp;F32&amp;CHAR(10)&amp;"}"</f>
        <v>Symbol(const LPWSTR name,
const double low,
const double high,
const double time,
const double bid,
const double ask,
const double point,
const int digits,
const double spread,
const int stoplevel,
const double lotsize,
const double tickvalue,
const double ticksize,
const double swaplong,
const double swapshort,
const double starting,
const double expiration,
const int tradeallowed,
const double minlot,
const double lotstep,
const double maxlot,
const int swaptype,
const int profitcalcmode,
const int margincalcmode,
const double margininit,
const double marginmaintenance,
const double marginhedged,
const double marginrequired,
const int freezelevel,
const int closeby_allowed,)
{name_ = name;
low_ = low;
high_ = high;
time_ = time;
bid_ = bid;
ask_ = ask;
point_ = point;
digits_ = digits;
spread_ = spread;
stoplevel_ = stoplevel;
lotsize_ = lotsize;
tickvalue_ = tickvalue;
ticksize_ = ticksize;
swaplong_ = swaplong;
swapshort_ = swapshort;
starting_ = starting;
expiration_ = expiration;
tradeallowed_ = tradeallowed;
minlot_ = minlot;
lotstep_ = lotstep;
maxlot_ = maxlot;
swaptype_ = swaptype;
profitcalcmode_ = profitcalcmode;
margincalcmode_ = margincalcmode;
margininit_ = margininit;
marginmaintenance_ = marginmaintenance;
marginhedged_ = marginhedged;
marginrequired_ = marginrequired;
freezelevel_ = freezelevel;
closeby_allowed_ = closeby_allowed;
}</v>
      </c>
    </row>
  </sheetData>
  <phoneticPr fontId="1"/>
  <hyperlinks>
    <hyperlink ref="A1" r:id="rId1" xr:uid="{D52A5360-D94F-492F-ABB0-099CF46EC51D}"/>
  </hyperlinks>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1F874-DDA6-4BCC-8BC9-915163200AC8}">
  <sheetPr filterMode="1"/>
  <dimension ref="A1:I26"/>
  <sheetViews>
    <sheetView topLeftCell="C1" zoomScale="115" zoomScaleNormal="115" workbookViewId="0">
      <selection activeCell="E2" sqref="E2"/>
    </sheetView>
  </sheetViews>
  <sheetFormatPr defaultRowHeight="18" x14ac:dyDescent="0.45"/>
  <cols>
    <col min="1" max="1" width="23.296875" customWidth="1"/>
    <col min="2" max="2" width="68.8984375" customWidth="1"/>
    <col min="6" max="6" width="26.796875" customWidth="1"/>
    <col min="7" max="7" width="23.5" customWidth="1"/>
    <col min="8" max="8" width="17.796875" customWidth="1"/>
    <col min="9" max="9" width="31.796875" customWidth="1"/>
  </cols>
  <sheetData>
    <row r="1" spans="1:9" x14ac:dyDescent="0.45">
      <c r="A1" s="7" t="s">
        <v>50</v>
      </c>
      <c r="B1" s="7"/>
      <c r="C1" s="7"/>
      <c r="D1" s="7"/>
      <c r="E1" s="7"/>
      <c r="F1" s="7" t="s">
        <v>90</v>
      </c>
    </row>
    <row r="2" spans="1:9" hidden="1" x14ac:dyDescent="0.45">
      <c r="A2" s="3" t="s">
        <v>0</v>
      </c>
      <c r="B2" s="2" t="s">
        <v>1</v>
      </c>
    </row>
    <row r="3" spans="1:9" hidden="1" x14ac:dyDescent="0.45">
      <c r="A3" s="3" t="s">
        <v>2</v>
      </c>
      <c r="B3" s="2" t="s">
        <v>3</v>
      </c>
    </row>
    <row r="4" spans="1:9" x14ac:dyDescent="0.45">
      <c r="A4" s="8" t="s">
        <v>4</v>
      </c>
      <c r="B4" s="9" t="s">
        <v>5</v>
      </c>
      <c r="C4" s="7" t="s">
        <v>50</v>
      </c>
      <c r="D4" s="7" t="s">
        <v>86</v>
      </c>
      <c r="E4" s="7" t="s">
        <v>86</v>
      </c>
      <c r="F4" s="7" t="str">
        <f>TRIM(E4)&amp;" "&amp;LOWER(SUBSTITUTE(A4,"Order",""))&amp;"_ = 0;"</f>
        <v>double closeprice_ = 0;</v>
      </c>
      <c r="G4" t="str">
        <f>"const " &amp; TRIM(E4)&amp;" "&amp;LOWER(SUBSTITUTE(A4,"Order",""))&amp;","</f>
        <v>const double closeprice,</v>
      </c>
      <c r="H4" t="str">
        <f>LOWER(SUBSTITUTE(A4,"Order",""))&amp;","</f>
        <v>closeprice,</v>
      </c>
      <c r="I4" t="str">
        <f>IF(D4&lt;&gt;"datetime",A4&amp;"(),","TimeToStr("&amp;A4&amp;"(),TIME_DATE|TIME_SECONDS),")</f>
        <v>OrderClosePrice(),</v>
      </c>
    </row>
    <row r="5" spans="1:9" x14ac:dyDescent="0.45">
      <c r="A5" s="8" t="s">
        <v>6</v>
      </c>
      <c r="B5" s="9" t="s">
        <v>7</v>
      </c>
      <c r="C5" s="7" t="s">
        <v>50</v>
      </c>
      <c r="D5" s="10" t="s">
        <v>89</v>
      </c>
      <c r="E5" s="10" t="s">
        <v>91</v>
      </c>
      <c r="F5" s="7" t="str">
        <f>TRIM(E5)&amp;" "&amp;LOWER(SUBSTITUTE(A5,"Order",""))&amp;"_ = 0;"</f>
        <v>LPWSTR closetime_ = 0;</v>
      </c>
      <c r="G5" t="str">
        <f>"const " &amp; TRIM(E5)&amp;" "&amp;LOWER(SUBSTITUTE(A5,"Order",""))&amp;","</f>
        <v>const LPWSTR closetime,</v>
      </c>
      <c r="H5" t="str">
        <f>LOWER(SUBSTITUTE(A5,"Order",""))&amp;","</f>
        <v>closetime,</v>
      </c>
      <c r="I5" t="str">
        <f>IF(D5&lt;&gt;"datetime",A5&amp;"(),","TimeToStr("&amp;A5&amp;"(),TIME_DATE|TIME_SECONDS),")</f>
        <v>TimeToStr(OrderCloseTime(),TIME_DATE|TIME_SECONDS),</v>
      </c>
    </row>
    <row r="6" spans="1:9" x14ac:dyDescent="0.45">
      <c r="A6" s="8" t="s">
        <v>8</v>
      </c>
      <c r="B6" s="9" t="s">
        <v>9</v>
      </c>
      <c r="C6" s="7" t="s">
        <v>50</v>
      </c>
      <c r="D6" s="7" t="s">
        <v>88</v>
      </c>
      <c r="E6" s="7" t="s">
        <v>91</v>
      </c>
      <c r="F6" s="7" t="str">
        <f>TRIM(E6)&amp;" "&amp;LOWER(SUBSTITUTE(A6,"Order",""))&amp;"_ = 0;"</f>
        <v>LPWSTR comment_ = 0;</v>
      </c>
      <c r="G6" t="str">
        <f>"const " &amp; TRIM(E6)&amp;" "&amp;LOWER(SUBSTITUTE(A6,"Order",""))&amp;","</f>
        <v>const LPWSTR comment,</v>
      </c>
      <c r="H6" t="str">
        <f>LOWER(SUBSTITUTE(A6,"Order",""))&amp;","</f>
        <v>comment,</v>
      </c>
      <c r="I6" t="str">
        <f>IF(D6&lt;&gt;"datetime",A6&amp;"(),","TimeToStr("&amp;A6&amp;"(),TIME_DATE|TIME_SECONDS),")</f>
        <v>OrderComment(),</v>
      </c>
    </row>
    <row r="7" spans="1:9" x14ac:dyDescent="0.45">
      <c r="A7" s="8" t="s">
        <v>10</v>
      </c>
      <c r="B7" s="9" t="s">
        <v>11</v>
      </c>
      <c r="C7" s="7" t="s">
        <v>50</v>
      </c>
      <c r="D7" s="7" t="s">
        <v>86</v>
      </c>
      <c r="E7" s="7" t="s">
        <v>86</v>
      </c>
      <c r="F7" s="7" t="str">
        <f>TRIM(E7)&amp;" "&amp;LOWER(SUBSTITUTE(A7,"Order",""))&amp;"_ = 0;"</f>
        <v>double commission_ = 0;</v>
      </c>
      <c r="G7" t="str">
        <f>"const " &amp; TRIM(E7)&amp;" "&amp;LOWER(SUBSTITUTE(A7,"Order",""))&amp;","</f>
        <v>const double commission,</v>
      </c>
      <c r="H7" t="str">
        <f>LOWER(SUBSTITUTE(A7,"Order",""))&amp;","</f>
        <v>commission,</v>
      </c>
      <c r="I7" t="str">
        <f>IF(D7&lt;&gt;"datetime",A7&amp;"(),","TimeToStr("&amp;A7&amp;"(),TIME_DATE|TIME_SECONDS),")</f>
        <v>OrderCommission(),</v>
      </c>
    </row>
    <row r="8" spans="1:9" hidden="1" x14ac:dyDescent="0.45">
      <c r="A8" s="3" t="s">
        <v>12</v>
      </c>
      <c r="B8" s="2" t="s">
        <v>13</v>
      </c>
    </row>
    <row r="9" spans="1:9" x14ac:dyDescent="0.45">
      <c r="A9" s="8" t="s">
        <v>14</v>
      </c>
      <c r="B9" s="9" t="s">
        <v>15</v>
      </c>
      <c r="C9" s="7" t="s">
        <v>50</v>
      </c>
      <c r="D9" s="10" t="s">
        <v>89</v>
      </c>
      <c r="E9" s="10" t="s">
        <v>91</v>
      </c>
      <c r="F9" s="7" t="str">
        <f>TRIM(E9)&amp;" "&amp;LOWER(SUBSTITUTE(A9,"Order",""))&amp;"_ = 0;"</f>
        <v>LPWSTR expiration_ = 0;</v>
      </c>
      <c r="G9" t="str">
        <f>"const " &amp; TRIM(E9)&amp;" "&amp;LOWER(SUBSTITUTE(A9,"Order",""))&amp;","</f>
        <v>const LPWSTR expiration,</v>
      </c>
      <c r="H9" t="str">
        <f>LOWER(SUBSTITUTE(A9,"Order",""))&amp;","</f>
        <v>expiration,</v>
      </c>
      <c r="I9" t="str">
        <f>IF(D9&lt;&gt;"datetime",A9&amp;"(),","TimeToStr("&amp;A9&amp;"(),TIME_DATE|TIME_SECONDS),")</f>
        <v>TimeToStr(OrderExpiration(),TIME_DATE|TIME_SECONDS),</v>
      </c>
    </row>
    <row r="10" spans="1:9" x14ac:dyDescent="0.45">
      <c r="A10" s="8" t="s">
        <v>16</v>
      </c>
      <c r="B10" s="9" t="s">
        <v>17</v>
      </c>
      <c r="C10" s="7" t="s">
        <v>50</v>
      </c>
      <c r="D10" s="7" t="s">
        <v>86</v>
      </c>
      <c r="E10" s="7" t="s">
        <v>86</v>
      </c>
      <c r="F10" s="7" t="str">
        <f>TRIM(E10)&amp;" "&amp;LOWER(SUBSTITUTE(A10,"Order",""))&amp;"_ = 0;"</f>
        <v>double lots_ = 0;</v>
      </c>
      <c r="G10" t="str">
        <f>"const " &amp; TRIM(E10)&amp;" "&amp;LOWER(SUBSTITUTE(A10,"Order",""))&amp;","</f>
        <v>const double lots,</v>
      </c>
      <c r="H10" t="str">
        <f>LOWER(SUBSTITUTE(A10,"Order",""))&amp;","</f>
        <v>lots,</v>
      </c>
      <c r="I10" t="str">
        <f>IF(D10&lt;&gt;"datetime",A10&amp;"(),","TimeToStr("&amp;A10&amp;"(),TIME_DATE|TIME_SECONDS),")</f>
        <v>OrderLots(),</v>
      </c>
    </row>
    <row r="11" spans="1:9" x14ac:dyDescent="0.45">
      <c r="A11" s="8" t="s">
        <v>18</v>
      </c>
      <c r="B11" s="9" t="s">
        <v>19</v>
      </c>
      <c r="C11" s="7" t="s">
        <v>50</v>
      </c>
      <c r="D11" s="7" t="s">
        <v>87</v>
      </c>
      <c r="E11" s="7" t="s">
        <v>87</v>
      </c>
      <c r="F11" s="7" t="str">
        <f>TRIM(E11)&amp;" "&amp;LOWER(SUBSTITUTE(A11,"Order",""))&amp;"_ = 0;"</f>
        <v>int magicnumber_ = 0;</v>
      </c>
      <c r="G11" t="str">
        <f>"const " &amp; TRIM(E11)&amp;" "&amp;LOWER(SUBSTITUTE(A11,"Order",""))&amp;","</f>
        <v>const int magicnumber,</v>
      </c>
      <c r="H11" t="str">
        <f>LOWER(SUBSTITUTE(A11,"Order",""))&amp;","</f>
        <v>magicnumber,</v>
      </c>
      <c r="I11" t="str">
        <f>IF(D11&lt;&gt;"datetime",A11&amp;"(),","TimeToStr("&amp;A11&amp;"(),TIME_DATE|TIME_SECONDS),")</f>
        <v>OrderMagicNumber(),</v>
      </c>
    </row>
    <row r="12" spans="1:9" hidden="1" x14ac:dyDescent="0.45">
      <c r="A12" s="3" t="s">
        <v>20</v>
      </c>
      <c r="B12" s="2" t="s">
        <v>21</v>
      </c>
    </row>
    <row r="13" spans="1:9" x14ac:dyDescent="0.45">
      <c r="A13" s="8" t="s">
        <v>22</v>
      </c>
      <c r="B13" s="9" t="s">
        <v>23</v>
      </c>
      <c r="C13" s="7" t="s">
        <v>50</v>
      </c>
      <c r="D13" s="7" t="s">
        <v>86</v>
      </c>
      <c r="E13" s="7" t="s">
        <v>86</v>
      </c>
      <c r="F13" s="7" t="str">
        <f>TRIM(E13)&amp;" "&amp;LOWER(SUBSTITUTE(A13,"Order",""))&amp;"_ = 0;"</f>
        <v>double openprice_ = 0;</v>
      </c>
      <c r="G13" t="str">
        <f>"const " &amp; TRIM(E13)&amp;" "&amp;LOWER(SUBSTITUTE(A13,"Order",""))&amp;","</f>
        <v>const double openprice,</v>
      </c>
      <c r="H13" t="str">
        <f>LOWER(SUBSTITUTE(A13,"Order",""))&amp;","</f>
        <v>openprice,</v>
      </c>
      <c r="I13" t="str">
        <f>IF(D13&lt;&gt;"datetime",A13&amp;"(),","TimeToStr("&amp;A13&amp;"(),TIME_DATE|TIME_SECONDS),")</f>
        <v>OrderOpenPrice(),</v>
      </c>
    </row>
    <row r="14" spans="1:9" x14ac:dyDescent="0.45">
      <c r="A14" s="8" t="s">
        <v>24</v>
      </c>
      <c r="B14" s="9" t="s">
        <v>25</v>
      </c>
      <c r="C14" s="7" t="s">
        <v>50</v>
      </c>
      <c r="D14" s="10" t="s">
        <v>89</v>
      </c>
      <c r="E14" s="10" t="s">
        <v>91</v>
      </c>
      <c r="F14" s="7" t="str">
        <f>TRIM(E14)&amp;" "&amp;LOWER(SUBSTITUTE(A14,"Order",""))&amp;"_ = 0;"</f>
        <v>LPWSTR opentime_ = 0;</v>
      </c>
      <c r="G14" t="str">
        <f>"const " &amp; TRIM(E14)&amp;" "&amp;LOWER(SUBSTITUTE(A14,"Order",""))&amp;","</f>
        <v>const LPWSTR opentime,</v>
      </c>
      <c r="H14" t="str">
        <f>LOWER(SUBSTITUTE(A14,"Order",""))&amp;","</f>
        <v>opentime,</v>
      </c>
      <c r="I14" t="str">
        <f>IF(D14&lt;&gt;"datetime",A14&amp;"(),","TimeToStr("&amp;A14&amp;"(),TIME_DATE|TIME_SECONDS),")</f>
        <v>TimeToStr(OrderOpenTime(),TIME_DATE|TIME_SECONDS),</v>
      </c>
    </row>
    <row r="15" spans="1:9" hidden="1" x14ac:dyDescent="0.45">
      <c r="A15" s="3" t="s">
        <v>26</v>
      </c>
      <c r="B15" s="2" t="s">
        <v>27</v>
      </c>
    </row>
    <row r="16" spans="1:9" x14ac:dyDescent="0.45">
      <c r="A16" s="8" t="s">
        <v>28</v>
      </c>
      <c r="B16" s="9" t="s">
        <v>29</v>
      </c>
      <c r="C16" s="7" t="s">
        <v>50</v>
      </c>
      <c r="D16" s="7" t="s">
        <v>86</v>
      </c>
      <c r="E16" s="7" t="s">
        <v>86</v>
      </c>
      <c r="F16" s="7" t="str">
        <f>TRIM(E16)&amp;" "&amp;LOWER(SUBSTITUTE(A16,"Order",""))&amp;"_ = 0;"</f>
        <v>double profit_ = 0;</v>
      </c>
      <c r="G16" t="str">
        <f>"const " &amp; TRIM(E16)&amp;" "&amp;LOWER(SUBSTITUTE(A16,"Order",""))&amp;","</f>
        <v>const double profit,</v>
      </c>
      <c r="H16" t="str">
        <f>LOWER(SUBSTITUTE(A16,"Order",""))&amp;","</f>
        <v>profit,</v>
      </c>
      <c r="I16" t="str">
        <f>IF(D16&lt;&gt;"datetime",A16&amp;"(),","TimeToStr("&amp;A16&amp;"(),TIME_DATE|TIME_SECONDS),")</f>
        <v>OrderProfit(),</v>
      </c>
    </row>
    <row r="17" spans="1:9" hidden="1" x14ac:dyDescent="0.45">
      <c r="A17" s="3" t="s">
        <v>30</v>
      </c>
      <c r="B17" s="2" t="s">
        <v>31</v>
      </c>
    </row>
    <row r="18" spans="1:9" hidden="1" x14ac:dyDescent="0.45">
      <c r="A18" s="3" t="s">
        <v>32</v>
      </c>
      <c r="B18" s="2" t="s">
        <v>33</v>
      </c>
    </row>
    <row r="19" spans="1:9" hidden="1" x14ac:dyDescent="0.45">
      <c r="A19" s="3" t="s">
        <v>34</v>
      </c>
      <c r="B19" s="2" t="s">
        <v>35</v>
      </c>
    </row>
    <row r="20" spans="1:9" x14ac:dyDescent="0.45">
      <c r="A20" s="8" t="s">
        <v>36</v>
      </c>
      <c r="B20" s="9" t="s">
        <v>37</v>
      </c>
      <c r="C20" s="7" t="s">
        <v>50</v>
      </c>
      <c r="D20" s="7" t="s">
        <v>86</v>
      </c>
      <c r="E20" s="7" t="s">
        <v>86</v>
      </c>
      <c r="F20" s="7" t="str">
        <f>TRIM(E20)&amp;" "&amp;LOWER(SUBSTITUTE(A20,"Order",""))&amp;"_ = 0;"</f>
        <v>double stoploss_ = 0;</v>
      </c>
      <c r="G20" t="str">
        <f>"const " &amp; TRIM(E20)&amp;" "&amp;LOWER(SUBSTITUTE(A20,"Order",""))&amp;","</f>
        <v>const double stoploss,</v>
      </c>
      <c r="H20" t="str">
        <f>LOWER(SUBSTITUTE(A20,"Order",""))&amp;","</f>
        <v>stoploss,</v>
      </c>
      <c r="I20" t="str">
        <f>IF(D20&lt;&gt;"datetime",A20&amp;"(),","TimeToStr("&amp;A20&amp;"(),TIME_DATE|TIME_SECONDS),")</f>
        <v>OrderStopLoss(),</v>
      </c>
    </row>
    <row r="21" spans="1:9" hidden="1" x14ac:dyDescent="0.45">
      <c r="A21" s="3" t="s">
        <v>38</v>
      </c>
      <c r="B21" s="2" t="s">
        <v>39</v>
      </c>
    </row>
    <row r="22" spans="1:9" x14ac:dyDescent="0.45">
      <c r="A22" s="8" t="s">
        <v>40</v>
      </c>
      <c r="B22" s="9" t="s">
        <v>41</v>
      </c>
      <c r="C22" s="7" t="s">
        <v>50</v>
      </c>
      <c r="D22" s="7" t="s">
        <v>86</v>
      </c>
      <c r="E22" s="7" t="s">
        <v>86</v>
      </c>
      <c r="F22" s="7" t="str">
        <f>TRIM(E22)&amp;" "&amp;LOWER(SUBSTITUTE(A22,"Order",""))&amp;"_ = 0;"</f>
        <v>double swap_ = 0;</v>
      </c>
      <c r="G22" t="str">
        <f>"const " &amp; TRIM(E22)&amp;" "&amp;LOWER(SUBSTITUTE(A22,"Order",""))&amp;","</f>
        <v>const double swap,</v>
      </c>
      <c r="H22" t="str">
        <f>LOWER(SUBSTITUTE(A22,"Order",""))&amp;","</f>
        <v>swap,</v>
      </c>
      <c r="I22" t="str">
        <f>IF(D22&lt;&gt;"datetime",A22&amp;"(),","TimeToStr("&amp;A22&amp;"(),TIME_DATE|TIME_SECONDS),")</f>
        <v>OrderSwap(),</v>
      </c>
    </row>
    <row r="23" spans="1:9" x14ac:dyDescent="0.45">
      <c r="A23" s="8" t="s">
        <v>42</v>
      </c>
      <c r="B23" s="9" t="s">
        <v>43</v>
      </c>
      <c r="C23" s="7" t="s">
        <v>50</v>
      </c>
      <c r="D23" s="7" t="s">
        <v>88</v>
      </c>
      <c r="E23" s="7" t="s">
        <v>91</v>
      </c>
      <c r="F23" s="7" t="str">
        <f>TRIM(E23)&amp;" "&amp;LOWER(SUBSTITUTE(A23,"Order",""))&amp;"_ = 0;"</f>
        <v>LPWSTR symbol_ = 0;</v>
      </c>
      <c r="G23" t="str">
        <f>"const " &amp; TRIM(E23)&amp;" "&amp;LOWER(SUBSTITUTE(A23,"Order",""))&amp;","</f>
        <v>const LPWSTR symbol,</v>
      </c>
      <c r="H23" t="str">
        <f>LOWER(SUBSTITUTE(A23,"Order",""))&amp;","</f>
        <v>symbol,</v>
      </c>
      <c r="I23" t="str">
        <f>IF(D23&lt;&gt;"datetime",A23&amp;"(),","TimeToStr("&amp;A23&amp;"(),TIME_DATE|TIME_SECONDS),")</f>
        <v>OrderSymbol(),</v>
      </c>
    </row>
    <row r="24" spans="1:9" x14ac:dyDescent="0.45">
      <c r="A24" s="8" t="s">
        <v>44</v>
      </c>
      <c r="B24" s="9" t="s">
        <v>45</v>
      </c>
      <c r="C24" s="7" t="s">
        <v>50</v>
      </c>
      <c r="D24" s="7" t="s">
        <v>86</v>
      </c>
      <c r="E24" s="7" t="s">
        <v>86</v>
      </c>
      <c r="F24" s="7" t="str">
        <f>TRIM(E24)&amp;" "&amp;LOWER(SUBSTITUTE(A24,"Order",""))&amp;"_ = 0;"</f>
        <v>double takeprofit_ = 0;</v>
      </c>
      <c r="G24" t="str">
        <f>"const " &amp; TRIM(E24)&amp;" "&amp;LOWER(SUBSTITUTE(A24,"Order",""))&amp;","</f>
        <v>const double takeprofit,</v>
      </c>
      <c r="H24" t="str">
        <f>LOWER(SUBSTITUTE(A24,"Order",""))&amp;","</f>
        <v>takeprofit,</v>
      </c>
      <c r="I24" t="str">
        <f>IF(D24&lt;&gt;"datetime",A24&amp;"(),","TimeToStr("&amp;A24&amp;"(),TIME_DATE|TIME_SECONDS),")</f>
        <v>OrderTakeProfit(),</v>
      </c>
    </row>
    <row r="25" spans="1:9" x14ac:dyDescent="0.45">
      <c r="A25" s="8" t="s">
        <v>46</v>
      </c>
      <c r="B25" s="9" t="s">
        <v>47</v>
      </c>
      <c r="C25" s="7" t="s">
        <v>50</v>
      </c>
      <c r="D25" s="7" t="s">
        <v>87</v>
      </c>
      <c r="E25" s="7" t="s">
        <v>87</v>
      </c>
      <c r="F25" s="7" t="str">
        <f>TRIM(E25)&amp;" "&amp;LOWER(SUBSTITUTE(A25,"Order",""))&amp;"_ = 0;"</f>
        <v>int ticket_ = 0;</v>
      </c>
      <c r="G25" t="str">
        <f>"const " &amp; TRIM(E25)&amp;" "&amp;LOWER(SUBSTITUTE(A25,"Order",""))&amp;","</f>
        <v>const int ticket,</v>
      </c>
      <c r="H25" t="str">
        <f>LOWER(SUBSTITUTE(A25,"Order",""))&amp;","</f>
        <v>ticket,</v>
      </c>
      <c r="I25" t="str">
        <f>IF(D25&lt;&gt;"datetime",A25&amp;"(),","TimeToStr("&amp;A25&amp;"(),TIME_DATE|TIME_SECONDS),")</f>
        <v>OrderTicket(),</v>
      </c>
    </row>
    <row r="26" spans="1:9" x14ac:dyDescent="0.45">
      <c r="A26" s="8" t="s">
        <v>48</v>
      </c>
      <c r="B26" s="9" t="s">
        <v>49</v>
      </c>
      <c r="C26" s="7" t="s">
        <v>50</v>
      </c>
      <c r="D26" s="7" t="s">
        <v>87</v>
      </c>
      <c r="E26" s="7" t="s">
        <v>87</v>
      </c>
      <c r="F26" s="7" t="str">
        <f>TRIM(E26)&amp;" "&amp;LOWER(SUBSTITUTE(A26,"Order",""))&amp;"_ = 0;"</f>
        <v>int type_ = 0;</v>
      </c>
      <c r="G26" t="str">
        <f>"const " &amp; TRIM(E26)&amp;" "&amp;LOWER(SUBSTITUTE(A26,"Order",""))&amp;","</f>
        <v>const int type,</v>
      </c>
      <c r="H26" t="str">
        <f>LOWER(SUBSTITUTE(A26,"Order",""))&amp;","</f>
        <v>type,</v>
      </c>
      <c r="I26" t="str">
        <f>IF(D26&lt;&gt;"datetime",A26&amp;"(),","TimeToStr("&amp;A26&amp;"(),TIME_DATE|TIME_SECONDS),")</f>
        <v>OrderType(),</v>
      </c>
    </row>
  </sheetData>
  <autoFilter ref="A1:C26" xr:uid="{831B84B5-041B-4911-AF97-8DE5F068B3AC}">
    <filterColumn colId="2">
      <customFilters>
        <customFilter operator="notEqual" val=" "/>
      </customFilters>
    </filterColumn>
  </autoFilter>
  <phoneticPr fontId="1"/>
  <hyperlinks>
    <hyperlink ref="A2" r:id="rId1" display="https://docs.mql4.com/trading/orderclose" xr:uid="{276740E4-DC88-4DC6-9C37-8AFA3D7A1343}"/>
    <hyperlink ref="A3" r:id="rId2" display="https://docs.mql4.com/trading/ordercloseby" xr:uid="{CCBEF412-629C-41EF-A18A-6DEB714E959A}"/>
    <hyperlink ref="A4" r:id="rId3" display="https://docs.mql4.com/trading/ordercloseprice" xr:uid="{C3ED4A5E-E0C5-436B-A8D7-0FC088421A6D}"/>
    <hyperlink ref="A5" r:id="rId4" display="https://docs.mql4.com/trading/orderclosetime" xr:uid="{BF43F837-E125-4928-A2D4-981E9BB77CD0}"/>
    <hyperlink ref="A6" r:id="rId5" display="https://docs.mql4.com/trading/ordercomment" xr:uid="{EBBBE074-18A6-4DF6-ADF4-7AC29295540E}"/>
    <hyperlink ref="A7" r:id="rId6" display="https://docs.mql4.com/trading/ordercommission" xr:uid="{D98EC549-F1DA-49D8-87E6-6D1044355479}"/>
    <hyperlink ref="A8" r:id="rId7" display="https://docs.mql4.com/trading/orderdelete" xr:uid="{1A5BD971-EC78-48B7-81A7-CFCFCA76AF20}"/>
    <hyperlink ref="A9" r:id="rId8" display="https://docs.mql4.com/trading/orderexpiration" xr:uid="{64380DE7-B750-4FD4-AE64-1392BF4603FA}"/>
    <hyperlink ref="A10" r:id="rId9" display="https://docs.mql4.com/trading/orderlots" xr:uid="{C65141FB-9637-429F-898D-28A201F20B62}"/>
    <hyperlink ref="A11" r:id="rId10" display="https://docs.mql4.com/trading/ordermagicnumber" xr:uid="{84E97D25-2A47-403E-99CA-A678231E7822}"/>
    <hyperlink ref="A12" r:id="rId11" display="https://docs.mql4.com/trading/ordermodify" xr:uid="{59E41A6B-2C1C-4D11-9F83-EBEC93A5B994}"/>
    <hyperlink ref="A13" r:id="rId12" display="https://docs.mql4.com/trading/orderopenprice" xr:uid="{30CD75FD-4C94-47A6-8619-DE267BC5E86E}"/>
    <hyperlink ref="A14" r:id="rId13" display="https://docs.mql4.com/trading/orderopentime" xr:uid="{21DD2C7F-9F0A-4487-AABF-8826B7223B17}"/>
    <hyperlink ref="A15" r:id="rId14" display="https://docs.mql4.com/trading/orderprint" xr:uid="{7A5F8E03-AE40-4644-96EE-F5E6F949B791}"/>
    <hyperlink ref="A16" r:id="rId15" display="https://docs.mql4.com/trading/orderprofit" xr:uid="{86E0C7DE-84FD-4A00-9D14-B96EBDCE7979}"/>
    <hyperlink ref="A17" r:id="rId16" display="https://docs.mql4.com/trading/orderselect" xr:uid="{F58F66C0-0BF2-493D-812B-7389A11C3A4F}"/>
    <hyperlink ref="A18" r:id="rId17" display="https://docs.mql4.com/trading/ordersend" xr:uid="{0DB665CE-2B0B-47B9-96F9-A18A57924EE2}"/>
    <hyperlink ref="A19" r:id="rId18" display="https://docs.mql4.com/trading/ordershistorytotal" xr:uid="{6C636A21-8F41-402B-954F-1173D5094201}"/>
    <hyperlink ref="A20" r:id="rId19" display="https://docs.mql4.com/trading/orderstoploss" xr:uid="{BA9222EB-CE59-4725-8BBA-0F8DC1731DCF}"/>
    <hyperlink ref="A21" r:id="rId20" display="https://docs.mql4.com/trading/orderstotal" xr:uid="{83FD4BF5-3036-4932-8E8F-1CEAB842E4DE}"/>
    <hyperlink ref="A22" r:id="rId21" display="https://docs.mql4.com/trading/orderswap" xr:uid="{5F9BE0AE-8D11-4CB3-AF7B-EB94F065F67B}"/>
    <hyperlink ref="A23" r:id="rId22" display="https://docs.mql4.com/trading/ordersymbol" xr:uid="{0AEBCAF3-B8C5-4CB7-8B58-B6E39316C1A8}"/>
    <hyperlink ref="A24" r:id="rId23" display="https://docs.mql4.com/trading/ordertakeprofit" xr:uid="{12E7D92A-3E51-4250-B1A3-9B7779ECADC8}"/>
    <hyperlink ref="A25" r:id="rId24" display="https://docs.mql4.com/trading/orderticket" xr:uid="{9432C586-08FE-4350-9967-8A7444B22FE1}"/>
    <hyperlink ref="A26" r:id="rId25" display="https://docs.mql4.com/trading/ordertype" xr:uid="{E7FC7457-77E6-40DD-9E2B-A1F872179F93}"/>
  </hyperlinks>
  <pageMargins left="0.7" right="0.7" top="0.75" bottom="0.75" header="0.3" footer="0.3"/>
  <pageSetup paperSize="9" orientation="portrait" verticalDpi="0" r:id="rId2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1534-0540-45F9-8D92-831C7AC2CD6E}">
  <dimension ref="A1:I19"/>
  <sheetViews>
    <sheetView topLeftCell="B1" zoomScaleNormal="100" workbookViewId="0">
      <selection activeCell="E2" sqref="E2"/>
    </sheetView>
  </sheetViews>
  <sheetFormatPr defaultRowHeight="18" x14ac:dyDescent="0.45"/>
  <cols>
    <col min="1" max="2" width="46.69921875" customWidth="1"/>
    <col min="3" max="3" width="16.09765625" customWidth="1"/>
    <col min="4" max="4" width="6.796875" bestFit="1" customWidth="1"/>
    <col min="5" max="5" width="8.796875" bestFit="1" customWidth="1"/>
    <col min="6" max="6" width="27.8984375" bestFit="1" customWidth="1"/>
    <col min="7" max="7" width="29.3984375" bestFit="1" customWidth="1"/>
    <col min="8" max="8" width="17.5" bestFit="1" customWidth="1"/>
    <col min="9" max="9" width="19.59765625" bestFit="1" customWidth="1"/>
  </cols>
  <sheetData>
    <row r="1" spans="1:9" ht="36" x14ac:dyDescent="0.45">
      <c r="A1" s="3" t="s">
        <v>93</v>
      </c>
      <c r="B1" s="2" t="s">
        <v>94</v>
      </c>
      <c r="C1" t="s">
        <v>131</v>
      </c>
      <c r="D1" t="s">
        <v>86</v>
      </c>
      <c r="E1" t="s">
        <v>86</v>
      </c>
      <c r="F1" s="7" t="str">
        <f>TRIM(E1)&amp;" "&amp;LOWER(SUBSTITUTE(C1,"Order",""))&amp;"_ = 0;"</f>
        <v>double infodouble_ = 0;</v>
      </c>
      <c r="G1" t="str">
        <f>"const " &amp; TRIM(E1)&amp;" "&amp;LOWER(SUBSTITUTE(C1,"Order",""))&amp;","</f>
        <v>const double infodouble,</v>
      </c>
      <c r="H1" t="str">
        <f>LOWER(SUBSTITUTE(C1,"Order",""))&amp;","</f>
        <v>infodouble,</v>
      </c>
      <c r="I1" t="str">
        <f t="shared" ref="I1:I19" si="0">IF(D1&lt;&gt;"datetime",A1&amp;"(),","TimeToStr("&amp;A1&amp;"(),TIME_DATE|TIME_SECONDS),")</f>
        <v>AccountInfoDouble(),</v>
      </c>
    </row>
    <row r="2" spans="1:9" ht="36" x14ac:dyDescent="0.45">
      <c r="A2" s="3" t="s">
        <v>95</v>
      </c>
      <c r="B2" s="2" t="s">
        <v>96</v>
      </c>
      <c r="C2" t="s">
        <v>132</v>
      </c>
      <c r="D2" t="s">
        <v>149</v>
      </c>
      <c r="E2" t="s">
        <v>149</v>
      </c>
      <c r="F2" s="7" t="str">
        <f t="shared" ref="F2:F19" si="1">TRIM(E2)&amp;" "&amp;LOWER(SUBSTITUTE(C2,"Order",""))&amp;"_ = 0;"</f>
        <v>long infointeger_ = 0;</v>
      </c>
      <c r="G2" t="str">
        <f t="shared" ref="G2:G19" si="2">"const " &amp; TRIM(E2)&amp;" "&amp;LOWER(SUBSTITUTE(C2,"Order",""))&amp;","</f>
        <v>const long infointeger,</v>
      </c>
      <c r="H2" t="str">
        <f t="shared" ref="H2:H19" si="3">LOWER(SUBSTITUTE(C2,"Order",""))&amp;","</f>
        <v>infointeger,</v>
      </c>
      <c r="I2" t="str">
        <f t="shared" si="0"/>
        <v>AccountInfoInteger(),</v>
      </c>
    </row>
    <row r="3" spans="1:9" ht="36" x14ac:dyDescent="0.45">
      <c r="A3" s="3" t="s">
        <v>97</v>
      </c>
      <c r="B3" s="2" t="s">
        <v>98</v>
      </c>
      <c r="C3" t="s">
        <v>133</v>
      </c>
      <c r="D3" t="s">
        <v>88</v>
      </c>
      <c r="E3" t="s">
        <v>79</v>
      </c>
      <c r="F3" s="7" t="str">
        <f t="shared" si="1"/>
        <v>LPWSTR infostring_ = 0;</v>
      </c>
      <c r="G3" t="str">
        <f t="shared" si="2"/>
        <v>const LPWSTR infostring,</v>
      </c>
      <c r="H3" t="str">
        <f t="shared" si="3"/>
        <v>infostring,</v>
      </c>
      <c r="I3" t="str">
        <f t="shared" si="0"/>
        <v>AccountInfoString(),</v>
      </c>
    </row>
    <row r="4" spans="1:9" x14ac:dyDescent="0.45">
      <c r="A4" s="3" t="s">
        <v>99</v>
      </c>
      <c r="B4" s="2" t="s">
        <v>100</v>
      </c>
      <c r="C4" t="s">
        <v>134</v>
      </c>
      <c r="D4" t="s">
        <v>86</v>
      </c>
      <c r="E4" t="s">
        <v>86</v>
      </c>
      <c r="F4" s="7" t="str">
        <f t="shared" si="1"/>
        <v>double balance_ = 0;</v>
      </c>
      <c r="G4" t="str">
        <f t="shared" si="2"/>
        <v>const double balance,</v>
      </c>
      <c r="H4" t="str">
        <f t="shared" si="3"/>
        <v>balance,</v>
      </c>
      <c r="I4" t="str">
        <f t="shared" si="0"/>
        <v>AccountBalance(),</v>
      </c>
    </row>
    <row r="5" spans="1:9" x14ac:dyDescent="0.45">
      <c r="A5" s="3" t="s">
        <v>101</v>
      </c>
      <c r="B5" s="2" t="s">
        <v>102</v>
      </c>
      <c r="C5" t="s">
        <v>135</v>
      </c>
      <c r="D5" t="s">
        <v>86</v>
      </c>
      <c r="E5" t="s">
        <v>86</v>
      </c>
      <c r="F5" s="7" t="str">
        <f t="shared" si="1"/>
        <v>double credit_ = 0;</v>
      </c>
      <c r="G5" t="str">
        <f t="shared" si="2"/>
        <v>const double credit,</v>
      </c>
      <c r="H5" t="str">
        <f t="shared" si="3"/>
        <v>credit,</v>
      </c>
      <c r="I5" t="str">
        <f t="shared" si="0"/>
        <v>AccountCredit(),</v>
      </c>
    </row>
    <row r="6" spans="1:9" ht="36" x14ac:dyDescent="0.45">
      <c r="A6" s="3" t="s">
        <v>103</v>
      </c>
      <c r="B6" s="2" t="s">
        <v>104</v>
      </c>
      <c r="C6" t="s">
        <v>136</v>
      </c>
      <c r="D6" t="s">
        <v>88</v>
      </c>
      <c r="E6" t="s">
        <v>79</v>
      </c>
      <c r="F6" s="7" t="str">
        <f t="shared" si="1"/>
        <v>LPWSTR company_ = 0;</v>
      </c>
      <c r="G6" t="str">
        <f t="shared" si="2"/>
        <v>const LPWSTR company,</v>
      </c>
      <c r="H6" t="str">
        <f t="shared" si="3"/>
        <v>company,</v>
      </c>
      <c r="I6" t="str">
        <f t="shared" si="0"/>
        <v>AccountCompany(),</v>
      </c>
    </row>
    <row r="7" spans="1:9" x14ac:dyDescent="0.45">
      <c r="A7" s="3" t="s">
        <v>105</v>
      </c>
      <c r="B7" s="2" t="s">
        <v>106</v>
      </c>
      <c r="C7" t="s">
        <v>137</v>
      </c>
      <c r="D7" t="s">
        <v>88</v>
      </c>
      <c r="E7" t="s">
        <v>79</v>
      </c>
      <c r="F7" s="7" t="str">
        <f t="shared" si="1"/>
        <v>LPWSTR currency_ = 0;</v>
      </c>
      <c r="G7" t="str">
        <f t="shared" si="2"/>
        <v>const LPWSTR currency,</v>
      </c>
      <c r="H7" t="str">
        <f t="shared" si="3"/>
        <v>currency,</v>
      </c>
      <c r="I7" t="str">
        <f t="shared" si="0"/>
        <v>AccountCurrency(),</v>
      </c>
    </row>
    <row r="8" spans="1:9" x14ac:dyDescent="0.45">
      <c r="A8" s="3" t="s">
        <v>107</v>
      </c>
      <c r="B8" s="2" t="s">
        <v>108</v>
      </c>
      <c r="C8" t="s">
        <v>138</v>
      </c>
      <c r="D8" t="s">
        <v>86</v>
      </c>
      <c r="E8" t="s">
        <v>86</v>
      </c>
      <c r="F8" s="7" t="str">
        <f t="shared" si="1"/>
        <v>double equity_ = 0;</v>
      </c>
      <c r="G8" t="str">
        <f t="shared" si="2"/>
        <v>const double equity,</v>
      </c>
      <c r="H8" t="str">
        <f t="shared" si="3"/>
        <v>equity,</v>
      </c>
      <c r="I8" t="str">
        <f t="shared" si="0"/>
        <v>AccountEquity(),</v>
      </c>
    </row>
    <row r="9" spans="1:9" x14ac:dyDescent="0.45">
      <c r="A9" s="3" t="s">
        <v>109</v>
      </c>
      <c r="B9" s="2" t="s">
        <v>110</v>
      </c>
      <c r="C9" t="s">
        <v>139</v>
      </c>
      <c r="D9" t="s">
        <v>86</v>
      </c>
      <c r="E9" t="s">
        <v>86</v>
      </c>
      <c r="F9" s="7" t="str">
        <f t="shared" si="1"/>
        <v>double freemargin_ = 0;</v>
      </c>
      <c r="G9" t="str">
        <f t="shared" si="2"/>
        <v>const double freemargin,</v>
      </c>
      <c r="H9" t="str">
        <f t="shared" si="3"/>
        <v>freemargin,</v>
      </c>
      <c r="I9" t="str">
        <f t="shared" si="0"/>
        <v>AccountFreeMargin(),</v>
      </c>
    </row>
    <row r="10" spans="1:9" ht="54" x14ac:dyDescent="0.45">
      <c r="A10" s="3" t="s">
        <v>111</v>
      </c>
      <c r="B10" s="2" t="s">
        <v>112</v>
      </c>
      <c r="C10" t="s">
        <v>140</v>
      </c>
      <c r="D10" t="s">
        <v>86</v>
      </c>
      <c r="E10" t="s">
        <v>86</v>
      </c>
      <c r="F10" s="7" t="str">
        <f t="shared" si="1"/>
        <v>double freemargincheck_ = 0;</v>
      </c>
      <c r="G10" t="str">
        <f t="shared" si="2"/>
        <v>const double freemargincheck,</v>
      </c>
      <c r="H10" t="str">
        <f t="shared" si="3"/>
        <v>freemargincheck,</v>
      </c>
      <c r="I10" t="str">
        <f t="shared" si="0"/>
        <v>AccountFreeMarginCheck(),</v>
      </c>
    </row>
    <row r="11" spans="1:9" ht="36" x14ac:dyDescent="0.45">
      <c r="A11" s="3" t="s">
        <v>113</v>
      </c>
      <c r="B11" s="2" t="s">
        <v>114</v>
      </c>
      <c r="C11" t="s">
        <v>141</v>
      </c>
      <c r="D11" t="s">
        <v>86</v>
      </c>
      <c r="E11" t="s">
        <v>86</v>
      </c>
      <c r="F11" s="7" t="str">
        <f t="shared" si="1"/>
        <v>double freemarginmode_ = 0;</v>
      </c>
      <c r="G11" t="str">
        <f t="shared" si="2"/>
        <v>const double freemarginmode,</v>
      </c>
      <c r="H11" t="str">
        <f t="shared" si="3"/>
        <v>freemarginmode,</v>
      </c>
      <c r="I11" t="str">
        <f t="shared" si="0"/>
        <v>AccountFreeMarginMode(),</v>
      </c>
    </row>
    <row r="12" spans="1:9" x14ac:dyDescent="0.45">
      <c r="A12" s="3" t="s">
        <v>115</v>
      </c>
      <c r="B12" s="2" t="s">
        <v>116</v>
      </c>
      <c r="C12" t="s">
        <v>142</v>
      </c>
      <c r="D12" t="s">
        <v>87</v>
      </c>
      <c r="E12" t="s">
        <v>87</v>
      </c>
      <c r="F12" s="7" t="str">
        <f t="shared" si="1"/>
        <v>int leverage_ = 0;</v>
      </c>
      <c r="G12" t="str">
        <f t="shared" si="2"/>
        <v>const int leverage,</v>
      </c>
      <c r="H12" t="str">
        <f t="shared" si="3"/>
        <v>leverage,</v>
      </c>
      <c r="I12" t="str">
        <f t="shared" si="0"/>
        <v>AccountLeverage(),</v>
      </c>
    </row>
    <row r="13" spans="1:9" x14ac:dyDescent="0.45">
      <c r="A13" s="3" t="s">
        <v>117</v>
      </c>
      <c r="B13" s="2" t="s">
        <v>118</v>
      </c>
      <c r="C13" t="s">
        <v>143</v>
      </c>
      <c r="D13" t="s">
        <v>86</v>
      </c>
      <c r="E13" t="s">
        <v>86</v>
      </c>
      <c r="F13" s="7" t="str">
        <f t="shared" si="1"/>
        <v>double margin_ = 0;</v>
      </c>
      <c r="G13" t="str">
        <f t="shared" si="2"/>
        <v>const double margin,</v>
      </c>
      <c r="H13" t="str">
        <f t="shared" si="3"/>
        <v>margin,</v>
      </c>
      <c r="I13" t="str">
        <f t="shared" si="0"/>
        <v>AccountMargin(),</v>
      </c>
    </row>
    <row r="14" spans="1:9" x14ac:dyDescent="0.45">
      <c r="A14" s="3" t="s">
        <v>119</v>
      </c>
      <c r="B14" s="2" t="s">
        <v>120</v>
      </c>
      <c r="C14" t="s">
        <v>80</v>
      </c>
      <c r="D14" t="s">
        <v>88</v>
      </c>
      <c r="E14" t="s">
        <v>79</v>
      </c>
      <c r="F14" s="7" t="str">
        <f t="shared" si="1"/>
        <v>LPWSTR name_ = 0;</v>
      </c>
      <c r="G14" t="str">
        <f t="shared" si="2"/>
        <v>const LPWSTR name,</v>
      </c>
      <c r="H14" t="str">
        <f t="shared" si="3"/>
        <v>name,</v>
      </c>
      <c r="I14" t="str">
        <f t="shared" si="0"/>
        <v>AccountName(),</v>
      </c>
    </row>
    <row r="15" spans="1:9" x14ac:dyDescent="0.45">
      <c r="A15" s="3" t="s">
        <v>121</v>
      </c>
      <c r="B15" s="2" t="s">
        <v>122</v>
      </c>
      <c r="C15" t="s">
        <v>144</v>
      </c>
      <c r="D15" t="s">
        <v>87</v>
      </c>
      <c r="E15" t="s">
        <v>87</v>
      </c>
      <c r="F15" s="7" t="str">
        <f t="shared" si="1"/>
        <v>int number_ = 0;</v>
      </c>
      <c r="G15" t="str">
        <f t="shared" si="2"/>
        <v>const int number,</v>
      </c>
      <c r="H15" t="str">
        <f t="shared" si="3"/>
        <v>number,</v>
      </c>
      <c r="I15" t="str">
        <f t="shared" si="0"/>
        <v>AccountNumber(),</v>
      </c>
    </row>
    <row r="16" spans="1:9" x14ac:dyDescent="0.45">
      <c r="A16" s="3" t="s">
        <v>123</v>
      </c>
      <c r="B16" s="2" t="s">
        <v>124</v>
      </c>
      <c r="C16" t="s">
        <v>145</v>
      </c>
      <c r="D16" t="s">
        <v>86</v>
      </c>
      <c r="E16" t="s">
        <v>86</v>
      </c>
      <c r="F16" s="7" t="str">
        <f t="shared" si="1"/>
        <v>double profit_ = 0;</v>
      </c>
      <c r="G16" t="str">
        <f t="shared" si="2"/>
        <v>const double profit,</v>
      </c>
      <c r="H16" t="str">
        <f t="shared" si="3"/>
        <v>profit,</v>
      </c>
      <c r="I16" t="str">
        <f t="shared" si="0"/>
        <v>AccountProfit(),</v>
      </c>
    </row>
    <row r="17" spans="1:9" x14ac:dyDescent="0.45">
      <c r="A17" s="3" t="s">
        <v>125</v>
      </c>
      <c r="B17" s="2" t="s">
        <v>126</v>
      </c>
      <c r="C17" t="s">
        <v>146</v>
      </c>
      <c r="D17" t="s">
        <v>88</v>
      </c>
      <c r="E17" t="s">
        <v>79</v>
      </c>
      <c r="F17" s="7" t="str">
        <f t="shared" si="1"/>
        <v>LPWSTR server_ = 0;</v>
      </c>
      <c r="G17" t="str">
        <f t="shared" si="2"/>
        <v>const LPWSTR server,</v>
      </c>
      <c r="H17" t="str">
        <f t="shared" si="3"/>
        <v>server,</v>
      </c>
      <c r="I17" t="str">
        <f t="shared" si="0"/>
        <v>AccountServer(),</v>
      </c>
    </row>
    <row r="18" spans="1:9" x14ac:dyDescent="0.45">
      <c r="A18" s="3" t="s">
        <v>127</v>
      </c>
      <c r="B18" s="2" t="s">
        <v>128</v>
      </c>
      <c r="C18" t="s">
        <v>147</v>
      </c>
      <c r="D18" t="s">
        <v>87</v>
      </c>
      <c r="E18" t="s">
        <v>87</v>
      </c>
      <c r="F18" s="7" t="str">
        <f t="shared" si="1"/>
        <v>int stopoutlevel_ = 0;</v>
      </c>
      <c r="G18" t="str">
        <f t="shared" si="2"/>
        <v>const int stopoutlevel,</v>
      </c>
      <c r="H18" t="str">
        <f t="shared" si="3"/>
        <v>stopoutlevel,</v>
      </c>
      <c r="I18" t="str">
        <f t="shared" si="0"/>
        <v>AccountStopoutLevel(),</v>
      </c>
    </row>
    <row r="19" spans="1:9" x14ac:dyDescent="0.45">
      <c r="A19" s="3" t="s">
        <v>129</v>
      </c>
      <c r="B19" s="2" t="s">
        <v>130</v>
      </c>
      <c r="C19" t="s">
        <v>148</v>
      </c>
      <c r="D19" t="s">
        <v>87</v>
      </c>
      <c r="E19" t="s">
        <v>87</v>
      </c>
      <c r="F19" s="7" t="str">
        <f t="shared" si="1"/>
        <v>int stopoutmode_ = 0;</v>
      </c>
      <c r="G19" t="str">
        <f t="shared" si="2"/>
        <v>const int stopoutmode,</v>
      </c>
      <c r="H19" t="str">
        <f t="shared" si="3"/>
        <v>stopoutmode,</v>
      </c>
      <c r="I19" t="str">
        <f t="shared" si="0"/>
        <v>AccountStopoutMode(),</v>
      </c>
    </row>
  </sheetData>
  <phoneticPr fontId="1"/>
  <hyperlinks>
    <hyperlink ref="A1" r:id="rId1" display="https://docs.mql4.com/account/accountinfodouble" xr:uid="{2750A350-75C3-4B2F-94D0-47BEE6A760F1}"/>
    <hyperlink ref="A2" r:id="rId2" display="https://docs.mql4.com/account/accountinfointeger" xr:uid="{F1C2D1F0-E6F7-4586-A010-E5F20F4A0D03}"/>
    <hyperlink ref="A3" r:id="rId3" display="https://docs.mql4.com/account/accountinfostring" xr:uid="{76A430E0-C49A-4F30-A170-3332C4F2897C}"/>
    <hyperlink ref="A4" r:id="rId4" display="https://docs.mql4.com/account/accountbalance" xr:uid="{17365467-9183-4F4F-B8A5-DE194D119A30}"/>
    <hyperlink ref="A5" r:id="rId5" display="https://docs.mql4.com/account/accountcredit" xr:uid="{2B166D61-7E77-4831-B3A9-44C7DE423701}"/>
    <hyperlink ref="A6" r:id="rId6" display="https://docs.mql4.com/account/accountcompany" xr:uid="{DBAEDA27-AE21-49E9-8D5D-7EF9A7FCCC9B}"/>
    <hyperlink ref="A7" r:id="rId7" display="https://docs.mql4.com/account/accountcurrency" xr:uid="{FF8711E9-77EA-4578-890E-C4CC0AE3AD7D}"/>
    <hyperlink ref="A8" r:id="rId8" display="https://docs.mql4.com/account/accountequity" xr:uid="{A1E559E1-249B-4489-84F0-84C1B7400EEE}"/>
    <hyperlink ref="A9" r:id="rId9" display="https://docs.mql4.com/account/accountfreemargin" xr:uid="{42E30F5B-0411-4210-952D-D03A42B8DA25}"/>
    <hyperlink ref="A10" r:id="rId10" display="https://docs.mql4.com/account/accountfreemargincheck" xr:uid="{22659F6F-8C35-4503-9429-FAED77E17045}"/>
    <hyperlink ref="A11" r:id="rId11" display="https://docs.mql4.com/account/accountfreemarginmode" xr:uid="{453B3556-C1AC-49D6-A264-9BB342F0B1C6}"/>
    <hyperlink ref="A12" r:id="rId12" display="https://docs.mql4.com/account/accountleverage" xr:uid="{F1097E74-381E-454F-8B9D-83CD7D1AAA03}"/>
    <hyperlink ref="A13" r:id="rId13" display="https://docs.mql4.com/account/accountmargin" xr:uid="{130F139B-CD95-48C5-8271-7BD709C24E39}"/>
    <hyperlink ref="A14" r:id="rId14" display="https://docs.mql4.com/account/accountname" xr:uid="{77FEB8E8-58CE-47D7-A54D-908A933DE2E4}"/>
    <hyperlink ref="A15" r:id="rId15" display="https://docs.mql4.com/account/accountnumber" xr:uid="{ED66B4D8-90D8-4AF0-959A-2C88A50D4183}"/>
    <hyperlink ref="A16" r:id="rId16" display="https://docs.mql4.com/account/accountprofit" xr:uid="{257F514B-01C6-4D8D-8C4D-1774ED382D1C}"/>
    <hyperlink ref="A17" r:id="rId17" display="https://docs.mql4.com/account/accountserver" xr:uid="{5A035754-8A85-4235-AD0C-C6FF79DDDB26}"/>
    <hyperlink ref="A18" r:id="rId18" display="https://docs.mql4.com/account/accountstopoutlevel" xr:uid="{F7478BD9-C404-482B-9179-9522A3B00BB5}"/>
    <hyperlink ref="A19" r:id="rId19" display="https://docs.mql4.com/account/accountstopoutmode" xr:uid="{3538A770-786A-4B5D-8FF1-488A436B4AB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6AF0F-000E-4AD0-823A-B3C2FA0C4C76}">
  <dimension ref="A1:D10"/>
  <sheetViews>
    <sheetView workbookViewId="0">
      <selection activeCell="E2" sqref="E2"/>
    </sheetView>
  </sheetViews>
  <sheetFormatPr defaultRowHeight="18" x14ac:dyDescent="0.45"/>
  <cols>
    <col min="1" max="1" width="19.8984375" customWidth="1"/>
  </cols>
  <sheetData>
    <row r="1" spans="1:4" x14ac:dyDescent="0.45">
      <c r="A1" s="2" t="s">
        <v>150</v>
      </c>
      <c r="B1" s="2">
        <v>0</v>
      </c>
      <c r="C1" t="s">
        <v>168</v>
      </c>
      <c r="D1" t="str">
        <f>"case "&amp;B1&amp;": return "&amp;C1&amp;";  // "&amp;A1</f>
        <v>case 0: return SRZ_CUR;  // PERIOD_CURRENT</v>
      </c>
    </row>
    <row r="2" spans="1:4" x14ac:dyDescent="0.45">
      <c r="A2" s="2" t="s">
        <v>151</v>
      </c>
      <c r="B2" s="2">
        <v>1</v>
      </c>
      <c r="C2" t="s">
        <v>158</v>
      </c>
      <c r="D2" t="str">
        <f t="shared" ref="D2:D10" si="0">"case "&amp;B2&amp;": return "&amp;C2&amp;";  // "&amp;A2</f>
        <v>case 1: return SRZ_M1;  // PERIOD_M1</v>
      </c>
    </row>
    <row r="3" spans="1:4" x14ac:dyDescent="0.45">
      <c r="A3" s="2" t="s">
        <v>152</v>
      </c>
      <c r="B3" s="2">
        <v>5</v>
      </c>
      <c r="C3" t="s">
        <v>159</v>
      </c>
      <c r="D3" t="str">
        <f t="shared" si="0"/>
        <v>case 5: return SRZ_M5;  // PERIOD_M5</v>
      </c>
    </row>
    <row r="4" spans="1:4" x14ac:dyDescent="0.45">
      <c r="A4" s="2" t="s">
        <v>153</v>
      </c>
      <c r="B4" s="2">
        <v>15</v>
      </c>
      <c r="C4" t="s">
        <v>160</v>
      </c>
      <c r="D4" t="str">
        <f t="shared" si="0"/>
        <v>case 15: return SRZ_M15;  // PERIOD_M15</v>
      </c>
    </row>
    <row r="5" spans="1:4" x14ac:dyDescent="0.45">
      <c r="A5" s="2" t="s">
        <v>154</v>
      </c>
      <c r="B5" s="2">
        <v>30</v>
      </c>
      <c r="C5" t="s">
        <v>161</v>
      </c>
      <c r="D5" t="str">
        <f t="shared" si="0"/>
        <v>case 30: return SRZ_M30;  // PERIOD_M30</v>
      </c>
    </row>
    <row r="6" spans="1:4" x14ac:dyDescent="0.45">
      <c r="A6" s="2" t="s">
        <v>155</v>
      </c>
      <c r="B6" s="2">
        <v>60</v>
      </c>
      <c r="C6" t="s">
        <v>162</v>
      </c>
      <c r="D6" t="str">
        <f t="shared" si="0"/>
        <v>case 60: return SRZ_H1;  // PERIOD_H1</v>
      </c>
    </row>
    <row r="7" spans="1:4" x14ac:dyDescent="0.45">
      <c r="A7" s="2" t="s">
        <v>156</v>
      </c>
      <c r="B7" s="2">
        <v>240</v>
      </c>
      <c r="C7" t="s">
        <v>163</v>
      </c>
      <c r="D7" t="str">
        <f t="shared" si="0"/>
        <v>case 240: return SRZ_H4;  // PERIOD_H4</v>
      </c>
    </row>
    <row r="8" spans="1:4" x14ac:dyDescent="0.45">
      <c r="A8" s="2" t="s">
        <v>157</v>
      </c>
      <c r="B8" s="2">
        <v>1440</v>
      </c>
      <c r="C8" t="s">
        <v>164</v>
      </c>
      <c r="D8" t="str">
        <f t="shared" si="0"/>
        <v>case 1440: return SRZ_W1;  // PERIOD_D1</v>
      </c>
    </row>
    <row r="9" spans="1:4" x14ac:dyDescent="0.45">
      <c r="A9" t="s">
        <v>166</v>
      </c>
      <c r="B9">
        <v>10080</v>
      </c>
      <c r="C9" t="s">
        <v>165</v>
      </c>
      <c r="D9" t="str">
        <f t="shared" si="0"/>
        <v>case 10080: return SRZ_MN;  // PERIOD_W1</v>
      </c>
    </row>
    <row r="10" spans="1:4" x14ac:dyDescent="0.45">
      <c r="A10" t="s">
        <v>167</v>
      </c>
      <c r="B10">
        <v>43200</v>
      </c>
      <c r="C10" t="s">
        <v>165</v>
      </c>
      <c r="D10" t="str">
        <f t="shared" si="0"/>
        <v>case 43200: return SRZ_MN;  // PERIOD_MN1</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vt:lpstr>
      <vt:lpstr>Overview</vt:lpstr>
      <vt:lpstr>Bar</vt:lpstr>
      <vt:lpstr>Bar_img</vt:lpstr>
      <vt:lpstr>SupportResistanceZone</vt:lpstr>
      <vt:lpstr>Symbol</vt:lpstr>
      <vt:lpstr>Order</vt:lpstr>
      <vt:lpstr>Account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Phương Tuấn</dc:creator>
  <cp:lastModifiedBy>Phạm Phương Tuấn</cp:lastModifiedBy>
  <dcterms:created xsi:type="dcterms:W3CDTF">2020-08-03T15:48:28Z</dcterms:created>
  <dcterms:modified xsi:type="dcterms:W3CDTF">2020-09-07T18:31:00Z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782d234e-1279-49e5-a715-4008280e4c0a</vt:lpwstr>
  </property>
</Properties>
</file>