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T:\Investment\Forex\"/>
    </mc:Choice>
  </mc:AlternateContent>
  <xr:revisionPtr revIDLastSave="0" documentId="13_ncr:1_{FBC2E1C9-1FDE-4133-AC13-D62BCF958159}" xr6:coauthVersionLast="45" xr6:coauthVersionMax="45" xr10:uidLastSave="{00000000-0000-0000-0000-000000000000}"/>
  <bookViews>
    <workbookView xWindow="1068" yWindow="-108" windowWidth="22080" windowHeight="13176" activeTab="6" xr2:uid="{AFDB0699-ED0B-4A78-8B64-608068975413}"/>
  </bookViews>
  <sheets>
    <sheet name="Design" sheetId="1" r:id="rId1"/>
    <sheet name="Sheet3" sheetId="7" r:id="rId2"/>
    <sheet name="Sheet1" sheetId="12" r:id="rId3"/>
    <sheet name="Candlestick" sheetId="13" r:id="rId4"/>
    <sheet name="Candlestick2" sheetId="14" r:id="rId5"/>
    <sheet name="Candlestick3" sheetId="15" r:id="rId6"/>
    <sheet name="Candlestick4" sheetId="16" r:id="rId7"/>
    <sheet name="Symbol" sheetId="9" r:id="rId8"/>
    <sheet name="Order" sheetId="6" r:id="rId9"/>
    <sheet name="Account" sheetId="10" r:id="rId10"/>
    <sheet name="Sheet2" sheetId="11" r:id="rId11"/>
    <sheet name="DoubleCross" sheetId="2" r:id="rId12"/>
    <sheet name="MACD" sheetId="4" r:id="rId13"/>
    <sheet name="Stochastic Oscillator" sheetId="3" r:id="rId14"/>
    <sheet name="Bollinger Bands" sheetId="5" r:id="rId15"/>
  </sheets>
  <definedNames>
    <definedName name="_xlnm._FilterDatabase" localSheetId="3" hidden="1">Candlestick!$A$1:$A$27</definedName>
    <definedName name="_xlnm._FilterDatabase" localSheetId="8" hidden="1">Order!$A$1:$C$26</definedName>
    <definedName name="_xlnm._FilterDatabase" localSheetId="2" hidden="1">Sheet1!$A$1:$C$1</definedName>
  </definedNames>
  <calcPr calcId="19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6" l="1"/>
  <c r="I5" i="16"/>
  <c r="I6" i="16"/>
  <c r="I7" i="16"/>
  <c r="I8" i="16"/>
  <c r="I9" i="16"/>
  <c r="I10" i="16"/>
  <c r="I11" i="16"/>
  <c r="I12" i="16"/>
  <c r="I13" i="16"/>
  <c r="I14" i="16"/>
  <c r="I15" i="16"/>
  <c r="I16" i="16"/>
  <c r="I17" i="16"/>
  <c r="I18" i="16"/>
  <c r="I19" i="16"/>
  <c r="I20" i="16"/>
  <c r="I21" i="16"/>
  <c r="I22" i="16"/>
  <c r="I23" i="16"/>
  <c r="I24" i="16"/>
  <c r="I25" i="16"/>
  <c r="I26" i="16"/>
  <c r="I3" i="16"/>
  <c r="H3" i="16"/>
  <c r="H4" i="16"/>
  <c r="H5" i="16"/>
  <c r="H6" i="16"/>
  <c r="H7" i="16"/>
  <c r="H8" i="16"/>
  <c r="H9" i="16"/>
  <c r="H10" i="16"/>
  <c r="H11" i="16"/>
  <c r="H12" i="16"/>
  <c r="H13" i="16"/>
  <c r="H14" i="16"/>
  <c r="H15" i="16"/>
  <c r="H16" i="16"/>
  <c r="H17" i="16"/>
  <c r="H18" i="16"/>
  <c r="H19" i="16"/>
  <c r="H20" i="16"/>
  <c r="H21" i="16"/>
  <c r="H22" i="16"/>
  <c r="H23" i="16"/>
  <c r="H24" i="16"/>
  <c r="H25" i="16"/>
  <c r="H26" i="16"/>
  <c r="H28" i="16"/>
  <c r="C11" i="12" l="1"/>
  <c r="C22" i="12"/>
  <c r="C14" i="12"/>
  <c r="C21" i="12"/>
  <c r="C8" i="12"/>
  <c r="C20" i="12"/>
  <c r="C19" i="12"/>
  <c r="C4" i="12"/>
  <c r="C9" i="12"/>
  <c r="C5" i="12"/>
  <c r="C13" i="12"/>
  <c r="C12" i="12"/>
  <c r="C17" i="12"/>
  <c r="C18" i="12"/>
  <c r="C24" i="12"/>
  <c r="C23" i="12"/>
  <c r="C26" i="12"/>
  <c r="C25" i="12"/>
  <c r="C7" i="12"/>
  <c r="C6" i="12"/>
  <c r="C3" i="12"/>
  <c r="C2" i="12"/>
  <c r="C28" i="12"/>
  <c r="C27" i="12"/>
  <c r="C16" i="12"/>
  <c r="C15" i="12"/>
  <c r="C10" i="12"/>
  <c r="D2" i="11" l="1"/>
  <c r="D3" i="11"/>
  <c r="D4" i="11"/>
  <c r="D5" i="11"/>
  <c r="D6" i="11"/>
  <c r="D7" i="11"/>
  <c r="D8" i="11"/>
  <c r="D9" i="11"/>
  <c r="D10" i="11"/>
  <c r="D1" i="11"/>
  <c r="I2" i="10" l="1"/>
  <c r="I3" i="10"/>
  <c r="I4" i="10"/>
  <c r="I5" i="10"/>
  <c r="I6" i="10"/>
  <c r="I7" i="10"/>
  <c r="I8" i="10"/>
  <c r="I9" i="10"/>
  <c r="I10" i="10"/>
  <c r="I11" i="10"/>
  <c r="I12" i="10"/>
  <c r="I13" i="10"/>
  <c r="I14" i="10"/>
  <c r="I15" i="10"/>
  <c r="I16" i="10"/>
  <c r="I17" i="10"/>
  <c r="I18" i="10"/>
  <c r="I19" i="10"/>
  <c r="H2" i="10"/>
  <c r="H3" i="10"/>
  <c r="H4" i="10"/>
  <c r="H5" i="10"/>
  <c r="H6" i="10"/>
  <c r="H7" i="10"/>
  <c r="H8" i="10"/>
  <c r="H9" i="10"/>
  <c r="H10" i="10"/>
  <c r="H11" i="10"/>
  <c r="H12" i="10"/>
  <c r="H13" i="10"/>
  <c r="H14" i="10"/>
  <c r="H15" i="10"/>
  <c r="H16" i="10"/>
  <c r="H17" i="10"/>
  <c r="H18" i="10"/>
  <c r="H19" i="10"/>
  <c r="H1" i="10"/>
  <c r="G2" i="10"/>
  <c r="G3" i="10"/>
  <c r="G4" i="10"/>
  <c r="G5" i="10"/>
  <c r="G6" i="10"/>
  <c r="G7" i="10"/>
  <c r="G8" i="10"/>
  <c r="G9" i="10"/>
  <c r="G10" i="10"/>
  <c r="G11" i="10"/>
  <c r="G12" i="10"/>
  <c r="G13" i="10"/>
  <c r="G14" i="10"/>
  <c r="G15" i="10"/>
  <c r="G16" i="10"/>
  <c r="G17" i="10"/>
  <c r="G18" i="10"/>
  <c r="G19" i="10"/>
  <c r="G1" i="10"/>
  <c r="F2" i="10"/>
  <c r="F3" i="10"/>
  <c r="F4" i="10"/>
  <c r="F5" i="10"/>
  <c r="F6" i="10"/>
  <c r="F7" i="10"/>
  <c r="F8" i="10"/>
  <c r="F9" i="10"/>
  <c r="F10" i="10"/>
  <c r="F11" i="10"/>
  <c r="F12" i="10"/>
  <c r="F13" i="10"/>
  <c r="F14" i="10"/>
  <c r="F15" i="10"/>
  <c r="F16" i="10"/>
  <c r="F17" i="10"/>
  <c r="F18" i="10"/>
  <c r="F19" i="10"/>
  <c r="F1" i="10"/>
  <c r="I1" i="10"/>
  <c r="D7" i="7"/>
  <c r="D8" i="7"/>
  <c r="D9" i="7"/>
  <c r="D10" i="7"/>
  <c r="D11" i="7"/>
  <c r="D12" i="7"/>
  <c r="D13" i="7"/>
  <c r="D14" i="7"/>
  <c r="D15" i="7"/>
  <c r="D2" i="7"/>
  <c r="D3" i="7"/>
  <c r="D4" i="7"/>
  <c r="D5" i="7"/>
  <c r="D6" i="7"/>
  <c r="D1" i="7"/>
  <c r="I26" i="6"/>
  <c r="I25" i="6"/>
  <c r="I24" i="6"/>
  <c r="I23" i="6"/>
  <c r="I22" i="6"/>
  <c r="I20" i="6"/>
  <c r="I16" i="6"/>
  <c r="I14" i="6"/>
  <c r="I13" i="6"/>
  <c r="I11" i="6"/>
  <c r="I10" i="6"/>
  <c r="I9" i="6"/>
  <c r="I7" i="6"/>
  <c r="I6" i="6"/>
  <c r="I4" i="6"/>
  <c r="I5" i="6"/>
  <c r="G26" i="6"/>
  <c r="G25" i="6"/>
  <c r="G24" i="6"/>
  <c r="G23" i="6"/>
  <c r="G22" i="6"/>
  <c r="G20" i="6"/>
  <c r="G16" i="6"/>
  <c r="G14" i="6"/>
  <c r="G13" i="6"/>
  <c r="G11" i="6"/>
  <c r="G10" i="6"/>
  <c r="G9" i="6"/>
  <c r="G7" i="6"/>
  <c r="G6" i="6"/>
  <c r="G5" i="6"/>
  <c r="G4" i="6"/>
  <c r="H26" i="6"/>
  <c r="H25" i="6"/>
  <c r="H24" i="6"/>
  <c r="H23" i="6"/>
  <c r="H22" i="6"/>
  <c r="H20" i="6"/>
  <c r="H16" i="6"/>
  <c r="H14" i="6"/>
  <c r="H13" i="6"/>
  <c r="H11" i="6"/>
  <c r="H10" i="6"/>
  <c r="H9" i="6"/>
  <c r="H7" i="6"/>
  <c r="H6" i="6"/>
  <c r="H5" i="6"/>
  <c r="H4" i="6"/>
  <c r="F26" i="6"/>
  <c r="F25" i="6"/>
  <c r="F24" i="6"/>
  <c r="F23" i="6"/>
  <c r="F22" i="6"/>
  <c r="F20" i="6"/>
  <c r="F16" i="6"/>
  <c r="F14" i="6"/>
  <c r="F13" i="6"/>
  <c r="F11" i="6"/>
  <c r="F10" i="6"/>
  <c r="F9" i="6"/>
  <c r="F7" i="6"/>
  <c r="F6" i="6"/>
  <c r="F5" i="6"/>
  <c r="F4" i="6"/>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2" i="9"/>
  <c r="F32" i="9"/>
  <c r="E32" i="9"/>
  <c r="E33" i="9" s="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2" i="9"/>
  <c r="E2" i="9"/>
  <c r="E3" i="9"/>
  <c r="E4" i="9"/>
  <c r="E5" i="9"/>
  <c r="E6" i="9"/>
  <c r="E7" i="9"/>
  <c r="E8" i="9"/>
  <c r="E9" i="9"/>
  <c r="E10" i="9"/>
  <c r="E11" i="9"/>
  <c r="E12" i="9"/>
  <c r="E13" i="9"/>
  <c r="E14" i="9"/>
  <c r="E15" i="9"/>
  <c r="E16" i="9"/>
  <c r="E17" i="9"/>
  <c r="E18" i="9"/>
  <c r="E19" i="9"/>
  <c r="E20" i="9"/>
  <c r="E21" i="9"/>
  <c r="E22" i="9"/>
  <c r="E23" i="9"/>
  <c r="E24" i="9"/>
  <c r="E25" i="9"/>
  <c r="E26" i="9"/>
  <c r="E27" i="9"/>
  <c r="E28" i="9"/>
  <c r="E29" i="9"/>
  <c r="E30" i="9"/>
  <c r="E31" i="9"/>
</calcChain>
</file>

<file path=xl/sharedStrings.xml><?xml version="1.0" encoding="utf-8"?>
<sst xmlns="http://schemas.openxmlformats.org/spreadsheetml/2006/main" count="554" uniqueCount="324">
  <si>
    <t>https://traderviet.com/threads/chien-luoc-giao-dich-don-gian-ket-hop-giua-chi-bao-macd-va-stochastic.34770/</t>
  </si>
  <si>
    <t>Signal</t>
    <phoneticPr fontId="1"/>
  </si>
  <si>
    <t>https://www.metastock.com/customer/resources/taaz/?p=106</t>
  </si>
  <si>
    <t>Buy when the Oscillator (either %K or %D) falls below a specific level (e.g., 20) and then rises above that level.</t>
    <phoneticPr fontId="1"/>
  </si>
  <si>
    <t>Sell when the Oscillator rises above a specific level (e.g., 80) and then falls below that level.</t>
  </si>
  <si>
    <t>Buy when the %K line rises above the %D line.</t>
    <phoneticPr fontId="1"/>
  </si>
  <si>
    <t>Sell when the %K line falls below the %D line.</t>
    <phoneticPr fontId="1"/>
  </si>
  <si>
    <t>https://www.metastock.com/customer/resources/taaz/?p=66</t>
    <phoneticPr fontId="1"/>
  </si>
  <si>
    <t>https://www.tradingview.com/support/solutions/43000501972-bollinger-bands-width-bbw/</t>
  </si>
  <si>
    <t>OrderClose</t>
  </si>
  <si>
    <t>Closes opened order</t>
  </si>
  <si>
    <t>OrderCloseBy</t>
  </si>
  <si>
    <t>Closes an opened order by another opposite opened order</t>
  </si>
  <si>
    <t>OrderClosePrice</t>
  </si>
  <si>
    <t>Returns close price of the currently selected order</t>
  </si>
  <si>
    <t>OrderCloseTime</t>
  </si>
  <si>
    <t>Returns close time of the currently selected order</t>
  </si>
  <si>
    <t>OrderComment</t>
  </si>
  <si>
    <t>Returns comment of the currently selected order</t>
  </si>
  <si>
    <t>OrderCommission</t>
  </si>
  <si>
    <t>Returns calculated commission of the currently selected order</t>
  </si>
  <si>
    <t>OrderDelete</t>
  </si>
  <si>
    <t>Deletes previously opened pending order</t>
  </si>
  <si>
    <t>OrderExpiration</t>
  </si>
  <si>
    <t>Returns expiration date of the selected pending order</t>
  </si>
  <si>
    <t>OrderLots</t>
  </si>
  <si>
    <t>Returns amount of lots of the selected order</t>
  </si>
  <si>
    <t>OrderMagicNumber</t>
  </si>
  <si>
    <t>Returns an identifying (magic) number of the currently selected order</t>
  </si>
  <si>
    <t>OrderModify</t>
  </si>
  <si>
    <t>Modification of characteristics of the previously opened or pending orders</t>
  </si>
  <si>
    <t>OrderOpenPrice</t>
  </si>
  <si>
    <t>Returns open price of the currently selected order</t>
  </si>
  <si>
    <t>OrderOpenTime</t>
  </si>
  <si>
    <t>Returns open time of the currently selected order</t>
  </si>
  <si>
    <t>OrderPrint</t>
  </si>
  <si>
    <t>Prints information about the selected order in the log</t>
  </si>
  <si>
    <t>OrderProfit</t>
  </si>
  <si>
    <t>Returns profit of the currently selected order</t>
  </si>
  <si>
    <t>OrderSelect</t>
  </si>
  <si>
    <t>The function selects an order for further processing</t>
  </si>
  <si>
    <t>OrderSend</t>
  </si>
  <si>
    <t>The main function used to open an order or place a pending order</t>
  </si>
  <si>
    <t>OrdersHistoryTotal</t>
  </si>
  <si>
    <t>Returns the number of closed orders in the account history loaded into the terminal</t>
  </si>
  <si>
    <t>OrderStopLoss</t>
  </si>
  <si>
    <t>Returns stop loss value of the currently selected order</t>
  </si>
  <si>
    <t>OrdersTotal</t>
  </si>
  <si>
    <t>Returns the number of market and pending orders</t>
  </si>
  <si>
    <t>OrderSwap</t>
  </si>
  <si>
    <t>Returns swap value of the currently selected order</t>
  </si>
  <si>
    <t>OrderSymbol</t>
  </si>
  <si>
    <t>Returns symbol name of the currently selected order</t>
  </si>
  <si>
    <t>OrderTakeProfit</t>
  </si>
  <si>
    <t>Returns take profit value of the currently selected order</t>
  </si>
  <si>
    <t>OrderTicket</t>
  </si>
  <si>
    <t>Returns ticket number of the currently selected order</t>
  </si>
  <si>
    <t>OrderType</t>
  </si>
  <si>
    <t>Returns order operation type of the currently selected order</t>
  </si>
  <si>
    <t>x</t>
    <phoneticPr fontId="1"/>
  </si>
  <si>
    <t>low</t>
  </si>
  <si>
    <t>high</t>
  </si>
  <si>
    <t>time</t>
  </si>
  <si>
    <t>bid</t>
  </si>
  <si>
    <t>ask</t>
  </si>
  <si>
    <t>point</t>
  </si>
  <si>
    <t>digits</t>
  </si>
  <si>
    <t>spread</t>
  </si>
  <si>
    <t>stoplevel</t>
  </si>
  <si>
    <t>lotsize</t>
  </si>
  <si>
    <t>tickvalue</t>
  </si>
  <si>
    <t>ticksize</t>
  </si>
  <si>
    <t>swaplong</t>
  </si>
  <si>
    <t>swapshort</t>
  </si>
  <si>
    <t>starting</t>
  </si>
  <si>
    <t>expiration</t>
  </si>
  <si>
    <t>tradeallowed</t>
  </si>
  <si>
    <t>minlot</t>
  </si>
  <si>
    <t>lotstep</t>
  </si>
  <si>
    <t>maxlot</t>
  </si>
  <si>
    <t>swaptype</t>
  </si>
  <si>
    <t>profitcalcmode</t>
  </si>
  <si>
    <t>margincalcmode</t>
  </si>
  <si>
    <t>margininit</t>
  </si>
  <si>
    <t>marginmaintenance</t>
  </si>
  <si>
    <t>marginrequired</t>
  </si>
  <si>
    <t>freezelevel</t>
  </si>
  <si>
    <t>closeby_allowed</t>
  </si>
  <si>
    <t>LPWSTR</t>
  </si>
  <si>
    <t>name</t>
  </si>
  <si>
    <t>double</t>
  </si>
  <si>
    <t>int</t>
  </si>
  <si>
    <t>constructor</t>
    <phoneticPr fontId="1"/>
  </si>
  <si>
    <t>init_symbol</t>
    <phoneticPr fontId="1"/>
  </si>
  <si>
    <t>https://docs.mql4.com/constants/environment_state/marketinfoconstants</t>
    <phoneticPr fontId="1"/>
  </si>
  <si>
    <t>double</t>
    <phoneticPr fontId="1"/>
  </si>
  <si>
    <t>int</t>
    <phoneticPr fontId="1"/>
  </si>
  <si>
    <t>string</t>
    <phoneticPr fontId="1"/>
  </si>
  <si>
    <t>datetime</t>
    <phoneticPr fontId="1"/>
  </si>
  <si>
    <t>class</t>
    <phoneticPr fontId="1"/>
  </si>
  <si>
    <t>LPWSTR</t>
    <phoneticPr fontId="1"/>
  </si>
  <si>
    <t>OP_BUY</t>
  </si>
  <si>
    <t>Buy operation</t>
  </si>
  <si>
    <t>OP_SELL</t>
  </si>
  <si>
    <t>Sell operation</t>
  </si>
  <si>
    <t>OP_BUYLIMIT</t>
  </si>
  <si>
    <t>Buy limit pending order</t>
  </si>
  <si>
    <t>OP_SELLLIMIT</t>
  </si>
  <si>
    <t>Sell limit pending order</t>
  </si>
  <si>
    <t>OP_BUYSTOP</t>
  </si>
  <si>
    <t>Buy stop pending order</t>
  </si>
  <si>
    <t>OP_SELLSTOP</t>
  </si>
  <si>
    <t>Sell stop pending order</t>
  </si>
  <si>
    <t>marginhedged</t>
    <phoneticPr fontId="1"/>
  </si>
  <si>
    <t>AccountInfoDouble</t>
  </si>
  <si>
    <t>Returns a value of double type of the corresponding account property</t>
  </si>
  <si>
    <t>AccountInfoInteger</t>
  </si>
  <si>
    <t>Returns a value of integer type (bool, int or long) of the corresponding account property</t>
  </si>
  <si>
    <t>AccountInfoString</t>
  </si>
  <si>
    <t>Returns a value string type corresponding account property</t>
  </si>
  <si>
    <t>AccountBalance</t>
  </si>
  <si>
    <t>Returns balance value of the current account</t>
  </si>
  <si>
    <t>AccountCredit</t>
  </si>
  <si>
    <t>Returns credit value of the current account</t>
  </si>
  <si>
    <t>AccountCompany</t>
  </si>
  <si>
    <t>Returns the brokerage company name where the current account was registered</t>
  </si>
  <si>
    <t>AccountCurrency</t>
  </si>
  <si>
    <t>Returns currency name of the current account</t>
  </si>
  <si>
    <t>AccountEquity</t>
  </si>
  <si>
    <t>Returns equity value of the current account</t>
  </si>
  <si>
    <t>AccountFreeMargin</t>
  </si>
  <si>
    <t>Returns free margin value of the current account</t>
  </si>
  <si>
    <t>AccountFreeMarginCheck</t>
  </si>
  <si>
    <t>Returns free margin that remains after the specified position has been opened at the current price on the current account</t>
  </si>
  <si>
    <t>AccountFreeMarginMode</t>
  </si>
  <si>
    <t>Calculation mode of free margin allowed to open orders on the current account</t>
  </si>
  <si>
    <t>AccountLeverage</t>
  </si>
  <si>
    <t>Returns leverage of the current account</t>
  </si>
  <si>
    <t>AccountMargin</t>
  </si>
  <si>
    <t>Returns margin value of the current account</t>
  </si>
  <si>
    <t>AccountName</t>
  </si>
  <si>
    <t>Returns the current account name</t>
  </si>
  <si>
    <t>AccountNumber</t>
  </si>
  <si>
    <t>Returns the current account number</t>
  </si>
  <si>
    <t>AccountProfit</t>
  </si>
  <si>
    <t>Returns profit value of the current account</t>
  </si>
  <si>
    <t>AccountServer</t>
  </si>
  <si>
    <t>Returns the connected server name</t>
  </si>
  <si>
    <t>AccountStopoutLevel</t>
  </si>
  <si>
    <t>Returns the value of the Stop Out level</t>
  </si>
  <si>
    <t>AccountStopoutMode</t>
  </si>
  <si>
    <t>Returns the calculation mode for the Stop Out level</t>
  </si>
  <si>
    <t>infodouble</t>
  </si>
  <si>
    <t>infointeger</t>
  </si>
  <si>
    <t>infostring</t>
  </si>
  <si>
    <t>balance</t>
  </si>
  <si>
    <t>credit</t>
  </si>
  <si>
    <t>company</t>
  </si>
  <si>
    <t>currency</t>
  </si>
  <si>
    <t>equity</t>
  </si>
  <si>
    <t>freemargin</t>
  </si>
  <si>
    <t>freemargincheck</t>
  </si>
  <si>
    <t>freemarginmode</t>
  </si>
  <si>
    <t>leverage</t>
  </si>
  <si>
    <t>margin</t>
  </si>
  <si>
    <t>number</t>
  </si>
  <si>
    <t>profit</t>
  </si>
  <si>
    <t>server</t>
  </si>
  <si>
    <t>stopoutlevel</t>
  </si>
  <si>
    <t>stopoutmode</t>
  </si>
  <si>
    <t>long</t>
    <phoneticPr fontId="1"/>
  </si>
  <si>
    <t>PERIOD_CURRENT</t>
  </si>
  <si>
    <t>PERIOD_M1</t>
  </si>
  <si>
    <t>PERIOD_M5</t>
  </si>
  <si>
    <t>PERIOD_M15</t>
  </si>
  <si>
    <t>PERIOD_M30</t>
  </si>
  <si>
    <t>PERIOD_H1</t>
  </si>
  <si>
    <t>PERIOD_H4</t>
  </si>
  <si>
    <t>PERIOD_D1</t>
  </si>
  <si>
    <t>SRZ_M1</t>
  </si>
  <si>
    <t>SRZ_M5</t>
  </si>
  <si>
    <t>SRZ_M15</t>
  </si>
  <si>
    <t>SRZ_M30</t>
  </si>
  <si>
    <t>SRZ_H1</t>
  </si>
  <si>
    <t>SRZ_H4</t>
  </si>
  <si>
    <t>SRZ_W1</t>
  </si>
  <si>
    <t>SRZ_MN</t>
  </si>
  <si>
    <t>PERIOD_W1</t>
  </si>
  <si>
    <t>PERIOD_MN1</t>
  </si>
  <si>
    <t>SRZ_CUR</t>
    <phoneticPr fontId="1"/>
  </si>
  <si>
    <t>Dragonfly Doji - Bullish</t>
  </si>
  <si>
    <t>Harami - Bullish</t>
  </si>
  <si>
    <t>Long Lower Shadow - Bullish</t>
  </si>
  <si>
    <t>Spinning Top White</t>
  </si>
  <si>
    <t>Spinning Top Black</t>
  </si>
  <si>
    <t>Three White Soldiers - Bullish</t>
  </si>
  <si>
    <t>Engulfing - Bullish</t>
  </si>
  <si>
    <t>Abandoned Baby - Bullish</t>
  </si>
  <si>
    <t>Tri-Star - Bullish</t>
  </si>
  <si>
    <t>Kicking - Bullish</t>
  </si>
  <si>
    <t>Inverted Hammer - Bullish</t>
  </si>
  <si>
    <t>Morning Star - Bullish</t>
  </si>
  <si>
    <t>Marubozu White - Bullish</t>
  </si>
  <si>
    <t>Doji</t>
  </si>
  <si>
    <t>Hammer - Bullish</t>
  </si>
  <si>
    <t>Hanging Man - Bearish</t>
  </si>
  <si>
    <t>Shooting Star - Bearish</t>
  </si>
  <si>
    <t>Evening Star - Bearish</t>
  </si>
  <si>
    <t>Marubozu Black - Bearish</t>
  </si>
  <si>
    <t>Gravestone Doji - Bearish</t>
  </si>
  <si>
    <t>Harami - Bearish</t>
  </si>
  <si>
    <t>Long Upper Shadow - Bearish</t>
  </si>
  <si>
    <t>Three Black Crows - Bearish</t>
  </si>
  <si>
    <t>Engulfing - Bearish</t>
  </si>
  <si>
    <t>Abandoned Baby - Bearish</t>
  </si>
  <si>
    <t>Tri-Star - Bearish</t>
  </si>
  <si>
    <t>Kicking - Bearish</t>
  </si>
  <si>
    <t>x</t>
    <phoneticPr fontId="1"/>
  </si>
  <si>
    <t>Undefined</t>
  </si>
  <si>
    <t>Hammer - Bullish</t>
    <phoneticPr fontId="1"/>
  </si>
  <si>
    <t>upper_shadow_</t>
    <phoneticPr fontId="1"/>
  </si>
  <si>
    <t>&lt;</t>
    <phoneticPr fontId="1"/>
  </si>
  <si>
    <t>body_</t>
    <phoneticPr fontId="1"/>
  </si>
  <si>
    <t>lower_shadow_</t>
    <phoneticPr fontId="1"/>
  </si>
  <si>
    <t>Shooting Star - Bearish</t>
    <phoneticPr fontId="1"/>
  </si>
  <si>
    <t>Hanging Man - Bearish</t>
    <phoneticPr fontId="1"/>
  </si>
  <si>
    <t>x</t>
    <phoneticPr fontId="1"/>
  </si>
  <si>
    <t>Define</t>
    <phoneticPr fontId="1"/>
  </si>
  <si>
    <t>Code</t>
    <phoneticPr fontId="1"/>
  </si>
  <si>
    <t>Engulfing - Bullish - Confirmed</t>
    <phoneticPr fontId="1"/>
  </si>
  <si>
    <t>Engulfing - Bearish - Confirmed</t>
    <phoneticPr fontId="1"/>
  </si>
  <si>
    <t>Inverted Hammer - Bullish</t>
    <phoneticPr fontId="1"/>
  </si>
  <si>
    <t>Morning Star - Bullish</t>
    <phoneticPr fontId="1"/>
  </si>
  <si>
    <t>Evening Star - Bearish</t>
    <phoneticPr fontId="1"/>
  </si>
  <si>
    <t>Marubozu White - Bullish</t>
    <phoneticPr fontId="1"/>
  </si>
  <si>
    <t>Marubozu Black - Bearish</t>
    <phoneticPr fontId="1"/>
  </si>
  <si>
    <t>=</t>
    <phoneticPr fontId="1"/>
  </si>
  <si>
    <t>Doji</t>
    <phoneticPr fontId="1"/>
  </si>
  <si>
    <t>Gravestone Doji - Bearish</t>
    <phoneticPr fontId="1"/>
  </si>
  <si>
    <t>Dragonfly Doji - Bullish</t>
    <phoneticPr fontId="1"/>
  </si>
  <si>
    <t>&gt;</t>
    <phoneticPr fontId="1"/>
  </si>
  <si>
    <t>Abandoned Baby - Bullish</t>
    <phoneticPr fontId="1"/>
  </si>
  <si>
    <t>bar_check_morning_evening_star</t>
    <phoneticPr fontId="1"/>
  </si>
  <si>
    <t>bar_check_harami</t>
    <phoneticPr fontId="1"/>
  </si>
  <si>
    <t>bar_check_long_shadow</t>
    <phoneticPr fontId="1"/>
  </si>
  <si>
    <t>Spinning Top White</t>
    <phoneticPr fontId="1"/>
  </si>
  <si>
    <t>bar_check_spinning_top</t>
    <phoneticPr fontId="1"/>
  </si>
  <si>
    <t>bar_check_three_white_soldiers_black_crows</t>
    <phoneticPr fontId="1"/>
  </si>
  <si>
    <t>bar_check_abandoned_baby</t>
    <phoneticPr fontId="1"/>
  </si>
  <si>
    <t>bar_check_tri_star</t>
    <phoneticPr fontId="1"/>
  </si>
  <si>
    <t>bar_check_kicking</t>
    <phoneticPr fontId="1"/>
  </si>
  <si>
    <t>Spinning Top</t>
  </si>
  <si>
    <t>Spinning Top</t>
    <phoneticPr fontId="1"/>
  </si>
  <si>
    <t>Long Lower Shadow</t>
    <phoneticPr fontId="1"/>
  </si>
  <si>
    <t>Long Upper Shadow</t>
  </si>
  <si>
    <t>Gravestone Doji</t>
    <phoneticPr fontId="1"/>
  </si>
  <si>
    <t xml:space="preserve">Dragonfly Doji </t>
    <phoneticPr fontId="1"/>
  </si>
  <si>
    <t>MARUBOZU</t>
    <phoneticPr fontId="1"/>
  </si>
  <si>
    <t>SHORT</t>
    <phoneticPr fontId="1"/>
  </si>
  <si>
    <t>Short</t>
    <phoneticPr fontId="1"/>
  </si>
  <si>
    <t>Medium</t>
    <phoneticPr fontId="1"/>
  </si>
  <si>
    <t>Long</t>
    <phoneticPr fontId="1"/>
  </si>
  <si>
    <t>OPENING MARUBOZU</t>
    <phoneticPr fontId="1"/>
  </si>
  <si>
    <t>CLOSING MARUBOZU</t>
  </si>
  <si>
    <t>FOUR PRICE DOJI</t>
  </si>
  <si>
    <t>Shadow</t>
    <phoneticPr fontId="1"/>
  </si>
  <si>
    <t>body &gt; 90</t>
    <phoneticPr fontId="1"/>
  </si>
  <si>
    <t>&lt; 3%</t>
    <phoneticPr fontId="1"/>
  </si>
  <si>
    <t>body = &lt; 3</t>
    <phoneticPr fontId="1"/>
  </si>
  <si>
    <t>body = &lt; 0</t>
    <phoneticPr fontId="1"/>
  </si>
  <si>
    <t>COUNTERATTACK</t>
  </si>
  <si>
    <t>ENGULFING</t>
  </si>
  <si>
    <t>High Wave</t>
    <phoneticPr fontId="1"/>
  </si>
  <si>
    <t>body = 10-30%</t>
    <phoneticPr fontId="1"/>
  </si>
  <si>
    <t>body = 3-10%</t>
    <phoneticPr fontId="1"/>
  </si>
  <si>
    <t>LONG</t>
    <phoneticPr fontId="1"/>
  </si>
  <si>
    <t>MEDIUM</t>
    <phoneticPr fontId="1"/>
  </si>
  <si>
    <t>DOJI</t>
    <phoneticPr fontId="1"/>
  </si>
  <si>
    <t>3-10%</t>
    <phoneticPr fontId="1"/>
  </si>
  <si>
    <t>&gt; 90%</t>
    <phoneticPr fontId="1"/>
  </si>
  <si>
    <t>SPINNING_TOP</t>
    <phoneticPr fontId="1"/>
  </si>
  <si>
    <t>NOMAL</t>
    <phoneticPr fontId="1"/>
  </si>
  <si>
    <t>LONG_LEGGED_DOJI
DRAGONFLY_DOJI
GRAVESTONE_DOJI</t>
    <phoneticPr fontId="1"/>
  </si>
  <si>
    <t>HIGH_WAVE
LONG_LOWER_SHADOW
LONG_UPPER_SHADOW</t>
    <phoneticPr fontId="1"/>
  </si>
  <si>
    <t>10-30%</t>
    <phoneticPr fontId="1"/>
  </si>
  <si>
    <t>30-90%</t>
    <phoneticPr fontId="1"/>
  </si>
  <si>
    <t>NOMAL
LONG_LOWER_SHADOW
LONG_UPPER_SHADOW</t>
    <phoneticPr fontId="1"/>
  </si>
  <si>
    <t>RANGE_0</t>
    <phoneticPr fontId="1"/>
  </si>
  <si>
    <t>RANGE_1</t>
  </si>
  <si>
    <t>RANGE_2</t>
  </si>
  <si>
    <t>RANGE_3</t>
  </si>
  <si>
    <t>RANGE_4</t>
  </si>
  <si>
    <t>MEDIUM LONG</t>
    <phoneticPr fontId="1"/>
  </si>
  <si>
    <t>SHORT MEDIUM</t>
    <phoneticPr fontId="1"/>
  </si>
  <si>
    <t>MULT</t>
  </si>
  <si>
    <t>ENGULFING_BULLISH</t>
  </si>
  <si>
    <t>ENGULFING_BEARLISH</t>
  </si>
  <si>
    <t>DARK_CLOUD_COVER</t>
  </si>
  <si>
    <t>PIERCING</t>
  </si>
  <si>
    <t>COUNTERATTACK_BULLISH</t>
  </si>
  <si>
    <t>COUNTERATTACK_BEARLISH</t>
  </si>
  <si>
    <t>HARAMI</t>
  </si>
  <si>
    <t>HARAMI_CROSS</t>
  </si>
  <si>
    <t>DELIBERATION</t>
  </si>
  <si>
    <t>THREE_WHITE_SOLDIERS</t>
  </si>
  <si>
    <t>ADVANCE_BLOCK</t>
  </si>
  <si>
    <t>THREE_BLACK_CROWS</t>
  </si>
  <si>
    <t>FALLING_THREE_METHODS</t>
  </si>
  <si>
    <t>RISING_THREE_METHODS</t>
  </si>
  <si>
    <t>TRISTAR</t>
  </si>
  <si>
    <t>ABANDONED_BABY</t>
  </si>
  <si>
    <t>DOJI_STAR</t>
  </si>
  <si>
    <t>MORNING_STAR</t>
  </si>
  <si>
    <t>EVENING_STAR</t>
  </si>
  <si>
    <t>DUMPLING_TOP</t>
  </si>
  <si>
    <t>FRYPAN_TOP</t>
  </si>
  <si>
    <t>THREE_BUDDHA</t>
  </si>
  <si>
    <t>TOWER</t>
  </si>
  <si>
    <t>MAX</t>
    <phoneticPr fontId="1"/>
  </si>
  <si>
    <t>3 bar</t>
    <phoneticPr fontId="1"/>
  </si>
  <si>
    <t>ARRAY SIZE</t>
    <phoneticPr fontId="1"/>
  </si>
  <si>
    <t>group 1</t>
    <phoneticPr fontId="1"/>
  </si>
  <si>
    <t>default:</t>
    <phoneticPr fontId="1"/>
  </si>
  <si>
    <t>SEPARATING_LINE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</si>
</sst>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游ゴシック"/>
      <family val="2"/>
      <charset val="128"/>
      <scheme val="minor"/>
    </font>
    <font>
      <sz val="6"/>
      <name val="游ゴシック"/>
      <family val="2"/>
      <charset val="128"/>
      <scheme val="minor"/>
    </font>
    <font>
      <i/>
      <sz val="11"/>
      <color rgb="FF000000"/>
      <name val="Courier New"/>
      <family val="3"/>
    </font>
    <font>
      <u/>
      <sz val="11"/>
      <color theme="10"/>
      <name val="游ゴシック"/>
      <family val="2"/>
      <charset val="128"/>
      <scheme val="minor"/>
    </font>
    <font>
      <b/>
      <sz val="11"/>
      <color theme="1"/>
      <name val="游ゴシック"/>
      <family val="3"/>
      <charset val="128"/>
      <scheme val="minor"/>
    </font>
    <font>
      <sz val="11"/>
      <color theme="1"/>
      <name val="Arial"/>
      <family val="2"/>
    </font>
    <font>
      <u/>
      <sz val="11"/>
      <color theme="10"/>
      <name val="Arial"/>
      <family val="2"/>
    </font>
    <font>
      <b/>
      <sz val="11"/>
      <color rgb="FFFF0000"/>
      <name val="游ゴシック"/>
      <family val="3"/>
      <charset val="128"/>
      <scheme val="minor"/>
    </font>
    <font>
      <sz val="11"/>
      <color theme="1"/>
      <name val="游ゴシック"/>
      <family val="3"/>
      <charset val="128"/>
      <scheme val="minor"/>
    </font>
  </fonts>
  <fills count="12">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theme="9" tint="-0.249977111117893"/>
        <bgColor indexed="64"/>
      </patternFill>
    </fill>
    <fill>
      <patternFill patternType="solid">
        <fgColor theme="1" tint="0.499984740745262"/>
        <bgColor indexed="64"/>
      </patternFill>
    </fill>
    <fill>
      <patternFill patternType="solid">
        <fgColor rgb="FF54823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FF00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style="thick">
        <color auto="1"/>
      </right>
      <top style="thin">
        <color auto="1"/>
      </top>
      <bottom/>
      <diagonal/>
    </border>
    <border>
      <left style="thick">
        <color auto="1"/>
      </left>
      <right/>
      <top style="thin">
        <color auto="1"/>
      </top>
      <bottom/>
      <diagonal/>
    </border>
    <border>
      <left style="thick">
        <color auto="1"/>
      </left>
      <right/>
      <top/>
      <bottom style="thin">
        <color auto="1"/>
      </bottom>
      <diagonal/>
    </border>
    <border>
      <left style="thick">
        <color auto="1"/>
      </left>
      <right/>
      <top/>
      <bottom/>
      <diagonal/>
    </border>
    <border>
      <left/>
      <right/>
      <top/>
      <bottom style="thick">
        <color auto="1"/>
      </bottom>
      <diagonal/>
    </border>
    <border>
      <left style="thick">
        <color auto="1"/>
      </left>
      <right/>
      <top/>
      <bottom style="thick">
        <color auto="1"/>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1">
    <xf numFmtId="0" fontId="0" fillId="0" borderId="0" xfId="0">
      <alignment vertical="center"/>
    </xf>
    <xf numFmtId="0" fontId="2" fillId="0" borderId="0" xfId="0" applyFont="1">
      <alignment vertical="center"/>
    </xf>
    <xf numFmtId="0" fontId="3" fillId="0" borderId="0" xfId="1">
      <alignment vertical="center"/>
    </xf>
    <xf numFmtId="0" fontId="0" fillId="0" borderId="1" xfId="0" applyBorder="1" applyAlignment="1">
      <alignment vertical="center" wrapText="1"/>
    </xf>
    <xf numFmtId="0" fontId="3" fillId="0" borderId="1" xfId="1" applyBorder="1" applyAlignment="1">
      <alignment vertical="center" wrapText="1"/>
    </xf>
    <xf numFmtId="0" fontId="0" fillId="2" borderId="0" xfId="0" applyFill="1">
      <alignment vertical="center"/>
    </xf>
    <xf numFmtId="0" fontId="0" fillId="0" borderId="2" xfId="0" applyBorder="1" applyAlignment="1">
      <alignment vertical="center" wrapText="1"/>
    </xf>
    <xf numFmtId="0" fontId="4" fillId="2" borderId="0" xfId="0" applyFont="1" applyFill="1">
      <alignment vertical="center"/>
    </xf>
    <xf numFmtId="0" fontId="4" fillId="3" borderId="0" xfId="0" applyFont="1" applyFill="1" applyAlignment="1">
      <alignment vertical="top" wrapText="1"/>
    </xf>
    <xf numFmtId="0" fontId="5" fillId="0" borderId="0" xfId="0" applyFont="1">
      <alignment vertical="center"/>
    </xf>
    <xf numFmtId="0" fontId="6" fillId="0" borderId="1" xfId="1" applyFont="1" applyBorder="1" applyAlignment="1">
      <alignment vertical="center" wrapText="1"/>
    </xf>
    <xf numFmtId="0" fontId="5" fillId="0" borderId="1" xfId="0" applyFont="1" applyBorder="1" applyAlignment="1">
      <alignment vertical="center" wrapText="1"/>
    </xf>
    <xf numFmtId="0" fontId="5" fillId="3" borderId="0" xfId="0" applyFont="1" applyFill="1">
      <alignment vertical="center"/>
    </xf>
    <xf numFmtId="0" fontId="7" fillId="2" borderId="0" xfId="0" applyFont="1" applyFill="1">
      <alignment vertical="center"/>
    </xf>
    <xf numFmtId="0" fontId="4" fillId="4" borderId="3" xfId="0" applyFont="1" applyFill="1" applyBorder="1">
      <alignment vertical="center"/>
    </xf>
    <xf numFmtId="0" fontId="0" fillId="0" borderId="3" xfId="0" applyBorder="1" applyAlignment="1">
      <alignment horizontal="center" vertical="center"/>
    </xf>
    <xf numFmtId="0" fontId="0" fillId="5" borderId="4" xfId="0" applyFill="1" applyBorder="1">
      <alignment vertical="center"/>
    </xf>
    <xf numFmtId="0" fontId="0" fillId="5" borderId="5" xfId="0" applyFill="1" applyBorder="1">
      <alignment vertical="center"/>
    </xf>
    <xf numFmtId="0" fontId="0" fillId="5" borderId="6" xfId="0" applyFill="1" applyBorder="1">
      <alignment vertical="center"/>
    </xf>
    <xf numFmtId="0" fontId="0" fillId="5" borderId="7" xfId="0" applyFill="1" applyBorder="1">
      <alignment vertical="center"/>
    </xf>
    <xf numFmtId="0" fontId="0" fillId="5" borderId="8" xfId="0" applyFill="1" applyBorder="1">
      <alignment vertical="center"/>
    </xf>
    <xf numFmtId="0" fontId="0" fillId="5" borderId="9" xfId="0" applyFill="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0" xfId="0" applyBorder="1">
      <alignment vertical="center"/>
    </xf>
    <xf numFmtId="0" fontId="0" fillId="0" borderId="14" xfId="0" applyBorder="1">
      <alignment vertical="center"/>
    </xf>
    <xf numFmtId="0" fontId="0" fillId="0" borderId="15" xfId="0" applyBorder="1">
      <alignment vertical="center"/>
    </xf>
    <xf numFmtId="0" fontId="4" fillId="0" borderId="0" xfId="0" applyFont="1">
      <alignment vertical="center"/>
    </xf>
    <xf numFmtId="0" fontId="0" fillId="0" borderId="0" xfId="0" applyAlignment="1">
      <alignment horizontal="center" vertical="center"/>
    </xf>
    <xf numFmtId="0" fontId="0" fillId="6" borderId="4" xfId="0" applyFill="1" applyBorder="1">
      <alignment vertical="center"/>
    </xf>
    <xf numFmtId="0" fontId="0" fillId="6" borderId="5" xfId="0" applyFill="1" applyBorder="1">
      <alignment vertical="center"/>
    </xf>
    <xf numFmtId="0" fontId="0" fillId="6" borderId="6" xfId="0" applyFill="1" applyBorder="1">
      <alignment vertical="center"/>
    </xf>
    <xf numFmtId="0" fontId="0" fillId="6" borderId="7" xfId="0" applyFill="1" applyBorder="1">
      <alignment vertical="center"/>
    </xf>
    <xf numFmtId="0" fontId="0" fillId="6" borderId="8" xfId="0" applyFill="1" applyBorder="1">
      <alignment vertical="center"/>
    </xf>
    <xf numFmtId="0" fontId="0" fillId="6" borderId="9" xfId="0" applyFill="1" applyBorder="1">
      <alignment vertical="center"/>
    </xf>
    <xf numFmtId="0" fontId="0" fillId="7" borderId="4" xfId="0" applyFill="1" applyBorder="1">
      <alignment vertical="center"/>
    </xf>
    <xf numFmtId="0" fontId="0" fillId="7" borderId="5" xfId="0" applyFill="1" applyBorder="1">
      <alignment vertical="center"/>
    </xf>
    <xf numFmtId="0" fontId="0" fillId="7" borderId="8" xfId="0" applyFill="1" applyBorder="1">
      <alignment vertical="center"/>
    </xf>
    <xf numFmtId="0" fontId="0" fillId="7" borderId="9" xfId="0" applyFill="1" applyBorder="1">
      <alignment vertical="center"/>
    </xf>
    <xf numFmtId="0" fontId="0" fillId="7" borderId="6" xfId="0" applyFill="1" applyBorder="1">
      <alignment vertical="center"/>
    </xf>
    <xf numFmtId="0" fontId="0" fillId="7" borderId="7" xfId="0" applyFill="1" applyBorder="1">
      <alignment vertical="center"/>
    </xf>
    <xf numFmtId="0" fontId="8" fillId="0" borderId="0" xfId="0" applyFont="1">
      <alignment vertical="center"/>
    </xf>
    <xf numFmtId="0" fontId="0" fillId="0" borderId="3" xfId="0" applyBorder="1">
      <alignment vertical="center"/>
    </xf>
    <xf numFmtId="0" fontId="0" fillId="0" borderId="3" xfId="0" applyBorder="1" applyAlignment="1">
      <alignment vertical="center" wrapText="1"/>
    </xf>
    <xf numFmtId="0" fontId="4" fillId="3" borderId="3" xfId="0" applyFont="1" applyFill="1" applyBorder="1">
      <alignment vertical="center"/>
    </xf>
    <xf numFmtId="0" fontId="4" fillId="8" borderId="3" xfId="0" applyFont="1" applyFill="1" applyBorder="1">
      <alignment vertical="center"/>
    </xf>
    <xf numFmtId="0" fontId="4" fillId="9" borderId="3" xfId="0" applyFont="1" applyFill="1" applyBorder="1">
      <alignment vertical="center"/>
    </xf>
    <xf numFmtId="0" fontId="4" fillId="10" borderId="3" xfId="0" applyFont="1" applyFill="1" applyBorder="1">
      <alignment vertical="center"/>
    </xf>
    <xf numFmtId="0" fontId="0" fillId="11" borderId="0" xfId="0" applyFill="1">
      <alignment vertical="center"/>
    </xf>
  </cellXfs>
  <cellStyles count="2">
    <cellStyle name="Hyperlink" xfId="1" builtinId="8"/>
    <cellStyle name="Normal" xfId="0" builtinId="0"/>
  </cellStyles>
  <dxfs count="0"/>
  <tableStyles count="0" defaultTableStyle="TableStyleMedium2"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gif"/></Relationships>
</file>

<file path=xl/drawings/drawing1.xml><?xml version="1.0" encoding="utf-8"?>
<xdr:wsDr xmlns:xdr="http://schemas.openxmlformats.org/drawingml/2006/spreadsheetDrawing" xmlns:a="http://schemas.openxmlformats.org/drawingml/2006/main">
  <xdr:twoCellAnchor>
    <xdr:from>
      <xdr:col>0</xdr:col>
      <xdr:colOff>439271</xdr:colOff>
      <xdr:row>1</xdr:row>
      <xdr:rowOff>173467</xdr:rowOff>
    </xdr:from>
    <xdr:to>
      <xdr:col>18</xdr:col>
      <xdr:colOff>439271</xdr:colOff>
      <xdr:row>21</xdr:row>
      <xdr:rowOff>173467</xdr:rowOff>
    </xdr:to>
    <xdr:sp macro="" textlink="">
      <xdr:nvSpPr>
        <xdr:cNvPr id="23" name="Rectangle 22">
          <a:extLst>
            <a:ext uri="{FF2B5EF4-FFF2-40B4-BE49-F238E27FC236}">
              <a16:creationId xmlns:a16="http://schemas.microsoft.com/office/drawing/2014/main" id="{8AB1068C-07F7-4D58-AF2F-AA7A7EA12F3E}"/>
            </a:ext>
          </a:extLst>
        </xdr:cNvPr>
        <xdr:cNvSpPr/>
      </xdr:nvSpPr>
      <xdr:spPr>
        <a:xfrm>
          <a:off x="439271" y="406549"/>
          <a:ext cx="12102353" cy="46616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CLASS</a:t>
          </a:r>
          <a:endParaRPr kumimoji="1" lang="ja-JP" altLang="en-US" sz="1100">
            <a:solidFill>
              <a:srgbClr val="FF0000"/>
            </a:solidFill>
            <a:latin typeface="Courier New" panose="02070309020205020404" pitchFamily="49" charset="0"/>
            <a:cs typeface="Courier New" panose="02070309020205020404" pitchFamily="49" charset="0"/>
          </a:endParaRPr>
        </a:p>
      </xdr:txBody>
    </xdr:sp>
    <xdr:clientData/>
  </xdr:twoCellAnchor>
  <xdr:twoCellAnchor>
    <xdr:from>
      <xdr:col>9</xdr:col>
      <xdr:colOff>407446</xdr:colOff>
      <xdr:row>3</xdr:row>
      <xdr:rowOff>38997</xdr:rowOff>
    </xdr:from>
    <xdr:to>
      <xdr:col>13</xdr:col>
      <xdr:colOff>125506</xdr:colOff>
      <xdr:row>18</xdr:row>
      <xdr:rowOff>173020</xdr:rowOff>
    </xdr:to>
    <xdr:sp macro="" textlink="">
      <xdr:nvSpPr>
        <xdr:cNvPr id="44" name="Rectangle 43">
          <a:extLst>
            <a:ext uri="{FF2B5EF4-FFF2-40B4-BE49-F238E27FC236}">
              <a16:creationId xmlns:a16="http://schemas.microsoft.com/office/drawing/2014/main" id="{6EAB3132-493E-4A16-807E-F2EB6CB3CF80}"/>
            </a:ext>
          </a:extLst>
        </xdr:cNvPr>
        <xdr:cNvSpPr/>
      </xdr:nvSpPr>
      <xdr:spPr>
        <a:xfrm>
          <a:off x="6458622" y="738244"/>
          <a:ext cx="2407472" cy="363025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vi-VN" altLang="ja-JP" sz="1100" i="1">
              <a:latin typeface="Courier New" panose="02070309020205020404" pitchFamily="49" charset="0"/>
              <a:cs typeface="Courier New" panose="02070309020205020404" pitchFamily="49" charset="0"/>
            </a:rPr>
            <a:t>Signal</a:t>
          </a:r>
          <a:endParaRPr kumimoji="1" lang="en-US" altLang="ja-JP" sz="1100" i="1">
            <a:latin typeface="Courier New" panose="02070309020205020404" pitchFamily="49" charset="0"/>
            <a:cs typeface="Courier New" panose="02070309020205020404" pitchFamily="49" charset="0"/>
          </a:endParaRPr>
        </a:p>
      </xdr:txBody>
    </xdr:sp>
    <xdr:clientData/>
  </xdr:twoCellAnchor>
  <xdr:twoCellAnchor>
    <xdr:from>
      <xdr:col>14</xdr:col>
      <xdr:colOff>380552</xdr:colOff>
      <xdr:row>3</xdr:row>
      <xdr:rowOff>3138</xdr:rowOff>
    </xdr:from>
    <xdr:to>
      <xdr:col>18</xdr:col>
      <xdr:colOff>98612</xdr:colOff>
      <xdr:row>18</xdr:row>
      <xdr:rowOff>137161</xdr:rowOff>
    </xdr:to>
    <xdr:sp macro="" textlink="">
      <xdr:nvSpPr>
        <xdr:cNvPr id="45" name="Rectangle 44">
          <a:extLst>
            <a:ext uri="{FF2B5EF4-FFF2-40B4-BE49-F238E27FC236}">
              <a16:creationId xmlns:a16="http://schemas.microsoft.com/office/drawing/2014/main" id="{E8B068B7-6E70-4484-8C32-1F223895ED9B}"/>
            </a:ext>
          </a:extLst>
        </xdr:cNvPr>
        <xdr:cNvSpPr/>
      </xdr:nvSpPr>
      <xdr:spPr>
        <a:xfrm>
          <a:off x="9793493" y="702385"/>
          <a:ext cx="2407472" cy="363025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vi-VN" altLang="ja-JP" sz="1100" i="1">
              <a:latin typeface="Courier New" panose="02070309020205020404" pitchFamily="49" charset="0"/>
              <a:cs typeface="Courier New" panose="02070309020205020404" pitchFamily="49" charset="0"/>
            </a:rPr>
            <a:t>Signal</a:t>
          </a:r>
          <a:endParaRPr kumimoji="1" lang="en-US" altLang="ja-JP" sz="1100" i="1">
            <a:latin typeface="Courier New" panose="02070309020205020404" pitchFamily="49" charset="0"/>
            <a:cs typeface="Courier New" panose="02070309020205020404" pitchFamily="49" charset="0"/>
          </a:endParaRPr>
        </a:p>
      </xdr:txBody>
    </xdr:sp>
    <xdr:clientData/>
  </xdr:twoCellAnchor>
  <xdr:twoCellAnchor>
    <xdr:from>
      <xdr:col>4</xdr:col>
      <xdr:colOff>618565</xdr:colOff>
      <xdr:row>3</xdr:row>
      <xdr:rowOff>3138</xdr:rowOff>
    </xdr:from>
    <xdr:to>
      <xdr:col>8</xdr:col>
      <xdr:colOff>336625</xdr:colOff>
      <xdr:row>18</xdr:row>
      <xdr:rowOff>137161</xdr:rowOff>
    </xdr:to>
    <xdr:sp macro="" textlink="">
      <xdr:nvSpPr>
        <xdr:cNvPr id="43" name="Rectangle 42">
          <a:extLst>
            <a:ext uri="{FF2B5EF4-FFF2-40B4-BE49-F238E27FC236}">
              <a16:creationId xmlns:a16="http://schemas.microsoft.com/office/drawing/2014/main" id="{E401D57D-8252-467D-BD7B-544622C3FD58}"/>
            </a:ext>
          </a:extLst>
        </xdr:cNvPr>
        <xdr:cNvSpPr/>
      </xdr:nvSpPr>
      <xdr:spPr>
        <a:xfrm>
          <a:off x="3307977" y="702385"/>
          <a:ext cx="2407472" cy="363025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vi-VN" altLang="ja-JP" sz="1100" i="1">
              <a:latin typeface="Courier New" panose="02070309020205020404" pitchFamily="49" charset="0"/>
              <a:cs typeface="Courier New" panose="02070309020205020404" pitchFamily="49" charset="0"/>
            </a:rPr>
            <a:t>Technical</a:t>
          </a:r>
          <a:r>
            <a:rPr kumimoji="1" lang="vi-VN" altLang="ja-JP" sz="1100" i="1" baseline="0">
              <a:latin typeface="Courier New" panose="02070309020205020404" pitchFamily="49" charset="0"/>
              <a:cs typeface="Courier New" panose="02070309020205020404" pitchFamily="49" charset="0"/>
            </a:rPr>
            <a:t> Analysis</a:t>
          </a:r>
          <a:endParaRPr kumimoji="1" lang="en-US" altLang="ja-JP" sz="1100" i="1">
            <a:latin typeface="Courier New" panose="02070309020205020404" pitchFamily="49" charset="0"/>
            <a:cs typeface="Courier New" panose="02070309020205020404" pitchFamily="49" charset="0"/>
          </a:endParaRPr>
        </a:p>
      </xdr:txBody>
    </xdr:sp>
    <xdr:clientData/>
  </xdr:twoCellAnchor>
  <xdr:twoCellAnchor>
    <xdr:from>
      <xdr:col>0</xdr:col>
      <xdr:colOff>528918</xdr:colOff>
      <xdr:row>3</xdr:row>
      <xdr:rowOff>3138</xdr:rowOff>
    </xdr:from>
    <xdr:to>
      <xdr:col>4</xdr:col>
      <xdr:colOff>246978</xdr:colOff>
      <xdr:row>18</xdr:row>
      <xdr:rowOff>137161</xdr:rowOff>
    </xdr:to>
    <xdr:sp macro="" textlink="">
      <xdr:nvSpPr>
        <xdr:cNvPr id="42" name="Rectangle 41">
          <a:extLst>
            <a:ext uri="{FF2B5EF4-FFF2-40B4-BE49-F238E27FC236}">
              <a16:creationId xmlns:a16="http://schemas.microsoft.com/office/drawing/2014/main" id="{95F31A27-3226-4069-BBC1-2A687DF9D0E7}"/>
            </a:ext>
          </a:extLst>
        </xdr:cNvPr>
        <xdr:cNvSpPr/>
      </xdr:nvSpPr>
      <xdr:spPr>
        <a:xfrm>
          <a:off x="528918" y="702385"/>
          <a:ext cx="2407472" cy="3630258"/>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vi-VN" altLang="ja-JP" sz="1100" i="1">
              <a:latin typeface="Courier New" panose="02070309020205020404" pitchFamily="49" charset="0"/>
              <a:cs typeface="Courier New" panose="02070309020205020404" pitchFamily="49" charset="0"/>
            </a:rPr>
            <a:t>BasicClass</a:t>
          </a:r>
          <a:endParaRPr kumimoji="1" lang="en-US" altLang="ja-JP" sz="1100" i="1">
            <a:latin typeface="Courier New" panose="02070309020205020404" pitchFamily="49" charset="0"/>
            <a:cs typeface="Courier New" panose="02070309020205020404" pitchFamily="49" charset="0"/>
          </a:endParaRPr>
        </a:p>
      </xdr:txBody>
    </xdr:sp>
    <xdr:clientData/>
  </xdr:twoCellAnchor>
  <xdr:twoCellAnchor>
    <xdr:from>
      <xdr:col>1</xdr:col>
      <xdr:colOff>125507</xdr:colOff>
      <xdr:row>5</xdr:row>
      <xdr:rowOff>3137</xdr:rowOff>
    </xdr:from>
    <xdr:to>
      <xdr:col>4</xdr:col>
      <xdr:colOff>125506</xdr:colOff>
      <xdr:row>6</xdr:row>
      <xdr:rowOff>3138</xdr:rowOff>
    </xdr:to>
    <xdr:sp macro="" textlink="">
      <xdr:nvSpPr>
        <xdr:cNvPr id="24" name="Rectangle 23">
          <a:extLst>
            <a:ext uri="{FF2B5EF4-FFF2-40B4-BE49-F238E27FC236}">
              <a16:creationId xmlns:a16="http://schemas.microsoft.com/office/drawing/2014/main" id="{7004258C-1320-4666-924C-1A773654402B}"/>
            </a:ext>
          </a:extLst>
        </xdr:cNvPr>
        <xdr:cNvSpPr/>
      </xdr:nvSpPr>
      <xdr:spPr>
        <a:xfrm>
          <a:off x="797860" y="1168549"/>
          <a:ext cx="2017058"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Symbol</a:t>
          </a:r>
          <a:endParaRPr kumimoji="1" lang="ja-JP" altLang="en-US" sz="1100" i="1">
            <a:latin typeface="Courier New" panose="02070309020205020404" pitchFamily="49" charset="0"/>
            <a:cs typeface="Courier New" panose="02070309020205020404" pitchFamily="49" charset="0"/>
          </a:endParaRPr>
        </a:p>
      </xdr:txBody>
    </xdr:sp>
    <xdr:clientData/>
  </xdr:twoCellAnchor>
  <xdr:twoCellAnchor>
    <xdr:from>
      <xdr:col>7</xdr:col>
      <xdr:colOff>572396</xdr:colOff>
      <xdr:row>20</xdr:row>
      <xdr:rowOff>53788</xdr:rowOff>
    </xdr:from>
    <xdr:to>
      <xdr:col>9</xdr:col>
      <xdr:colOff>166744</xdr:colOff>
      <xdr:row>20</xdr:row>
      <xdr:rowOff>225910</xdr:rowOff>
    </xdr:to>
    <xdr:sp macro="" textlink="">
      <xdr:nvSpPr>
        <xdr:cNvPr id="26" name="Arrow: Right 25">
          <a:extLst>
            <a:ext uri="{FF2B5EF4-FFF2-40B4-BE49-F238E27FC236}">
              <a16:creationId xmlns:a16="http://schemas.microsoft.com/office/drawing/2014/main" id="{9A892D65-7389-469B-914B-AA1DFF20BDAA}"/>
            </a:ext>
          </a:extLst>
        </xdr:cNvPr>
        <xdr:cNvSpPr/>
      </xdr:nvSpPr>
      <xdr:spPr>
        <a:xfrm>
          <a:off x="5278867" y="4715435"/>
          <a:ext cx="939053" cy="17212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125506</xdr:colOff>
      <xdr:row>7</xdr:row>
      <xdr:rowOff>3138</xdr:rowOff>
    </xdr:from>
    <xdr:to>
      <xdr:col>4</xdr:col>
      <xdr:colOff>125506</xdr:colOff>
      <xdr:row>8</xdr:row>
      <xdr:rowOff>3138</xdr:rowOff>
    </xdr:to>
    <xdr:sp macro="" textlink="">
      <xdr:nvSpPr>
        <xdr:cNvPr id="35" name="Rectangle 34">
          <a:extLst>
            <a:ext uri="{FF2B5EF4-FFF2-40B4-BE49-F238E27FC236}">
              <a16:creationId xmlns:a16="http://schemas.microsoft.com/office/drawing/2014/main" id="{01E1C2DA-669C-4518-B099-BF3C08D6F056}"/>
            </a:ext>
          </a:extLst>
        </xdr:cNvPr>
        <xdr:cNvSpPr/>
      </xdr:nvSpPr>
      <xdr:spPr>
        <a:xfrm>
          <a:off x="797859" y="1634714"/>
          <a:ext cx="2017059"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Account</a:t>
          </a:r>
        </a:p>
      </xdr:txBody>
    </xdr:sp>
    <xdr:clientData/>
  </xdr:twoCellAnchor>
  <xdr:twoCellAnchor>
    <xdr:from>
      <xdr:col>5</xdr:col>
      <xdr:colOff>116542</xdr:colOff>
      <xdr:row>9</xdr:row>
      <xdr:rowOff>3139</xdr:rowOff>
    </xdr:from>
    <xdr:to>
      <xdr:col>8</xdr:col>
      <xdr:colOff>116541</xdr:colOff>
      <xdr:row>10</xdr:row>
      <xdr:rowOff>3138</xdr:rowOff>
    </xdr:to>
    <xdr:sp macro="" textlink="">
      <xdr:nvSpPr>
        <xdr:cNvPr id="36" name="Rectangle 35">
          <a:extLst>
            <a:ext uri="{FF2B5EF4-FFF2-40B4-BE49-F238E27FC236}">
              <a16:creationId xmlns:a16="http://schemas.microsoft.com/office/drawing/2014/main" id="{51F03156-9454-451C-9836-F25199271B4A}"/>
            </a:ext>
          </a:extLst>
        </xdr:cNvPr>
        <xdr:cNvSpPr/>
      </xdr:nvSpPr>
      <xdr:spPr>
        <a:xfrm>
          <a:off x="3478307" y="2100880"/>
          <a:ext cx="2017058" cy="233082"/>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Bar</a:t>
          </a:r>
        </a:p>
      </xdr:txBody>
    </xdr:sp>
    <xdr:clientData/>
  </xdr:twoCellAnchor>
  <xdr:twoCellAnchor>
    <xdr:from>
      <xdr:col>9</xdr:col>
      <xdr:colOff>636496</xdr:colOff>
      <xdr:row>5</xdr:row>
      <xdr:rowOff>3137</xdr:rowOff>
    </xdr:from>
    <xdr:to>
      <xdr:col>12</xdr:col>
      <xdr:colOff>636495</xdr:colOff>
      <xdr:row>6</xdr:row>
      <xdr:rowOff>3138</xdr:rowOff>
    </xdr:to>
    <xdr:sp macro="" textlink="">
      <xdr:nvSpPr>
        <xdr:cNvPr id="37" name="Rectangle 36">
          <a:extLst>
            <a:ext uri="{FF2B5EF4-FFF2-40B4-BE49-F238E27FC236}">
              <a16:creationId xmlns:a16="http://schemas.microsoft.com/office/drawing/2014/main" id="{34290906-1E62-48DC-B116-D2887091A3BD}"/>
            </a:ext>
          </a:extLst>
        </xdr:cNvPr>
        <xdr:cNvSpPr/>
      </xdr:nvSpPr>
      <xdr:spPr>
        <a:xfrm>
          <a:off x="6687672" y="1168549"/>
          <a:ext cx="2017058"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AnalysisResult</a:t>
          </a:r>
          <a:endParaRPr kumimoji="1" lang="ja-JP" altLang="en-US" sz="1100" i="1">
            <a:latin typeface="Courier New" panose="02070309020205020404" pitchFamily="49" charset="0"/>
            <a:cs typeface="Courier New" panose="02070309020205020404" pitchFamily="49" charset="0"/>
          </a:endParaRPr>
        </a:p>
      </xdr:txBody>
    </xdr:sp>
    <xdr:clientData/>
  </xdr:twoCellAnchor>
  <xdr:twoCellAnchor>
    <xdr:from>
      <xdr:col>5</xdr:col>
      <xdr:colOff>125506</xdr:colOff>
      <xdr:row>7</xdr:row>
      <xdr:rowOff>3138</xdr:rowOff>
    </xdr:from>
    <xdr:to>
      <xdr:col>8</xdr:col>
      <xdr:colOff>125506</xdr:colOff>
      <xdr:row>8</xdr:row>
      <xdr:rowOff>3138</xdr:rowOff>
    </xdr:to>
    <xdr:sp macro="" textlink="">
      <xdr:nvSpPr>
        <xdr:cNvPr id="38" name="Rectangle 37">
          <a:extLst>
            <a:ext uri="{FF2B5EF4-FFF2-40B4-BE49-F238E27FC236}">
              <a16:creationId xmlns:a16="http://schemas.microsoft.com/office/drawing/2014/main" id="{8DE62E9D-9B71-44D7-A03F-2776FC0C9147}"/>
            </a:ext>
          </a:extLst>
        </xdr:cNvPr>
        <xdr:cNvSpPr/>
      </xdr:nvSpPr>
      <xdr:spPr>
        <a:xfrm>
          <a:off x="3487271" y="1634714"/>
          <a:ext cx="2017059" cy="23308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SupportResistanceZone</a:t>
          </a:r>
          <a:endParaRPr kumimoji="1" lang="ja-JP" altLang="en-US" sz="1100" i="1">
            <a:latin typeface="Courier New" panose="02070309020205020404" pitchFamily="49" charset="0"/>
            <a:cs typeface="Courier New" panose="02070309020205020404" pitchFamily="49" charset="0"/>
          </a:endParaRPr>
        </a:p>
      </xdr:txBody>
    </xdr:sp>
    <xdr:clientData/>
  </xdr:twoCellAnchor>
  <xdr:twoCellAnchor>
    <xdr:from>
      <xdr:col>14</xdr:col>
      <xdr:colOff>502024</xdr:colOff>
      <xdr:row>8</xdr:row>
      <xdr:rowOff>201705</xdr:rowOff>
    </xdr:from>
    <xdr:to>
      <xdr:col>17</xdr:col>
      <xdr:colOff>502024</xdr:colOff>
      <xdr:row>9</xdr:row>
      <xdr:rowOff>209326</xdr:rowOff>
    </xdr:to>
    <xdr:sp macro="" textlink="">
      <xdr:nvSpPr>
        <xdr:cNvPr id="39" name="Rectangle 38">
          <a:extLst>
            <a:ext uri="{FF2B5EF4-FFF2-40B4-BE49-F238E27FC236}">
              <a16:creationId xmlns:a16="http://schemas.microsoft.com/office/drawing/2014/main" id="{08338E32-5748-4892-94EC-AE24780F3F92}"/>
            </a:ext>
          </a:extLst>
        </xdr:cNvPr>
        <xdr:cNvSpPr/>
      </xdr:nvSpPr>
      <xdr:spPr>
        <a:xfrm>
          <a:off x="9914965" y="2066364"/>
          <a:ext cx="2017059" cy="240703"/>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Utils</a:t>
          </a:r>
          <a:endParaRPr kumimoji="1" lang="ja-JP" altLang="en-US" sz="1100" i="1">
            <a:latin typeface="Courier New" panose="02070309020205020404" pitchFamily="49" charset="0"/>
            <a:cs typeface="Courier New" panose="02070309020205020404" pitchFamily="49" charset="0"/>
          </a:endParaRPr>
        </a:p>
      </xdr:txBody>
    </xdr:sp>
    <xdr:clientData/>
  </xdr:twoCellAnchor>
  <xdr:twoCellAnchor>
    <xdr:from>
      <xdr:col>1</xdr:col>
      <xdr:colOff>125506</xdr:colOff>
      <xdr:row>11</xdr:row>
      <xdr:rowOff>3138</xdr:rowOff>
    </xdr:from>
    <xdr:to>
      <xdr:col>4</xdr:col>
      <xdr:colOff>125505</xdr:colOff>
      <xdr:row>12</xdr:row>
      <xdr:rowOff>3138</xdr:rowOff>
    </xdr:to>
    <xdr:sp macro="" textlink="">
      <xdr:nvSpPr>
        <xdr:cNvPr id="40" name="Rectangle 39">
          <a:extLst>
            <a:ext uri="{FF2B5EF4-FFF2-40B4-BE49-F238E27FC236}">
              <a16:creationId xmlns:a16="http://schemas.microsoft.com/office/drawing/2014/main" id="{734D66CA-0C1A-467D-AB7F-5A44002B4BA2}"/>
            </a:ext>
          </a:extLst>
        </xdr:cNvPr>
        <xdr:cNvSpPr/>
      </xdr:nvSpPr>
      <xdr:spPr>
        <a:xfrm>
          <a:off x="797859" y="2567044"/>
          <a:ext cx="2017058" cy="233082"/>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Order</a:t>
          </a:r>
        </a:p>
      </xdr:txBody>
    </xdr:sp>
    <xdr:clientData/>
  </xdr:twoCellAnchor>
  <xdr:twoCellAnchor>
    <xdr:from>
      <xdr:col>14</xdr:col>
      <xdr:colOff>502024</xdr:colOff>
      <xdr:row>10</xdr:row>
      <xdr:rowOff>227255</xdr:rowOff>
    </xdr:from>
    <xdr:to>
      <xdr:col>17</xdr:col>
      <xdr:colOff>502024</xdr:colOff>
      <xdr:row>11</xdr:row>
      <xdr:rowOff>227255</xdr:rowOff>
    </xdr:to>
    <xdr:sp macro="" textlink="">
      <xdr:nvSpPr>
        <xdr:cNvPr id="41" name="Rectangle 40">
          <a:extLst>
            <a:ext uri="{FF2B5EF4-FFF2-40B4-BE49-F238E27FC236}">
              <a16:creationId xmlns:a16="http://schemas.microsoft.com/office/drawing/2014/main" id="{D0B73D9D-9B41-4CA8-8A54-50FD83214B14}"/>
            </a:ext>
          </a:extLst>
        </xdr:cNvPr>
        <xdr:cNvSpPr/>
      </xdr:nvSpPr>
      <xdr:spPr>
        <a:xfrm>
          <a:off x="9914965" y="2558079"/>
          <a:ext cx="2017059" cy="233082"/>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common</a:t>
          </a:r>
          <a:endParaRPr kumimoji="1" lang="ja-JP" altLang="en-US" sz="1100" i="1">
            <a:latin typeface="Courier New" panose="02070309020205020404" pitchFamily="49" charset="0"/>
            <a:cs typeface="Courier New" panose="02070309020205020404" pitchFamily="49"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45720</xdr:colOff>
      <xdr:row>35</xdr:row>
      <xdr:rowOff>0</xdr:rowOff>
    </xdr:from>
    <xdr:to>
      <xdr:col>2</xdr:col>
      <xdr:colOff>190773</xdr:colOff>
      <xdr:row>44</xdr:row>
      <xdr:rowOff>38282</xdr:rowOff>
    </xdr:to>
    <xdr:pic>
      <xdr:nvPicPr>
        <xdr:cNvPr id="2" name="Picture 1">
          <a:extLst>
            <a:ext uri="{FF2B5EF4-FFF2-40B4-BE49-F238E27FC236}">
              <a16:creationId xmlns:a16="http://schemas.microsoft.com/office/drawing/2014/main" id="{EC83450B-37D5-4362-89CA-231D3A5B3B87}"/>
            </a:ext>
          </a:extLst>
        </xdr:cNvPr>
        <xdr:cNvPicPr>
          <a:picLocks noChangeAspect="1"/>
        </xdr:cNvPicPr>
      </xdr:nvPicPr>
      <xdr:blipFill>
        <a:blip xmlns:r="http://schemas.openxmlformats.org/officeDocument/2006/relationships" r:embed="rId1"/>
        <a:stretch>
          <a:fillRect/>
        </a:stretch>
      </xdr:blipFill>
      <xdr:spPr>
        <a:xfrm>
          <a:off x="45720" y="7543800"/>
          <a:ext cx="3147333" cy="2095682"/>
        </a:xfrm>
        <a:prstGeom prst="rect">
          <a:avLst/>
        </a:prstGeom>
      </xdr:spPr>
    </xdr:pic>
    <xdr:clientData/>
  </xdr:twoCellAnchor>
  <xdr:twoCellAnchor editAs="oneCell">
    <xdr:from>
      <xdr:col>0</xdr:col>
      <xdr:colOff>0</xdr:colOff>
      <xdr:row>48</xdr:row>
      <xdr:rowOff>60960</xdr:rowOff>
    </xdr:from>
    <xdr:to>
      <xdr:col>2</xdr:col>
      <xdr:colOff>312707</xdr:colOff>
      <xdr:row>57</xdr:row>
      <xdr:rowOff>99242</xdr:rowOff>
    </xdr:to>
    <xdr:pic>
      <xdr:nvPicPr>
        <xdr:cNvPr id="3" name="Picture 2">
          <a:extLst>
            <a:ext uri="{FF2B5EF4-FFF2-40B4-BE49-F238E27FC236}">
              <a16:creationId xmlns:a16="http://schemas.microsoft.com/office/drawing/2014/main" id="{D6AF5829-7E2D-4CE9-B2D8-5831DD0D96DD}"/>
            </a:ext>
          </a:extLst>
        </xdr:cNvPr>
        <xdr:cNvPicPr>
          <a:picLocks noChangeAspect="1"/>
        </xdr:cNvPicPr>
      </xdr:nvPicPr>
      <xdr:blipFill>
        <a:blip xmlns:r="http://schemas.openxmlformats.org/officeDocument/2006/relationships" r:embed="rId2"/>
        <a:stretch>
          <a:fillRect/>
        </a:stretch>
      </xdr:blipFill>
      <xdr:spPr>
        <a:xfrm>
          <a:off x="0" y="11033760"/>
          <a:ext cx="3314987" cy="2095682"/>
        </a:xfrm>
        <a:prstGeom prst="rect">
          <a:avLst/>
        </a:prstGeom>
      </xdr:spPr>
    </xdr:pic>
    <xdr:clientData/>
  </xdr:twoCellAnchor>
  <xdr:twoCellAnchor editAs="oneCell">
    <xdr:from>
      <xdr:col>2</xdr:col>
      <xdr:colOff>289560</xdr:colOff>
      <xdr:row>35</xdr:row>
      <xdr:rowOff>167640</xdr:rowOff>
    </xdr:from>
    <xdr:to>
      <xdr:col>6</xdr:col>
      <xdr:colOff>503171</xdr:colOff>
      <xdr:row>43</xdr:row>
      <xdr:rowOff>122075</xdr:rowOff>
    </xdr:to>
    <xdr:pic>
      <xdr:nvPicPr>
        <xdr:cNvPr id="4" name="Picture 3">
          <a:extLst>
            <a:ext uri="{FF2B5EF4-FFF2-40B4-BE49-F238E27FC236}">
              <a16:creationId xmlns:a16="http://schemas.microsoft.com/office/drawing/2014/main" id="{644F8E44-D4ED-4970-941C-9E77170BCF5B}"/>
            </a:ext>
          </a:extLst>
        </xdr:cNvPr>
        <xdr:cNvPicPr>
          <a:picLocks noChangeAspect="1"/>
        </xdr:cNvPicPr>
      </xdr:nvPicPr>
      <xdr:blipFill>
        <a:blip xmlns:r="http://schemas.openxmlformats.org/officeDocument/2006/relationships" r:embed="rId3"/>
        <a:stretch>
          <a:fillRect/>
        </a:stretch>
      </xdr:blipFill>
      <xdr:spPr>
        <a:xfrm>
          <a:off x="3291840" y="7711440"/>
          <a:ext cx="2895851" cy="1783235"/>
        </a:xfrm>
        <a:prstGeom prst="rect">
          <a:avLst/>
        </a:prstGeom>
      </xdr:spPr>
    </xdr:pic>
    <xdr:clientData/>
  </xdr:twoCellAnchor>
  <xdr:twoCellAnchor editAs="oneCell">
    <xdr:from>
      <xdr:col>2</xdr:col>
      <xdr:colOff>327660</xdr:colOff>
      <xdr:row>48</xdr:row>
      <xdr:rowOff>182880</xdr:rowOff>
    </xdr:from>
    <xdr:to>
      <xdr:col>6</xdr:col>
      <xdr:colOff>45928</xdr:colOff>
      <xdr:row>57</xdr:row>
      <xdr:rowOff>76369</xdr:rowOff>
    </xdr:to>
    <xdr:pic>
      <xdr:nvPicPr>
        <xdr:cNvPr id="5" name="Picture 4">
          <a:extLst>
            <a:ext uri="{FF2B5EF4-FFF2-40B4-BE49-F238E27FC236}">
              <a16:creationId xmlns:a16="http://schemas.microsoft.com/office/drawing/2014/main" id="{577479CA-16CC-43B0-9018-56EC7B52AD8B}"/>
            </a:ext>
          </a:extLst>
        </xdr:cNvPr>
        <xdr:cNvPicPr>
          <a:picLocks noChangeAspect="1"/>
        </xdr:cNvPicPr>
      </xdr:nvPicPr>
      <xdr:blipFill>
        <a:blip xmlns:r="http://schemas.openxmlformats.org/officeDocument/2006/relationships" r:embed="rId4"/>
        <a:stretch>
          <a:fillRect/>
        </a:stretch>
      </xdr:blipFill>
      <xdr:spPr>
        <a:xfrm>
          <a:off x="3329940" y="11155680"/>
          <a:ext cx="2400508" cy="1950889"/>
        </a:xfrm>
        <a:prstGeom prst="rect">
          <a:avLst/>
        </a:prstGeom>
      </xdr:spPr>
    </xdr:pic>
    <xdr:clientData/>
  </xdr:twoCellAnchor>
  <xdr:twoCellAnchor editAs="oneCell">
    <xdr:from>
      <xdr:col>0</xdr:col>
      <xdr:colOff>312420</xdr:colOff>
      <xdr:row>62</xdr:row>
      <xdr:rowOff>114300</xdr:rowOff>
    </xdr:from>
    <xdr:to>
      <xdr:col>3</xdr:col>
      <xdr:colOff>244152</xdr:colOff>
      <xdr:row>71</xdr:row>
      <xdr:rowOff>183064</xdr:rowOff>
    </xdr:to>
    <xdr:pic>
      <xdr:nvPicPr>
        <xdr:cNvPr id="6" name="Picture 5">
          <a:extLst>
            <a:ext uri="{FF2B5EF4-FFF2-40B4-BE49-F238E27FC236}">
              <a16:creationId xmlns:a16="http://schemas.microsoft.com/office/drawing/2014/main" id="{C22B044A-6FA6-44F6-85A4-F4A6259D70C7}"/>
            </a:ext>
          </a:extLst>
        </xdr:cNvPr>
        <xdr:cNvPicPr>
          <a:picLocks noChangeAspect="1"/>
        </xdr:cNvPicPr>
      </xdr:nvPicPr>
      <xdr:blipFill>
        <a:blip xmlns:r="http://schemas.openxmlformats.org/officeDocument/2006/relationships" r:embed="rId5"/>
        <a:stretch>
          <a:fillRect/>
        </a:stretch>
      </xdr:blipFill>
      <xdr:spPr>
        <a:xfrm>
          <a:off x="312420" y="14287500"/>
          <a:ext cx="3604572" cy="2126164"/>
        </a:xfrm>
        <a:prstGeom prst="rect">
          <a:avLst/>
        </a:prstGeom>
      </xdr:spPr>
    </xdr:pic>
    <xdr:clientData/>
  </xdr:twoCellAnchor>
  <xdr:twoCellAnchor editAs="oneCell">
    <xdr:from>
      <xdr:col>4</xdr:col>
      <xdr:colOff>198120</xdr:colOff>
      <xdr:row>62</xdr:row>
      <xdr:rowOff>190500</xdr:rowOff>
    </xdr:from>
    <xdr:to>
      <xdr:col>8</xdr:col>
      <xdr:colOff>846109</xdr:colOff>
      <xdr:row>71</xdr:row>
      <xdr:rowOff>76368</xdr:rowOff>
    </xdr:to>
    <xdr:pic>
      <xdr:nvPicPr>
        <xdr:cNvPr id="7" name="Picture 6">
          <a:extLst>
            <a:ext uri="{FF2B5EF4-FFF2-40B4-BE49-F238E27FC236}">
              <a16:creationId xmlns:a16="http://schemas.microsoft.com/office/drawing/2014/main" id="{33A0B34B-9007-4E3E-8C32-CB357C448F2E}"/>
            </a:ext>
          </a:extLst>
        </xdr:cNvPr>
        <xdr:cNvPicPr>
          <a:picLocks noChangeAspect="1"/>
        </xdr:cNvPicPr>
      </xdr:nvPicPr>
      <xdr:blipFill>
        <a:blip xmlns:r="http://schemas.openxmlformats.org/officeDocument/2006/relationships" r:embed="rId6"/>
        <a:stretch>
          <a:fillRect/>
        </a:stretch>
      </xdr:blipFill>
      <xdr:spPr>
        <a:xfrm>
          <a:off x="4541520" y="14363700"/>
          <a:ext cx="3330229" cy="1943268"/>
        </a:xfrm>
        <a:prstGeom prst="rect">
          <a:avLst/>
        </a:prstGeom>
      </xdr:spPr>
    </xdr:pic>
    <xdr:clientData/>
  </xdr:twoCellAnchor>
  <xdr:twoCellAnchor editAs="oneCell">
    <xdr:from>
      <xdr:col>0</xdr:col>
      <xdr:colOff>1463040</xdr:colOff>
      <xdr:row>77</xdr:row>
      <xdr:rowOff>99060</xdr:rowOff>
    </xdr:from>
    <xdr:to>
      <xdr:col>1</xdr:col>
      <xdr:colOff>495418</xdr:colOff>
      <xdr:row>85</xdr:row>
      <xdr:rowOff>150</xdr:rowOff>
    </xdr:to>
    <xdr:pic>
      <xdr:nvPicPr>
        <xdr:cNvPr id="8" name="Picture 7">
          <a:extLst>
            <a:ext uri="{FF2B5EF4-FFF2-40B4-BE49-F238E27FC236}">
              <a16:creationId xmlns:a16="http://schemas.microsoft.com/office/drawing/2014/main" id="{C3A14407-D087-446E-A3E5-0AE779B1BFB5}"/>
            </a:ext>
          </a:extLst>
        </xdr:cNvPr>
        <xdr:cNvPicPr>
          <a:picLocks noChangeAspect="1"/>
        </xdr:cNvPicPr>
      </xdr:nvPicPr>
      <xdr:blipFill>
        <a:blip xmlns:r="http://schemas.openxmlformats.org/officeDocument/2006/relationships" r:embed="rId7"/>
        <a:stretch>
          <a:fillRect/>
        </a:stretch>
      </xdr:blipFill>
      <xdr:spPr>
        <a:xfrm>
          <a:off x="1463040" y="17701260"/>
          <a:ext cx="1364098" cy="1729890"/>
        </a:xfrm>
        <a:prstGeom prst="rect">
          <a:avLst/>
        </a:prstGeom>
      </xdr:spPr>
    </xdr:pic>
    <xdr:clientData/>
  </xdr:twoCellAnchor>
  <xdr:twoCellAnchor editAs="oneCell">
    <xdr:from>
      <xdr:col>2</xdr:col>
      <xdr:colOff>411480</xdr:colOff>
      <xdr:row>76</xdr:row>
      <xdr:rowOff>198120</xdr:rowOff>
    </xdr:from>
    <xdr:to>
      <xdr:col>4</xdr:col>
      <xdr:colOff>236321</xdr:colOff>
      <xdr:row>84</xdr:row>
      <xdr:rowOff>213520</xdr:rowOff>
    </xdr:to>
    <xdr:pic>
      <xdr:nvPicPr>
        <xdr:cNvPr id="9" name="Picture 8">
          <a:extLst>
            <a:ext uri="{FF2B5EF4-FFF2-40B4-BE49-F238E27FC236}">
              <a16:creationId xmlns:a16="http://schemas.microsoft.com/office/drawing/2014/main" id="{E7C484C4-3432-4C6F-A78A-7768BAE6F432}"/>
            </a:ext>
          </a:extLst>
        </xdr:cNvPr>
        <xdr:cNvPicPr>
          <a:picLocks noChangeAspect="1"/>
        </xdr:cNvPicPr>
      </xdr:nvPicPr>
      <xdr:blipFill>
        <a:blip xmlns:r="http://schemas.openxmlformats.org/officeDocument/2006/relationships" r:embed="rId8"/>
        <a:stretch>
          <a:fillRect/>
        </a:stretch>
      </xdr:blipFill>
      <xdr:spPr>
        <a:xfrm>
          <a:off x="3413760" y="17571720"/>
          <a:ext cx="1165961" cy="1844200"/>
        </a:xfrm>
        <a:prstGeom prst="rect">
          <a:avLst/>
        </a:prstGeom>
      </xdr:spPr>
    </xdr:pic>
    <xdr:clientData/>
  </xdr:twoCellAnchor>
  <xdr:twoCellAnchor editAs="oneCell">
    <xdr:from>
      <xdr:col>0</xdr:col>
      <xdr:colOff>1121229</xdr:colOff>
      <xdr:row>93</xdr:row>
      <xdr:rowOff>174172</xdr:rowOff>
    </xdr:from>
    <xdr:to>
      <xdr:col>3</xdr:col>
      <xdr:colOff>543467</xdr:colOff>
      <xdr:row>102</xdr:row>
      <xdr:rowOff>75282</xdr:rowOff>
    </xdr:to>
    <xdr:pic>
      <xdr:nvPicPr>
        <xdr:cNvPr id="10" name="Picture 9">
          <a:extLst>
            <a:ext uri="{FF2B5EF4-FFF2-40B4-BE49-F238E27FC236}">
              <a16:creationId xmlns:a16="http://schemas.microsoft.com/office/drawing/2014/main" id="{B300169A-57A1-4F62-BA52-049F63D45AB3}"/>
            </a:ext>
          </a:extLst>
        </xdr:cNvPr>
        <xdr:cNvPicPr>
          <a:picLocks noChangeAspect="1"/>
        </xdr:cNvPicPr>
      </xdr:nvPicPr>
      <xdr:blipFill>
        <a:blip xmlns:r="http://schemas.openxmlformats.org/officeDocument/2006/relationships" r:embed="rId9"/>
        <a:stretch>
          <a:fillRect/>
        </a:stretch>
      </xdr:blipFill>
      <xdr:spPr>
        <a:xfrm>
          <a:off x="1121229" y="21433972"/>
          <a:ext cx="3101609" cy="1958510"/>
        </a:xfrm>
        <a:prstGeom prst="rect">
          <a:avLst/>
        </a:prstGeom>
      </xdr:spPr>
    </xdr:pic>
    <xdr:clientData/>
  </xdr:twoCellAnchor>
  <xdr:twoCellAnchor editAs="oneCell">
    <xdr:from>
      <xdr:col>18</xdr:col>
      <xdr:colOff>93618</xdr:colOff>
      <xdr:row>0</xdr:row>
      <xdr:rowOff>0</xdr:rowOff>
    </xdr:from>
    <xdr:to>
      <xdr:col>23</xdr:col>
      <xdr:colOff>616466</xdr:colOff>
      <xdr:row>10</xdr:row>
      <xdr:rowOff>190715</xdr:rowOff>
    </xdr:to>
    <xdr:pic>
      <xdr:nvPicPr>
        <xdr:cNvPr id="11" name="Picture 10">
          <a:extLst>
            <a:ext uri="{FF2B5EF4-FFF2-40B4-BE49-F238E27FC236}">
              <a16:creationId xmlns:a16="http://schemas.microsoft.com/office/drawing/2014/main" id="{C3E4060B-8142-4962-B7AD-2A351C81EBEB}"/>
            </a:ext>
          </a:extLst>
        </xdr:cNvPr>
        <xdr:cNvPicPr>
          <a:picLocks noChangeAspect="1"/>
        </xdr:cNvPicPr>
      </xdr:nvPicPr>
      <xdr:blipFill>
        <a:blip xmlns:r="http://schemas.openxmlformats.org/officeDocument/2006/relationships" r:embed="rId10"/>
        <a:stretch>
          <a:fillRect/>
        </a:stretch>
      </xdr:blipFill>
      <xdr:spPr>
        <a:xfrm>
          <a:off x="14636932" y="0"/>
          <a:ext cx="3897420" cy="2476715"/>
        </a:xfrm>
        <a:prstGeom prst="rect">
          <a:avLst/>
        </a:prstGeom>
      </xdr:spPr>
    </xdr:pic>
    <xdr:clientData/>
  </xdr:twoCellAnchor>
  <xdr:twoCellAnchor editAs="oneCell">
    <xdr:from>
      <xdr:col>8</xdr:col>
      <xdr:colOff>327660</xdr:colOff>
      <xdr:row>1</xdr:row>
      <xdr:rowOff>144780</xdr:rowOff>
    </xdr:from>
    <xdr:to>
      <xdr:col>12</xdr:col>
      <xdr:colOff>503232</xdr:colOff>
      <xdr:row>10</xdr:row>
      <xdr:rowOff>213544</xdr:rowOff>
    </xdr:to>
    <xdr:pic>
      <xdr:nvPicPr>
        <xdr:cNvPr id="12" name="Picture 11">
          <a:extLst>
            <a:ext uri="{FF2B5EF4-FFF2-40B4-BE49-F238E27FC236}">
              <a16:creationId xmlns:a16="http://schemas.microsoft.com/office/drawing/2014/main" id="{F2E07D42-0EE3-4147-9D65-481D8D0C1C0F}"/>
            </a:ext>
          </a:extLst>
        </xdr:cNvPr>
        <xdr:cNvPicPr>
          <a:picLocks noChangeAspect="1"/>
        </xdr:cNvPicPr>
      </xdr:nvPicPr>
      <xdr:blipFill>
        <a:blip xmlns:r="http://schemas.openxmlformats.org/officeDocument/2006/relationships" r:embed="rId5"/>
        <a:stretch>
          <a:fillRect/>
        </a:stretch>
      </xdr:blipFill>
      <xdr:spPr>
        <a:xfrm>
          <a:off x="7353300" y="373380"/>
          <a:ext cx="3604572" cy="2126164"/>
        </a:xfrm>
        <a:prstGeom prst="rect">
          <a:avLst/>
        </a:prstGeom>
      </xdr:spPr>
    </xdr:pic>
    <xdr:clientData/>
  </xdr:twoCellAnchor>
  <xdr:twoCellAnchor editAs="oneCell">
    <xdr:from>
      <xdr:col>13</xdr:col>
      <xdr:colOff>457200</xdr:colOff>
      <xdr:row>1</xdr:row>
      <xdr:rowOff>220980</xdr:rowOff>
    </xdr:from>
    <xdr:to>
      <xdr:col>18</xdr:col>
      <xdr:colOff>434629</xdr:colOff>
      <xdr:row>10</xdr:row>
      <xdr:rowOff>106848</xdr:rowOff>
    </xdr:to>
    <xdr:pic>
      <xdr:nvPicPr>
        <xdr:cNvPr id="13" name="Picture 12">
          <a:extLst>
            <a:ext uri="{FF2B5EF4-FFF2-40B4-BE49-F238E27FC236}">
              <a16:creationId xmlns:a16="http://schemas.microsoft.com/office/drawing/2014/main" id="{B8E0DBE6-06AB-46FB-8EFA-36033673BD00}"/>
            </a:ext>
          </a:extLst>
        </xdr:cNvPr>
        <xdr:cNvPicPr>
          <a:picLocks noChangeAspect="1"/>
        </xdr:cNvPicPr>
      </xdr:nvPicPr>
      <xdr:blipFill>
        <a:blip xmlns:r="http://schemas.openxmlformats.org/officeDocument/2006/relationships" r:embed="rId6"/>
        <a:stretch>
          <a:fillRect/>
        </a:stretch>
      </xdr:blipFill>
      <xdr:spPr>
        <a:xfrm>
          <a:off x="11582400" y="449580"/>
          <a:ext cx="3330229" cy="1943268"/>
        </a:xfrm>
        <a:prstGeom prst="rect">
          <a:avLst/>
        </a:prstGeom>
      </xdr:spPr>
    </xdr:pic>
    <xdr:clientData/>
  </xdr:twoCellAnchor>
  <xdr:twoCellAnchor editAs="oneCell">
    <xdr:from>
      <xdr:col>8</xdr:col>
      <xdr:colOff>1311728</xdr:colOff>
      <xdr:row>11</xdr:row>
      <xdr:rowOff>127363</xdr:rowOff>
    </xdr:from>
    <xdr:to>
      <xdr:col>13</xdr:col>
      <xdr:colOff>435707</xdr:colOff>
      <xdr:row>24</xdr:row>
      <xdr:rowOff>81897</xdr:rowOff>
    </xdr:to>
    <xdr:pic>
      <xdr:nvPicPr>
        <xdr:cNvPr id="14" name="Picture 13">
          <a:extLst>
            <a:ext uri="{FF2B5EF4-FFF2-40B4-BE49-F238E27FC236}">
              <a16:creationId xmlns:a16="http://schemas.microsoft.com/office/drawing/2014/main" id="{9AFB7645-41D5-47EF-8862-16EC2A7587D2}"/>
            </a:ext>
          </a:extLst>
        </xdr:cNvPr>
        <xdr:cNvPicPr>
          <a:picLocks noChangeAspect="1"/>
        </xdr:cNvPicPr>
      </xdr:nvPicPr>
      <xdr:blipFill>
        <a:blip xmlns:r="http://schemas.openxmlformats.org/officeDocument/2006/relationships" r:embed="rId11"/>
        <a:stretch>
          <a:fillRect/>
        </a:stretch>
      </xdr:blipFill>
      <xdr:spPr>
        <a:xfrm>
          <a:off x="8365671" y="2641963"/>
          <a:ext cx="3238779" cy="2926334"/>
        </a:xfrm>
        <a:prstGeom prst="rect">
          <a:avLst/>
        </a:prstGeom>
      </xdr:spPr>
    </xdr:pic>
    <xdr:clientData/>
  </xdr:twoCellAnchor>
  <xdr:twoCellAnchor editAs="oneCell">
    <xdr:from>
      <xdr:col>13</xdr:col>
      <xdr:colOff>191588</xdr:colOff>
      <xdr:row>11</xdr:row>
      <xdr:rowOff>127363</xdr:rowOff>
    </xdr:from>
    <xdr:to>
      <xdr:col>17</xdr:col>
      <xdr:colOff>671922</xdr:colOff>
      <xdr:row>24</xdr:row>
      <xdr:rowOff>20931</xdr:rowOff>
    </xdr:to>
    <xdr:pic>
      <xdr:nvPicPr>
        <xdr:cNvPr id="15" name="Picture 14">
          <a:extLst>
            <a:ext uri="{FF2B5EF4-FFF2-40B4-BE49-F238E27FC236}">
              <a16:creationId xmlns:a16="http://schemas.microsoft.com/office/drawing/2014/main" id="{4DC6DAFE-DD89-48A5-85C2-7CEEF42CA901}"/>
            </a:ext>
          </a:extLst>
        </xdr:cNvPr>
        <xdr:cNvPicPr>
          <a:picLocks noChangeAspect="1"/>
        </xdr:cNvPicPr>
      </xdr:nvPicPr>
      <xdr:blipFill>
        <a:blip xmlns:r="http://schemas.openxmlformats.org/officeDocument/2006/relationships" r:embed="rId12"/>
        <a:stretch>
          <a:fillRect/>
        </a:stretch>
      </xdr:blipFill>
      <xdr:spPr>
        <a:xfrm>
          <a:off x="11360331" y="2641963"/>
          <a:ext cx="3179991" cy="2865368"/>
        </a:xfrm>
        <a:prstGeom prst="rect">
          <a:avLst/>
        </a:prstGeom>
      </xdr:spPr>
    </xdr:pic>
    <xdr:clientData/>
  </xdr:twoCellAnchor>
  <xdr:twoCellAnchor editAs="oneCell">
    <xdr:from>
      <xdr:col>18</xdr:col>
      <xdr:colOff>76201</xdr:colOff>
      <xdr:row>11</xdr:row>
      <xdr:rowOff>108857</xdr:rowOff>
    </xdr:from>
    <xdr:to>
      <xdr:col>25</xdr:col>
      <xdr:colOff>411919</xdr:colOff>
      <xdr:row>24</xdr:row>
      <xdr:rowOff>93873</xdr:rowOff>
    </xdr:to>
    <xdr:pic>
      <xdr:nvPicPr>
        <xdr:cNvPr id="16" name="Picture 15">
          <a:extLst>
            <a:ext uri="{FF2B5EF4-FFF2-40B4-BE49-F238E27FC236}">
              <a16:creationId xmlns:a16="http://schemas.microsoft.com/office/drawing/2014/main" id="{46AE683E-0D48-4C8A-989C-2A3C608EC5D1}"/>
            </a:ext>
          </a:extLst>
        </xdr:cNvPr>
        <xdr:cNvPicPr>
          <a:picLocks noChangeAspect="1"/>
        </xdr:cNvPicPr>
      </xdr:nvPicPr>
      <xdr:blipFill>
        <a:blip xmlns:r="http://schemas.openxmlformats.org/officeDocument/2006/relationships" r:embed="rId13"/>
        <a:stretch>
          <a:fillRect/>
        </a:stretch>
      </xdr:blipFill>
      <xdr:spPr>
        <a:xfrm>
          <a:off x="14619515" y="2623457"/>
          <a:ext cx="5060118" cy="2956816"/>
        </a:xfrm>
        <a:prstGeom prst="rect">
          <a:avLst/>
        </a:prstGeom>
      </xdr:spPr>
    </xdr:pic>
    <xdr:clientData/>
  </xdr:twoCellAnchor>
  <xdr:twoCellAnchor editAs="oneCell">
    <xdr:from>
      <xdr:col>8</xdr:col>
      <xdr:colOff>1197429</xdr:colOff>
      <xdr:row>25</xdr:row>
      <xdr:rowOff>0</xdr:rowOff>
    </xdr:from>
    <xdr:to>
      <xdr:col>13</xdr:col>
      <xdr:colOff>306168</xdr:colOff>
      <xdr:row>35</xdr:row>
      <xdr:rowOff>84025</xdr:rowOff>
    </xdr:to>
    <xdr:pic>
      <xdr:nvPicPr>
        <xdr:cNvPr id="17" name="Picture 16">
          <a:extLst>
            <a:ext uri="{FF2B5EF4-FFF2-40B4-BE49-F238E27FC236}">
              <a16:creationId xmlns:a16="http://schemas.microsoft.com/office/drawing/2014/main" id="{03466D0A-A13B-4448-8D58-1D76859B975A}"/>
            </a:ext>
          </a:extLst>
        </xdr:cNvPr>
        <xdr:cNvPicPr>
          <a:picLocks noChangeAspect="1"/>
        </xdr:cNvPicPr>
      </xdr:nvPicPr>
      <xdr:blipFill>
        <a:blip xmlns:r="http://schemas.openxmlformats.org/officeDocument/2006/relationships" r:embed="rId14"/>
        <a:stretch>
          <a:fillRect/>
        </a:stretch>
      </xdr:blipFill>
      <xdr:spPr>
        <a:xfrm>
          <a:off x="8251372" y="5715000"/>
          <a:ext cx="3223539" cy="2370025"/>
        </a:xfrm>
        <a:prstGeom prst="rect">
          <a:avLst/>
        </a:prstGeom>
      </xdr:spPr>
    </xdr:pic>
    <xdr:clientData/>
  </xdr:twoCellAnchor>
  <xdr:twoCellAnchor editAs="oneCell">
    <xdr:from>
      <xdr:col>14</xdr:col>
      <xdr:colOff>152400</xdr:colOff>
      <xdr:row>26</xdr:row>
      <xdr:rowOff>43543</xdr:rowOff>
    </xdr:from>
    <xdr:to>
      <xdr:col>16</xdr:col>
      <xdr:colOff>75221</xdr:colOff>
      <xdr:row>31</xdr:row>
      <xdr:rowOff>13159</xdr:rowOff>
    </xdr:to>
    <xdr:pic>
      <xdr:nvPicPr>
        <xdr:cNvPr id="18" name="Picture 17">
          <a:extLst>
            <a:ext uri="{FF2B5EF4-FFF2-40B4-BE49-F238E27FC236}">
              <a16:creationId xmlns:a16="http://schemas.microsoft.com/office/drawing/2014/main" id="{579C95D7-43A8-4A48-8F4C-CFB0AB41ABC7}"/>
            </a:ext>
          </a:extLst>
        </xdr:cNvPr>
        <xdr:cNvPicPr>
          <a:picLocks noChangeAspect="1"/>
        </xdr:cNvPicPr>
      </xdr:nvPicPr>
      <xdr:blipFill>
        <a:blip xmlns:r="http://schemas.openxmlformats.org/officeDocument/2006/relationships" r:embed="rId15"/>
        <a:stretch>
          <a:fillRect/>
        </a:stretch>
      </xdr:blipFill>
      <xdr:spPr>
        <a:xfrm>
          <a:off x="11996057" y="5987143"/>
          <a:ext cx="1272650" cy="1112616"/>
        </a:xfrm>
        <a:prstGeom prst="rect">
          <a:avLst/>
        </a:prstGeom>
      </xdr:spPr>
    </xdr:pic>
    <xdr:clientData/>
  </xdr:twoCellAnchor>
  <xdr:twoCellAnchor editAs="oneCell">
    <xdr:from>
      <xdr:col>17</xdr:col>
      <xdr:colOff>119742</xdr:colOff>
      <xdr:row>26</xdr:row>
      <xdr:rowOff>163286</xdr:rowOff>
    </xdr:from>
    <xdr:to>
      <xdr:col>22</xdr:col>
      <xdr:colOff>151606</xdr:colOff>
      <xdr:row>37</xdr:row>
      <xdr:rowOff>87297</xdr:rowOff>
    </xdr:to>
    <xdr:pic>
      <xdr:nvPicPr>
        <xdr:cNvPr id="19" name="Picture 18">
          <a:extLst>
            <a:ext uri="{FF2B5EF4-FFF2-40B4-BE49-F238E27FC236}">
              <a16:creationId xmlns:a16="http://schemas.microsoft.com/office/drawing/2014/main" id="{B9BDF310-2DEC-4029-9656-76289BC3ABAB}"/>
            </a:ext>
          </a:extLst>
        </xdr:cNvPr>
        <xdr:cNvPicPr>
          <a:picLocks noChangeAspect="1"/>
        </xdr:cNvPicPr>
      </xdr:nvPicPr>
      <xdr:blipFill>
        <a:blip xmlns:r="http://schemas.openxmlformats.org/officeDocument/2006/relationships" r:embed="rId16"/>
        <a:stretch>
          <a:fillRect/>
        </a:stretch>
      </xdr:blipFill>
      <xdr:spPr>
        <a:xfrm>
          <a:off x="13988142" y="6106886"/>
          <a:ext cx="3406435" cy="243861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6141720</xdr:colOff>
      <xdr:row>0</xdr:row>
      <xdr:rowOff>0</xdr:rowOff>
    </xdr:from>
    <xdr:to>
      <xdr:col>6</xdr:col>
      <xdr:colOff>883920</xdr:colOff>
      <xdr:row>24</xdr:row>
      <xdr:rowOff>69427</xdr:rowOff>
    </xdr:to>
    <xdr:grpSp>
      <xdr:nvGrpSpPr>
        <xdr:cNvPr id="9" name="Group 8">
          <a:extLst>
            <a:ext uri="{FF2B5EF4-FFF2-40B4-BE49-F238E27FC236}">
              <a16:creationId xmlns:a16="http://schemas.microsoft.com/office/drawing/2014/main" id="{A067B2E6-E846-40C5-BF32-62FA60FA7310}"/>
            </a:ext>
          </a:extLst>
        </xdr:cNvPr>
        <xdr:cNvGrpSpPr/>
      </xdr:nvGrpSpPr>
      <xdr:grpSpPr>
        <a:xfrm>
          <a:off x="14020800" y="0"/>
          <a:ext cx="4328160" cy="5555827"/>
          <a:chOff x="5166360" y="236220"/>
          <a:chExt cx="4411980" cy="5555827"/>
        </a:xfrm>
      </xdr:grpSpPr>
      <xdr:pic>
        <xdr:nvPicPr>
          <xdr:cNvPr id="2" name="Picture 1">
            <a:extLst>
              <a:ext uri="{FF2B5EF4-FFF2-40B4-BE49-F238E27FC236}">
                <a16:creationId xmlns:a16="http://schemas.microsoft.com/office/drawing/2014/main" id="{409BA48B-2BB5-4214-9701-C5EC80FA8EB1}"/>
              </a:ext>
            </a:extLst>
          </xdr:cNvPr>
          <xdr:cNvPicPr>
            <a:picLocks noChangeAspect="1"/>
          </xdr:cNvPicPr>
        </xdr:nvPicPr>
        <xdr:blipFill>
          <a:blip xmlns:r="http://schemas.openxmlformats.org/officeDocument/2006/relationships" r:embed="rId1"/>
          <a:stretch>
            <a:fillRect/>
          </a:stretch>
        </xdr:blipFill>
        <xdr:spPr>
          <a:xfrm>
            <a:off x="5166360" y="236220"/>
            <a:ext cx="4411980" cy="5555827"/>
          </a:xfrm>
          <a:prstGeom prst="rect">
            <a:avLst/>
          </a:prstGeom>
        </xdr:spPr>
      </xdr:pic>
      <xdr:sp macro="" textlink="">
        <xdr:nvSpPr>
          <xdr:cNvPr id="3" name="Rectangle 2">
            <a:extLst>
              <a:ext uri="{FF2B5EF4-FFF2-40B4-BE49-F238E27FC236}">
                <a16:creationId xmlns:a16="http://schemas.microsoft.com/office/drawing/2014/main" id="{537D2AB3-B59F-4A7E-B804-362BF5080E50}"/>
              </a:ext>
            </a:extLst>
          </xdr:cNvPr>
          <xdr:cNvSpPr/>
        </xdr:nvSpPr>
        <xdr:spPr>
          <a:xfrm>
            <a:off x="5242560" y="1409700"/>
            <a:ext cx="1965960" cy="56388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3">
            <a:extLst>
              <a:ext uri="{FF2B5EF4-FFF2-40B4-BE49-F238E27FC236}">
                <a16:creationId xmlns:a16="http://schemas.microsoft.com/office/drawing/2014/main" id="{AF1A26F7-278D-4244-817E-D341489A0877}"/>
              </a:ext>
            </a:extLst>
          </xdr:cNvPr>
          <xdr:cNvSpPr/>
        </xdr:nvSpPr>
        <xdr:spPr>
          <a:xfrm>
            <a:off x="5295900" y="3261360"/>
            <a:ext cx="1965960" cy="2057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Rectangle 6">
            <a:extLst>
              <a:ext uri="{FF2B5EF4-FFF2-40B4-BE49-F238E27FC236}">
                <a16:creationId xmlns:a16="http://schemas.microsoft.com/office/drawing/2014/main" id="{B13FBB4C-F647-48C4-902A-9EB3BCA3B244}"/>
              </a:ext>
            </a:extLst>
          </xdr:cNvPr>
          <xdr:cNvSpPr/>
        </xdr:nvSpPr>
        <xdr:spPr>
          <a:xfrm>
            <a:off x="5341620" y="3977640"/>
            <a:ext cx="2232660" cy="61722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 name="Rectangle 7">
            <a:extLst>
              <a:ext uri="{FF2B5EF4-FFF2-40B4-BE49-F238E27FC236}">
                <a16:creationId xmlns:a16="http://schemas.microsoft.com/office/drawing/2014/main" id="{82FED2AA-83CC-47F7-8538-6565CD2D7F22}"/>
              </a:ext>
            </a:extLst>
          </xdr:cNvPr>
          <xdr:cNvSpPr/>
        </xdr:nvSpPr>
        <xdr:spPr>
          <a:xfrm>
            <a:off x="5334000" y="5250180"/>
            <a:ext cx="2316480" cy="41910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12999</xdr:colOff>
      <xdr:row>3</xdr:row>
      <xdr:rowOff>43479</xdr:rowOff>
    </xdr:from>
    <xdr:to>
      <xdr:col>20</xdr:col>
      <xdr:colOff>273872</xdr:colOff>
      <xdr:row>31</xdr:row>
      <xdr:rowOff>12999</xdr:rowOff>
    </xdr:to>
    <xdr:pic>
      <xdr:nvPicPr>
        <xdr:cNvPr id="2" name="Picture 1">
          <a:extLst>
            <a:ext uri="{FF2B5EF4-FFF2-40B4-BE49-F238E27FC236}">
              <a16:creationId xmlns:a16="http://schemas.microsoft.com/office/drawing/2014/main" id="{532DC088-0DCE-4168-9735-724FC78AC7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352" y="742726"/>
          <a:ext cx="13035579" cy="6495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430306</xdr:colOff>
      <xdr:row>34</xdr:row>
      <xdr:rowOff>80683</xdr:rowOff>
    </xdr:from>
    <xdr:to>
      <xdr:col>17</xdr:col>
      <xdr:colOff>125506</xdr:colOff>
      <xdr:row>48</xdr:row>
      <xdr:rowOff>44824</xdr:rowOff>
    </xdr:to>
    <xdr:grpSp>
      <xdr:nvGrpSpPr>
        <xdr:cNvPr id="10" name="Group 9">
          <a:extLst>
            <a:ext uri="{FF2B5EF4-FFF2-40B4-BE49-F238E27FC236}">
              <a16:creationId xmlns:a16="http://schemas.microsoft.com/office/drawing/2014/main" id="{985BC877-C085-4D79-B3FB-72334B88F1A7}"/>
            </a:ext>
          </a:extLst>
        </xdr:cNvPr>
        <xdr:cNvGrpSpPr/>
      </xdr:nvGrpSpPr>
      <xdr:grpSpPr>
        <a:xfrm>
          <a:off x="1102659" y="8005483"/>
          <a:ext cx="10452847" cy="3227294"/>
          <a:chOff x="1102659" y="8005483"/>
          <a:chExt cx="10452847" cy="3227294"/>
        </a:xfrm>
      </xdr:grpSpPr>
      <xdr:sp macro="" textlink="">
        <xdr:nvSpPr>
          <xdr:cNvPr id="3" name="Rectangle 2">
            <a:extLst>
              <a:ext uri="{FF2B5EF4-FFF2-40B4-BE49-F238E27FC236}">
                <a16:creationId xmlns:a16="http://schemas.microsoft.com/office/drawing/2014/main" id="{A803625B-7891-4923-B5F6-E6D869C27DC8}"/>
              </a:ext>
            </a:extLst>
          </xdr:cNvPr>
          <xdr:cNvSpPr/>
        </xdr:nvSpPr>
        <xdr:spPr>
          <a:xfrm>
            <a:off x="1102659" y="8005483"/>
            <a:ext cx="10452847" cy="3227294"/>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Double-Cross Strategy</a:t>
            </a:r>
            <a:endParaRPr kumimoji="1" lang="ja-JP" altLang="en-US" sz="1100">
              <a:solidFill>
                <a:srgbClr val="FF0000"/>
              </a:solidFill>
              <a:latin typeface="Courier New" panose="02070309020205020404" pitchFamily="49" charset="0"/>
              <a:cs typeface="Courier New" panose="02070309020205020404" pitchFamily="49" charset="0"/>
            </a:endParaRPr>
          </a:p>
        </xdr:txBody>
      </xdr:sp>
      <xdr:sp macro="" textlink="">
        <xdr:nvSpPr>
          <xdr:cNvPr id="4" name="Rectangle 3">
            <a:extLst>
              <a:ext uri="{FF2B5EF4-FFF2-40B4-BE49-F238E27FC236}">
                <a16:creationId xmlns:a16="http://schemas.microsoft.com/office/drawing/2014/main" id="{058F5D6D-9B8E-4F00-97AE-F0371D5DB3B8}"/>
              </a:ext>
            </a:extLst>
          </xdr:cNvPr>
          <xdr:cNvSpPr/>
        </xdr:nvSpPr>
        <xdr:spPr>
          <a:xfrm>
            <a:off x="1488141" y="8633012"/>
            <a:ext cx="4034117" cy="75707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Signal:</a:t>
            </a:r>
          </a:p>
          <a:p>
            <a:pPr algn="l"/>
            <a:r>
              <a:rPr kumimoji="1" lang="en-US" altLang="ja-JP" sz="1100" i="1">
                <a:solidFill>
                  <a:sysClr val="windowText" lastClr="000000"/>
                </a:solidFill>
                <a:latin typeface="Courier New" panose="02070309020205020404" pitchFamily="49" charset="0"/>
                <a:cs typeface="Courier New" panose="02070309020205020404" pitchFamily="49" charset="0"/>
              </a:rPr>
              <a:t>!BollingerBands_SIDEWAY &amp;&amp; MACD_BUY</a:t>
            </a:r>
            <a:r>
              <a:rPr kumimoji="1" lang="en-US" altLang="ja-JP" sz="1100" i="1" baseline="0">
                <a:solidFill>
                  <a:sysClr val="windowText" lastClr="000000"/>
                </a:solidFill>
                <a:latin typeface="Courier New" panose="02070309020205020404" pitchFamily="49" charset="0"/>
                <a:cs typeface="Courier New" panose="02070309020205020404" pitchFamily="49" charset="0"/>
              </a:rPr>
              <a:t> &amp;&amp; Stochatic_BUY</a:t>
            </a:r>
            <a:endParaRPr kumimoji="1" lang="ja-JP" altLang="en-US" sz="1100" i="1">
              <a:solidFill>
                <a:sysClr val="windowText" lastClr="000000"/>
              </a:solidFill>
              <a:latin typeface="Courier New" panose="02070309020205020404" pitchFamily="49" charset="0"/>
              <a:cs typeface="Courier New" panose="02070309020205020404" pitchFamily="49" charset="0"/>
            </a:endParaRPr>
          </a:p>
        </xdr:txBody>
      </xdr:sp>
      <xdr:sp macro="" textlink="">
        <xdr:nvSpPr>
          <xdr:cNvPr id="5" name="Arrow: Right 4">
            <a:extLst>
              <a:ext uri="{FF2B5EF4-FFF2-40B4-BE49-F238E27FC236}">
                <a16:creationId xmlns:a16="http://schemas.microsoft.com/office/drawing/2014/main" id="{3592BDAE-690E-46B1-BC76-B8B23B79044B}"/>
              </a:ext>
            </a:extLst>
          </xdr:cNvPr>
          <xdr:cNvSpPr/>
        </xdr:nvSpPr>
        <xdr:spPr>
          <a:xfrm>
            <a:off x="5531224" y="8952155"/>
            <a:ext cx="939053" cy="17212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 name="Rectangle 5">
            <a:extLst>
              <a:ext uri="{FF2B5EF4-FFF2-40B4-BE49-F238E27FC236}">
                <a16:creationId xmlns:a16="http://schemas.microsoft.com/office/drawing/2014/main" id="{14C89BB8-C5D5-4511-AD98-487D5428FE6E}"/>
              </a:ext>
            </a:extLst>
          </xdr:cNvPr>
          <xdr:cNvSpPr/>
        </xdr:nvSpPr>
        <xdr:spPr>
          <a:xfrm>
            <a:off x="6477896" y="8516469"/>
            <a:ext cx="4602479" cy="93233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i="0">
                <a:solidFill>
                  <a:srgbClr val="FF0000"/>
                </a:solidFill>
                <a:latin typeface="Courier New" panose="02070309020205020404" pitchFamily="49" charset="0"/>
                <a:cs typeface="Courier New" panose="02070309020205020404" pitchFamily="49" charset="0"/>
              </a:rPr>
              <a:t>Action:</a:t>
            </a:r>
            <a:endParaRPr kumimoji="1" lang="en-US" altLang="ja-JP" sz="1100" i="0">
              <a:latin typeface="Courier New" panose="02070309020205020404" pitchFamily="49" charset="0"/>
              <a:cs typeface="Courier New" panose="02070309020205020404" pitchFamily="49" charset="0"/>
            </a:endParaRPr>
          </a:p>
          <a:p>
            <a:pPr algn="l"/>
            <a:r>
              <a:rPr kumimoji="1" lang="en-US" altLang="ja-JP" sz="1100" i="1" baseline="0">
                <a:latin typeface="Courier New" panose="02070309020205020404" pitchFamily="49" charset="0"/>
                <a:cs typeface="Courier New" panose="02070309020205020404" pitchFamily="49" charset="0"/>
              </a:rPr>
              <a:t>BUY_STOP: </a:t>
            </a:r>
          </a:p>
          <a:p>
            <a:pPr algn="l"/>
            <a:r>
              <a:rPr kumimoji="1" lang="en-US" altLang="ja-JP" sz="1100" i="1" baseline="0">
                <a:latin typeface="Courier New" panose="02070309020205020404" pitchFamily="49" charset="0"/>
                <a:cs typeface="Courier New" panose="02070309020205020404" pitchFamily="49" charset="0"/>
              </a:rPr>
              <a:t>Price: Nến trước đó-&gt; HighPrice + 2 pips</a:t>
            </a:r>
          </a:p>
          <a:p>
            <a:pPr algn="l"/>
            <a:r>
              <a:rPr kumimoji="1" lang="en-US" altLang="ja-JP" sz="1100" i="1" baseline="0">
                <a:latin typeface="Courier New" panose="02070309020205020404" pitchFamily="49" charset="0"/>
                <a:cs typeface="Courier New" panose="02070309020205020404" pitchFamily="49" charset="0"/>
              </a:rPr>
              <a:t>SL</a:t>
            </a:r>
            <a:r>
              <a:rPr kumimoji="1" lang="vi-VN" altLang="ja-JP" sz="1100" i="1" baseline="0">
                <a:latin typeface="Courier New" panose="02070309020205020404" pitchFamily="49" charset="0"/>
                <a:cs typeface="Courier New" panose="02070309020205020404" pitchFamily="49" charset="0"/>
              </a:rPr>
              <a:t>: Nến trước đó-&gt; </a:t>
            </a:r>
            <a:r>
              <a:rPr kumimoji="1" lang="en-US" altLang="ja-JP" sz="1100" i="1" baseline="0">
                <a:latin typeface="Courier New" panose="02070309020205020404" pitchFamily="49" charset="0"/>
                <a:cs typeface="Courier New" panose="02070309020205020404" pitchFamily="49" charset="0"/>
              </a:rPr>
              <a:t>Low</a:t>
            </a:r>
            <a:r>
              <a:rPr kumimoji="1" lang="vi-VN" altLang="ja-JP" sz="1100" i="1" baseline="0">
                <a:latin typeface="Courier New" panose="02070309020205020404" pitchFamily="49" charset="0"/>
                <a:cs typeface="Courier New" panose="02070309020205020404" pitchFamily="49" charset="0"/>
              </a:rPr>
              <a:t>Price </a:t>
            </a:r>
            <a:r>
              <a:rPr kumimoji="1" lang="en-US" altLang="ja-JP" sz="1100" i="1" baseline="0">
                <a:latin typeface="Courier New" panose="02070309020205020404" pitchFamily="49" charset="0"/>
                <a:cs typeface="Courier New" panose="02070309020205020404" pitchFamily="49" charset="0"/>
              </a:rPr>
              <a:t>-</a:t>
            </a:r>
            <a:r>
              <a:rPr kumimoji="1" lang="vi-VN" altLang="ja-JP" sz="1100" i="1" baseline="0">
                <a:latin typeface="Courier New" panose="02070309020205020404" pitchFamily="49" charset="0"/>
                <a:cs typeface="Courier New" panose="02070309020205020404" pitchFamily="49" charset="0"/>
              </a:rPr>
              <a:t> </a:t>
            </a:r>
            <a:r>
              <a:rPr kumimoji="1" lang="en-US" altLang="ja-JP" sz="1100" i="1" baseline="0">
                <a:latin typeface="Courier New" panose="02070309020205020404" pitchFamily="49" charset="0"/>
                <a:cs typeface="Courier New" panose="02070309020205020404" pitchFamily="49" charset="0"/>
              </a:rPr>
              <a:t>(2-5)</a:t>
            </a:r>
            <a:r>
              <a:rPr kumimoji="1" lang="vi-VN" altLang="ja-JP" sz="1100" i="1" baseline="0">
                <a:latin typeface="Courier New" panose="02070309020205020404" pitchFamily="49" charset="0"/>
                <a:cs typeface="Courier New" panose="02070309020205020404" pitchFamily="49" charset="0"/>
              </a:rPr>
              <a:t> pips</a:t>
            </a:r>
            <a:endParaRPr kumimoji="1" lang="en-US" altLang="ja-JP" sz="1100" i="1" baseline="0">
              <a:latin typeface="Courier New" panose="02070309020205020404" pitchFamily="49" charset="0"/>
              <a:cs typeface="Courier New" panose="02070309020205020404" pitchFamily="49" charset="0"/>
            </a:endParaRPr>
          </a:p>
          <a:p>
            <a:pPr algn="l"/>
            <a:r>
              <a:rPr kumimoji="1" lang="en-US" altLang="ja-JP" sz="1100" i="1" baseline="0">
                <a:latin typeface="Courier New" panose="02070309020205020404" pitchFamily="49" charset="0"/>
                <a:cs typeface="Courier New" panose="02070309020205020404" pitchFamily="49" charset="0"/>
              </a:rPr>
              <a:t>TP: defaut</a:t>
            </a:r>
            <a:endParaRPr kumimoji="1" lang="en-US" altLang="ja-JP" sz="1100" i="1">
              <a:latin typeface="Courier New" panose="02070309020205020404" pitchFamily="49" charset="0"/>
              <a:cs typeface="Courier New" panose="02070309020205020404" pitchFamily="49" charset="0"/>
            </a:endParaRPr>
          </a:p>
        </xdr:txBody>
      </xdr:sp>
      <xdr:sp macro="" textlink="">
        <xdr:nvSpPr>
          <xdr:cNvPr id="7" name="Rectangle 6">
            <a:extLst>
              <a:ext uri="{FF2B5EF4-FFF2-40B4-BE49-F238E27FC236}">
                <a16:creationId xmlns:a16="http://schemas.microsoft.com/office/drawing/2014/main" id="{D7BBBD1B-B78C-4D13-8F89-E7E66D8E3795}"/>
              </a:ext>
            </a:extLst>
          </xdr:cNvPr>
          <xdr:cNvSpPr/>
        </xdr:nvSpPr>
        <xdr:spPr>
          <a:xfrm>
            <a:off x="1497106" y="9914967"/>
            <a:ext cx="4034117" cy="75707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Signal:</a:t>
            </a:r>
          </a:p>
          <a:p>
            <a:pPr algn="l"/>
            <a:r>
              <a:rPr kumimoji="1" lang="en-US" altLang="ja-JP" sz="1100" i="1">
                <a:solidFill>
                  <a:sysClr val="windowText" lastClr="000000"/>
                </a:solidFill>
                <a:latin typeface="Courier New" panose="02070309020205020404" pitchFamily="49" charset="0"/>
                <a:cs typeface="Courier New" panose="02070309020205020404" pitchFamily="49" charset="0"/>
              </a:rPr>
              <a:t>!BollingerBands_SIDEWAY &amp;&amp; MACD_SELL &amp;&amp; Stochatic_SELL</a:t>
            </a:r>
          </a:p>
        </xdr:txBody>
      </xdr:sp>
      <xdr:sp macro="" textlink="">
        <xdr:nvSpPr>
          <xdr:cNvPr id="8" name="Rectangle 7">
            <a:extLst>
              <a:ext uri="{FF2B5EF4-FFF2-40B4-BE49-F238E27FC236}">
                <a16:creationId xmlns:a16="http://schemas.microsoft.com/office/drawing/2014/main" id="{97F5378E-3526-4255-B415-A7016F3A3B95}"/>
              </a:ext>
            </a:extLst>
          </xdr:cNvPr>
          <xdr:cNvSpPr/>
        </xdr:nvSpPr>
        <xdr:spPr>
          <a:xfrm>
            <a:off x="6486861" y="9798424"/>
            <a:ext cx="4602479" cy="93233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i="0">
                <a:solidFill>
                  <a:srgbClr val="FF0000"/>
                </a:solidFill>
                <a:latin typeface="Courier New" panose="02070309020205020404" pitchFamily="49" charset="0"/>
                <a:cs typeface="Courier New" panose="02070309020205020404" pitchFamily="49" charset="0"/>
              </a:rPr>
              <a:t>Action:</a:t>
            </a:r>
            <a:endParaRPr kumimoji="1" lang="en-US" altLang="ja-JP" sz="1100" i="0">
              <a:latin typeface="Courier New" panose="02070309020205020404" pitchFamily="49" charset="0"/>
              <a:cs typeface="Courier New" panose="02070309020205020404" pitchFamily="49" charset="0"/>
            </a:endParaRPr>
          </a:p>
          <a:p>
            <a:pPr algn="l"/>
            <a:r>
              <a:rPr kumimoji="1" lang="en-US" altLang="ja-JP" sz="1100" i="1" baseline="0">
                <a:latin typeface="Courier New" panose="02070309020205020404" pitchFamily="49" charset="0"/>
                <a:cs typeface="Courier New" panose="02070309020205020404" pitchFamily="49" charset="0"/>
              </a:rPr>
              <a:t>SELL_STOP: </a:t>
            </a:r>
          </a:p>
          <a:p>
            <a:pPr algn="l"/>
            <a:r>
              <a:rPr kumimoji="1" lang="en-US" altLang="ja-JP" sz="1100" i="1" baseline="0">
                <a:latin typeface="Courier New" panose="02070309020205020404" pitchFamily="49" charset="0"/>
                <a:cs typeface="Courier New" panose="02070309020205020404" pitchFamily="49" charset="0"/>
              </a:rPr>
              <a:t>Price: Nến trước đó-&gt; LowPrice - 2 pips</a:t>
            </a:r>
          </a:p>
          <a:p>
            <a:pPr algn="l"/>
            <a:r>
              <a:rPr kumimoji="1" lang="en-US" altLang="ja-JP" sz="1100" i="1" baseline="0">
                <a:latin typeface="Courier New" panose="02070309020205020404" pitchFamily="49" charset="0"/>
                <a:cs typeface="Courier New" panose="02070309020205020404" pitchFamily="49" charset="0"/>
              </a:rPr>
              <a:t>SL</a:t>
            </a:r>
            <a:r>
              <a:rPr kumimoji="1" lang="vi-VN" altLang="ja-JP" sz="1100" i="1" baseline="0">
                <a:latin typeface="Courier New" panose="02070309020205020404" pitchFamily="49" charset="0"/>
                <a:cs typeface="Courier New" panose="02070309020205020404" pitchFamily="49" charset="0"/>
              </a:rPr>
              <a:t>: Nến trước đó-&gt; </a:t>
            </a:r>
            <a:r>
              <a:rPr kumimoji="1" lang="en-US" altLang="ja-JP" sz="1100" i="1" baseline="0">
                <a:latin typeface="Courier New" panose="02070309020205020404" pitchFamily="49" charset="0"/>
                <a:cs typeface="Courier New" panose="02070309020205020404" pitchFamily="49" charset="0"/>
              </a:rPr>
              <a:t>High</a:t>
            </a:r>
            <a:r>
              <a:rPr kumimoji="1" lang="vi-VN" altLang="ja-JP" sz="1100" i="1" baseline="0">
                <a:latin typeface="Courier New" panose="02070309020205020404" pitchFamily="49" charset="0"/>
                <a:cs typeface="Courier New" panose="02070309020205020404" pitchFamily="49" charset="0"/>
              </a:rPr>
              <a:t>Price + </a:t>
            </a:r>
            <a:r>
              <a:rPr kumimoji="1" lang="en-US" altLang="ja-JP" sz="1100" i="1" baseline="0">
                <a:latin typeface="Courier New" panose="02070309020205020404" pitchFamily="49" charset="0"/>
                <a:cs typeface="Courier New" panose="02070309020205020404" pitchFamily="49" charset="0"/>
              </a:rPr>
              <a:t>(2-5)</a:t>
            </a:r>
            <a:r>
              <a:rPr kumimoji="1" lang="vi-VN" altLang="ja-JP" sz="1100" i="1" baseline="0">
                <a:latin typeface="Courier New" panose="02070309020205020404" pitchFamily="49" charset="0"/>
                <a:cs typeface="Courier New" panose="02070309020205020404" pitchFamily="49" charset="0"/>
              </a:rPr>
              <a:t> pips</a:t>
            </a:r>
            <a:endParaRPr kumimoji="1" lang="en-US" altLang="ja-JP" sz="1100" i="1" baseline="0">
              <a:latin typeface="Courier New" panose="02070309020205020404" pitchFamily="49" charset="0"/>
              <a:cs typeface="Courier New" panose="02070309020205020404" pitchFamily="49" charset="0"/>
            </a:endParaRPr>
          </a:p>
          <a:p>
            <a:pPr algn="l"/>
            <a:r>
              <a:rPr kumimoji="1" lang="en-US" altLang="ja-JP" sz="1100" i="1" baseline="0">
                <a:latin typeface="Courier New" panose="02070309020205020404" pitchFamily="49" charset="0"/>
                <a:cs typeface="Courier New" panose="02070309020205020404" pitchFamily="49" charset="0"/>
              </a:rPr>
              <a:t>TP: defaut</a:t>
            </a:r>
            <a:endParaRPr kumimoji="1" lang="en-US" altLang="ja-JP" sz="1100" i="1">
              <a:latin typeface="Courier New" panose="02070309020205020404" pitchFamily="49" charset="0"/>
              <a:cs typeface="Courier New" panose="02070309020205020404" pitchFamily="49" charset="0"/>
            </a:endParaRPr>
          </a:p>
        </xdr:txBody>
      </xdr:sp>
      <xdr:sp macro="" textlink="">
        <xdr:nvSpPr>
          <xdr:cNvPr id="9" name="Arrow: Right 8">
            <a:extLst>
              <a:ext uri="{FF2B5EF4-FFF2-40B4-BE49-F238E27FC236}">
                <a16:creationId xmlns:a16="http://schemas.microsoft.com/office/drawing/2014/main" id="{BF40829E-2DA0-4D0F-8056-98E8B830BB17}"/>
              </a:ext>
            </a:extLst>
          </xdr:cNvPr>
          <xdr:cNvSpPr/>
        </xdr:nvSpPr>
        <xdr:spPr>
          <a:xfrm>
            <a:off x="5531224" y="10183905"/>
            <a:ext cx="939053" cy="172122"/>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xdr:row>
      <xdr:rowOff>0</xdr:rowOff>
    </xdr:from>
    <xdr:to>
      <xdr:col>16</xdr:col>
      <xdr:colOff>403860</xdr:colOff>
      <xdr:row>36</xdr:row>
      <xdr:rowOff>38100</xdr:rowOff>
    </xdr:to>
    <xdr:grpSp>
      <xdr:nvGrpSpPr>
        <xdr:cNvPr id="2" name="Group 1">
          <a:extLst>
            <a:ext uri="{FF2B5EF4-FFF2-40B4-BE49-F238E27FC236}">
              <a16:creationId xmlns:a16="http://schemas.microsoft.com/office/drawing/2014/main" id="{EEDCBA45-2473-4F8D-9C81-47664F651849}"/>
            </a:ext>
          </a:extLst>
        </xdr:cNvPr>
        <xdr:cNvGrpSpPr/>
      </xdr:nvGrpSpPr>
      <xdr:grpSpPr>
        <a:xfrm>
          <a:off x="670560" y="914400"/>
          <a:ext cx="10462260" cy="7353300"/>
          <a:chOff x="670561" y="5029200"/>
          <a:chExt cx="10462260" cy="7353300"/>
        </a:xfrm>
      </xdr:grpSpPr>
      <xdr:sp macro="" textlink="">
        <xdr:nvSpPr>
          <xdr:cNvPr id="3" name="Rectangle 2">
            <a:extLst>
              <a:ext uri="{FF2B5EF4-FFF2-40B4-BE49-F238E27FC236}">
                <a16:creationId xmlns:a16="http://schemas.microsoft.com/office/drawing/2014/main" id="{8F0C6B9A-A452-4FD7-B676-F65A573EAF25}"/>
              </a:ext>
            </a:extLst>
          </xdr:cNvPr>
          <xdr:cNvSpPr/>
        </xdr:nvSpPr>
        <xdr:spPr>
          <a:xfrm>
            <a:off x="670561" y="5029200"/>
            <a:ext cx="10462260" cy="7353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100" b="1">
                <a:solidFill>
                  <a:srgbClr val="FF0000"/>
                </a:solidFill>
                <a:latin typeface="Courier New" panose="02070309020205020404" pitchFamily="49" charset="0"/>
                <a:cs typeface="Courier New" panose="02070309020205020404" pitchFamily="49" charset="0"/>
              </a:rPr>
              <a:t>MACD ("Moving Average Convergence/Divergence") </a:t>
            </a:r>
            <a:endParaRPr kumimoji="1" lang="ja-JP" altLang="en-US" sz="1100" b="1">
              <a:solidFill>
                <a:srgbClr val="FF0000"/>
              </a:solidFill>
              <a:latin typeface="Courier New" panose="02070309020205020404" pitchFamily="49" charset="0"/>
              <a:cs typeface="Courier New" panose="02070309020205020404" pitchFamily="49" charset="0"/>
            </a:endParaRPr>
          </a:p>
        </xdr:txBody>
      </xdr:sp>
      <xdr:sp macro="" textlink="">
        <xdr:nvSpPr>
          <xdr:cNvPr id="4" name="Rectangle 3">
            <a:extLst>
              <a:ext uri="{FF2B5EF4-FFF2-40B4-BE49-F238E27FC236}">
                <a16:creationId xmlns:a16="http://schemas.microsoft.com/office/drawing/2014/main" id="{0956D952-5556-478E-8E4F-315E71CD99F1}"/>
              </a:ext>
            </a:extLst>
          </xdr:cNvPr>
          <xdr:cNvSpPr/>
        </xdr:nvSpPr>
        <xdr:spPr>
          <a:xfrm>
            <a:off x="1056042" y="5656730"/>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[ID-1]</a:t>
            </a:r>
          </a:p>
          <a:p>
            <a:pPr algn="l"/>
            <a:r>
              <a:rPr kumimoji="1" lang="en-US" altLang="ja-JP" sz="1100">
                <a:solidFill>
                  <a:srgbClr val="FF0000"/>
                </a:solidFill>
                <a:latin typeface="Courier New" panose="02070309020205020404" pitchFamily="49" charset="0"/>
                <a:cs typeface="Courier New" panose="02070309020205020404" pitchFamily="49" charset="0"/>
              </a:rPr>
              <a:t>Crossovers: buy when the MACD rises above its signal line</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Mua nếu tăng 2 lần liên tục (Không tính lần hiện tại)</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Main(3) &lt; Signal(3) &amp;&amp; Main(2) &lt; Signal(2) &amp;&amp; Main(1) &lt; Signal(1) </a:t>
            </a:r>
          </a:p>
        </xdr:txBody>
      </xdr:sp>
      <xdr:sp macro="" textlink="">
        <xdr:nvSpPr>
          <xdr:cNvPr id="5" name="Arrow: Right 4">
            <a:extLst>
              <a:ext uri="{FF2B5EF4-FFF2-40B4-BE49-F238E27FC236}">
                <a16:creationId xmlns:a16="http://schemas.microsoft.com/office/drawing/2014/main" id="{4120D642-37BC-4C4B-9A13-4882BBDD69FF}"/>
              </a:ext>
            </a:extLst>
          </xdr:cNvPr>
          <xdr:cNvSpPr/>
        </xdr:nvSpPr>
        <xdr:spPr>
          <a:xfrm>
            <a:off x="9046285" y="6181612"/>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 name="Rectangle 5">
            <a:extLst>
              <a:ext uri="{FF2B5EF4-FFF2-40B4-BE49-F238E27FC236}">
                <a16:creationId xmlns:a16="http://schemas.microsoft.com/office/drawing/2014/main" id="{14E96E72-DC26-4790-AA5B-20E9136ED80A}"/>
              </a:ext>
            </a:extLst>
          </xdr:cNvPr>
          <xdr:cNvSpPr/>
        </xdr:nvSpPr>
        <xdr:spPr>
          <a:xfrm>
            <a:off x="9974580" y="5631627"/>
            <a:ext cx="614083" cy="144735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BUY</a:t>
            </a:r>
          </a:p>
        </xdr:txBody>
      </xdr:sp>
      <xdr:sp macro="" textlink="">
        <xdr:nvSpPr>
          <xdr:cNvPr id="7" name="Rectangle 6">
            <a:extLst>
              <a:ext uri="{FF2B5EF4-FFF2-40B4-BE49-F238E27FC236}">
                <a16:creationId xmlns:a16="http://schemas.microsoft.com/office/drawing/2014/main" id="{A0E67B22-6B3C-4700-81B9-DEC35F0F4F7D}"/>
              </a:ext>
            </a:extLst>
          </xdr:cNvPr>
          <xdr:cNvSpPr/>
        </xdr:nvSpPr>
        <xdr:spPr>
          <a:xfrm>
            <a:off x="4983481" y="5097780"/>
            <a:ext cx="4815840" cy="426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indent="0" algn="l"/>
            <a:r>
              <a:rPr kumimoji="1" lang="en-US" altLang="ja-JP" sz="1100" b="1" i="0">
                <a:solidFill>
                  <a:schemeClr val="tx1">
                    <a:lumMod val="75000"/>
                    <a:lumOff val="25000"/>
                  </a:schemeClr>
                </a:solidFill>
                <a:latin typeface="Courier New" panose="02070309020205020404" pitchFamily="49" charset="0"/>
                <a:ea typeface="+mn-ea"/>
                <a:cs typeface="Courier New" panose="02070309020205020404" pitchFamily="49" charset="0"/>
              </a:rPr>
              <a:t>Main	: MACD	= 12-Period EMA − 26-Period EMA</a:t>
            </a:r>
          </a:p>
          <a:p>
            <a:pPr marL="0" indent="0" algn="l"/>
            <a:r>
              <a:rPr kumimoji="1" lang="en-US" altLang="ja-JP" sz="1100" b="1" i="0">
                <a:solidFill>
                  <a:schemeClr val="tx1">
                    <a:lumMod val="75000"/>
                    <a:lumOff val="25000"/>
                  </a:schemeClr>
                </a:solidFill>
                <a:latin typeface="Courier New" panose="02070309020205020404" pitchFamily="49" charset="0"/>
                <a:ea typeface="+mn-ea"/>
                <a:cs typeface="Courier New" panose="02070309020205020404" pitchFamily="49" charset="0"/>
              </a:rPr>
              <a:t>Signal	: 9-Period EMA </a:t>
            </a:r>
            <a:endParaRPr kumimoji="1" lang="ja-JP" altLang="en-US" sz="1100" b="1" i="0">
              <a:solidFill>
                <a:schemeClr val="tx1">
                  <a:lumMod val="75000"/>
                  <a:lumOff val="25000"/>
                </a:schemeClr>
              </a:solidFill>
              <a:latin typeface="Courier New" panose="02070309020205020404" pitchFamily="49" charset="0"/>
              <a:ea typeface="+mn-ea"/>
              <a:cs typeface="Courier New" panose="02070309020205020404" pitchFamily="49" charset="0"/>
            </a:endParaRPr>
          </a:p>
        </xdr:txBody>
      </xdr:sp>
      <xdr:sp macro="" textlink="">
        <xdr:nvSpPr>
          <xdr:cNvPr id="8" name="Rectangle 7">
            <a:extLst>
              <a:ext uri="{FF2B5EF4-FFF2-40B4-BE49-F238E27FC236}">
                <a16:creationId xmlns:a16="http://schemas.microsoft.com/office/drawing/2014/main" id="{066E2713-36E8-43F1-A43E-D102CF0DE8DC}"/>
              </a:ext>
            </a:extLst>
          </xdr:cNvPr>
          <xdr:cNvSpPr/>
        </xdr:nvSpPr>
        <xdr:spPr>
          <a:xfrm>
            <a:off x="1059180" y="7294583"/>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[ID-1]</a:t>
            </a:r>
          </a:p>
          <a:p>
            <a:pPr algn="l"/>
            <a:r>
              <a:rPr kumimoji="1" lang="en-US" altLang="ja-JP" sz="1100">
                <a:solidFill>
                  <a:srgbClr val="FF0000"/>
                </a:solidFill>
                <a:latin typeface="Courier New" panose="02070309020205020404" pitchFamily="49" charset="0"/>
                <a:cs typeface="Courier New" panose="02070309020205020404" pitchFamily="49" charset="0"/>
              </a:rPr>
              <a:t>Crossovers: sell when the MACD falls below its signal line</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Bán nếu tăng 2 lần liên tục (Không tính lần hiện tại)</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Main(3) &gt; Signal(3) &amp;&amp; Main(2) &gt; Signal(2) &amp;&amp; Main(1) &gt; Signal(1) </a:t>
            </a:r>
          </a:p>
        </xdr:txBody>
      </xdr:sp>
      <xdr:sp macro="" textlink="">
        <xdr:nvSpPr>
          <xdr:cNvPr id="9" name="Arrow: Right 8">
            <a:extLst>
              <a:ext uri="{FF2B5EF4-FFF2-40B4-BE49-F238E27FC236}">
                <a16:creationId xmlns:a16="http://schemas.microsoft.com/office/drawing/2014/main" id="{B1FAF188-54AF-4190-A474-01A4FBBB71A8}"/>
              </a:ext>
            </a:extLst>
          </xdr:cNvPr>
          <xdr:cNvSpPr/>
        </xdr:nvSpPr>
        <xdr:spPr>
          <a:xfrm>
            <a:off x="9049423" y="7819465"/>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 name="Rectangle 9">
            <a:extLst>
              <a:ext uri="{FF2B5EF4-FFF2-40B4-BE49-F238E27FC236}">
                <a16:creationId xmlns:a16="http://schemas.microsoft.com/office/drawing/2014/main" id="{65444E56-0FEF-4EB9-BA51-9BCF7BBC2BD0}"/>
              </a:ext>
            </a:extLst>
          </xdr:cNvPr>
          <xdr:cNvSpPr/>
        </xdr:nvSpPr>
        <xdr:spPr>
          <a:xfrm>
            <a:off x="9977718" y="7269480"/>
            <a:ext cx="614083" cy="144735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SELL</a:t>
            </a:r>
          </a:p>
        </xdr:txBody>
      </xdr:sp>
      <xdr:sp macro="" textlink="">
        <xdr:nvSpPr>
          <xdr:cNvPr id="11" name="Rectangle 10">
            <a:extLst>
              <a:ext uri="{FF2B5EF4-FFF2-40B4-BE49-F238E27FC236}">
                <a16:creationId xmlns:a16="http://schemas.microsoft.com/office/drawing/2014/main" id="{C7E01ACF-3454-4B29-A45F-AB9DC7A99EBD}"/>
              </a:ext>
            </a:extLst>
          </xdr:cNvPr>
          <xdr:cNvSpPr/>
        </xdr:nvSpPr>
        <xdr:spPr>
          <a:xfrm>
            <a:off x="1051560" y="8917643"/>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[ID-3]</a:t>
            </a:r>
          </a:p>
          <a:p>
            <a:pPr algn="l"/>
            <a:r>
              <a:rPr kumimoji="1" lang="en-US" altLang="ja-JP" sz="1100">
                <a:solidFill>
                  <a:srgbClr val="FF0000"/>
                </a:solidFill>
                <a:latin typeface="Courier New" panose="02070309020205020404" pitchFamily="49" charset="0"/>
                <a:cs typeface="Courier New" panose="02070309020205020404" pitchFamily="49" charset="0"/>
              </a:rPr>
              <a:t>Overbought/Oversold indicator: When the shorter moving average pulls away dramatically from the longer moving average (i.e., the MACD rises), it is likely that the security price is overextending and will soon return to more realistic levels. MACD overbought and oversold conditions exist vary from security to security.</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TBD</a:t>
            </a:r>
          </a:p>
        </xdr:txBody>
      </xdr:sp>
      <xdr:sp macro="" textlink="">
        <xdr:nvSpPr>
          <xdr:cNvPr id="12" name="Arrow: Right 11">
            <a:extLst>
              <a:ext uri="{FF2B5EF4-FFF2-40B4-BE49-F238E27FC236}">
                <a16:creationId xmlns:a16="http://schemas.microsoft.com/office/drawing/2014/main" id="{42BE588E-628E-4B89-A9E2-B86F18F13DB6}"/>
              </a:ext>
            </a:extLst>
          </xdr:cNvPr>
          <xdr:cNvSpPr/>
        </xdr:nvSpPr>
        <xdr:spPr>
          <a:xfrm>
            <a:off x="9041803" y="9442525"/>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Rectangle 12">
            <a:extLst>
              <a:ext uri="{FF2B5EF4-FFF2-40B4-BE49-F238E27FC236}">
                <a16:creationId xmlns:a16="http://schemas.microsoft.com/office/drawing/2014/main" id="{3ED2E65B-7736-428B-93D4-287710FCAC2F}"/>
              </a:ext>
            </a:extLst>
          </xdr:cNvPr>
          <xdr:cNvSpPr/>
        </xdr:nvSpPr>
        <xdr:spPr>
          <a:xfrm>
            <a:off x="9970098" y="8892540"/>
            <a:ext cx="614083" cy="144735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a:t>
            </a:r>
          </a:p>
        </xdr:txBody>
      </xdr:sp>
      <xdr:sp macro="" textlink="">
        <xdr:nvSpPr>
          <xdr:cNvPr id="14" name="Rectangle 13">
            <a:extLst>
              <a:ext uri="{FF2B5EF4-FFF2-40B4-BE49-F238E27FC236}">
                <a16:creationId xmlns:a16="http://schemas.microsoft.com/office/drawing/2014/main" id="{B5240BD0-1C0F-4C4C-B9F8-B69DF6A548EA}"/>
              </a:ext>
            </a:extLst>
          </xdr:cNvPr>
          <xdr:cNvSpPr/>
        </xdr:nvSpPr>
        <xdr:spPr>
          <a:xfrm>
            <a:off x="1054698" y="10555496"/>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[ID-4]</a:t>
            </a:r>
          </a:p>
          <a:p>
            <a:pPr algn="l"/>
            <a:r>
              <a:rPr kumimoji="1" lang="en-US" altLang="ja-JP" sz="1100">
                <a:solidFill>
                  <a:srgbClr val="FF0000"/>
                </a:solidFill>
                <a:latin typeface="Courier New" panose="02070309020205020404" pitchFamily="49" charset="0"/>
                <a:cs typeface="Courier New" panose="02070309020205020404" pitchFamily="49" charset="0"/>
              </a:rPr>
              <a:t>Divergences: A bearish divergence occurs when the MACD is making new lows while prices fail to reach new lows. A bullish divergence occurs when the MACD is making new highs while prices fail to reach new highs. Both of these divergences are most significant when they occur at relatively overbought/oversold levels.</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TBD</a:t>
            </a:r>
          </a:p>
        </xdr:txBody>
      </xdr:sp>
      <xdr:sp macro="" textlink="">
        <xdr:nvSpPr>
          <xdr:cNvPr id="15" name="Arrow: Right 14">
            <a:extLst>
              <a:ext uri="{FF2B5EF4-FFF2-40B4-BE49-F238E27FC236}">
                <a16:creationId xmlns:a16="http://schemas.microsoft.com/office/drawing/2014/main" id="{79E19F6C-FDE9-4BF6-8844-F241394167F7}"/>
              </a:ext>
            </a:extLst>
          </xdr:cNvPr>
          <xdr:cNvSpPr/>
        </xdr:nvSpPr>
        <xdr:spPr>
          <a:xfrm>
            <a:off x="9044941" y="11080378"/>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Rectangle 15">
            <a:extLst>
              <a:ext uri="{FF2B5EF4-FFF2-40B4-BE49-F238E27FC236}">
                <a16:creationId xmlns:a16="http://schemas.microsoft.com/office/drawing/2014/main" id="{CB87E925-005D-47FC-A536-E44F4E64711B}"/>
              </a:ext>
            </a:extLst>
          </xdr:cNvPr>
          <xdr:cNvSpPr/>
        </xdr:nvSpPr>
        <xdr:spPr>
          <a:xfrm>
            <a:off x="9973236" y="10530393"/>
            <a:ext cx="614083" cy="144735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11</xdr:col>
      <xdr:colOff>533400</xdr:colOff>
      <xdr:row>2</xdr:row>
      <xdr:rowOff>83820</xdr:rowOff>
    </xdr:from>
    <xdr:to>
      <xdr:col>20</xdr:col>
      <xdr:colOff>220980</xdr:colOff>
      <xdr:row>20</xdr:row>
      <xdr:rowOff>41116</xdr:rowOff>
    </xdr:to>
    <xdr:pic>
      <xdr:nvPicPr>
        <xdr:cNvPr id="2" name="Picture 1">
          <a:extLst>
            <a:ext uri="{FF2B5EF4-FFF2-40B4-BE49-F238E27FC236}">
              <a16:creationId xmlns:a16="http://schemas.microsoft.com/office/drawing/2014/main" id="{F96B0DCD-8B4C-4F9B-B763-A74F2CF577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9560" y="541020"/>
          <a:ext cx="5722620" cy="4072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xdr:colOff>
      <xdr:row>22</xdr:row>
      <xdr:rowOff>0</xdr:rowOff>
    </xdr:from>
    <xdr:to>
      <xdr:col>16</xdr:col>
      <xdr:colOff>403861</xdr:colOff>
      <xdr:row>54</xdr:row>
      <xdr:rowOff>38100</xdr:rowOff>
    </xdr:to>
    <xdr:grpSp>
      <xdr:nvGrpSpPr>
        <xdr:cNvPr id="31" name="Group 30">
          <a:extLst>
            <a:ext uri="{FF2B5EF4-FFF2-40B4-BE49-F238E27FC236}">
              <a16:creationId xmlns:a16="http://schemas.microsoft.com/office/drawing/2014/main" id="{F7BE8EE7-05B9-4B35-AD3F-4D955B559111}"/>
            </a:ext>
          </a:extLst>
        </xdr:cNvPr>
        <xdr:cNvGrpSpPr/>
      </xdr:nvGrpSpPr>
      <xdr:grpSpPr>
        <a:xfrm>
          <a:off x="670561" y="5029200"/>
          <a:ext cx="10462260" cy="7353300"/>
          <a:chOff x="670561" y="5029200"/>
          <a:chExt cx="10462260" cy="7353300"/>
        </a:xfrm>
      </xdr:grpSpPr>
      <xdr:sp macro="" textlink="">
        <xdr:nvSpPr>
          <xdr:cNvPr id="12" name="Rectangle 11">
            <a:extLst>
              <a:ext uri="{FF2B5EF4-FFF2-40B4-BE49-F238E27FC236}">
                <a16:creationId xmlns:a16="http://schemas.microsoft.com/office/drawing/2014/main" id="{6FE1EC71-B18C-464E-A09A-D74FD3680D2E}"/>
              </a:ext>
            </a:extLst>
          </xdr:cNvPr>
          <xdr:cNvSpPr/>
        </xdr:nvSpPr>
        <xdr:spPr>
          <a:xfrm>
            <a:off x="670561" y="5029200"/>
            <a:ext cx="10462260" cy="7353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100" b="1">
                <a:solidFill>
                  <a:srgbClr val="FF0000"/>
                </a:solidFill>
                <a:latin typeface="Courier New" panose="02070309020205020404" pitchFamily="49" charset="0"/>
                <a:cs typeface="Courier New" panose="02070309020205020404" pitchFamily="49" charset="0"/>
              </a:rPr>
              <a:t>Stochastic Oscillator</a:t>
            </a:r>
            <a:endParaRPr kumimoji="1" lang="ja-JP" altLang="en-US" sz="1100" b="1">
              <a:solidFill>
                <a:srgbClr val="FF0000"/>
              </a:solidFill>
              <a:latin typeface="Courier New" panose="02070309020205020404" pitchFamily="49" charset="0"/>
              <a:cs typeface="Courier New" panose="02070309020205020404" pitchFamily="49" charset="0"/>
            </a:endParaRPr>
          </a:p>
        </xdr:txBody>
      </xdr:sp>
      <xdr:sp macro="" textlink="">
        <xdr:nvSpPr>
          <xdr:cNvPr id="13" name="Rectangle 12">
            <a:extLst>
              <a:ext uri="{FF2B5EF4-FFF2-40B4-BE49-F238E27FC236}">
                <a16:creationId xmlns:a16="http://schemas.microsoft.com/office/drawing/2014/main" id="{650DBE7A-65D2-4E25-9A78-46782595D993}"/>
              </a:ext>
            </a:extLst>
          </xdr:cNvPr>
          <xdr:cNvSpPr/>
        </xdr:nvSpPr>
        <xdr:spPr>
          <a:xfrm>
            <a:off x="1056042" y="5656730"/>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[ID-1]</a:t>
            </a:r>
          </a:p>
          <a:p>
            <a:pPr algn="l"/>
            <a:r>
              <a:rPr kumimoji="1" lang="en-US" altLang="ja-JP" sz="1100">
                <a:solidFill>
                  <a:srgbClr val="FF0000"/>
                </a:solidFill>
                <a:latin typeface="Courier New" panose="02070309020205020404" pitchFamily="49" charset="0"/>
                <a:cs typeface="Courier New" panose="02070309020205020404" pitchFamily="49" charset="0"/>
              </a:rPr>
              <a:t>Signal: Buy when the Oscillator (either %K or %D) falls below a specific level (e.g., 20) and then rises above that level.</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(Main(Prev) &lt; 20 &amp;&amp; Main &gt; 20)</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or</a:t>
            </a:r>
          </a:p>
          <a:p>
            <a:pPr algn="l"/>
            <a:r>
              <a:rPr kumimoji="1" lang="en-US" altLang="ja-JP" sz="1100" i="1">
                <a:solidFill>
                  <a:sysClr val="windowText" lastClr="000000"/>
                </a:solidFill>
                <a:latin typeface="Courier New" panose="02070309020205020404" pitchFamily="49" charset="0"/>
                <a:cs typeface="Courier New" panose="02070309020205020404" pitchFamily="49" charset="0"/>
              </a:rPr>
              <a:t>(Signal(Prev) &lt; 20 &amp;&amp; Signal &gt; 20)</a:t>
            </a:r>
          </a:p>
        </xdr:txBody>
      </xdr:sp>
      <xdr:sp macro="" textlink="">
        <xdr:nvSpPr>
          <xdr:cNvPr id="14" name="Arrow: Right 13">
            <a:extLst>
              <a:ext uri="{FF2B5EF4-FFF2-40B4-BE49-F238E27FC236}">
                <a16:creationId xmlns:a16="http://schemas.microsoft.com/office/drawing/2014/main" id="{ED905B5F-91B1-4302-AD8F-2ADDF3F2E946}"/>
              </a:ext>
            </a:extLst>
          </xdr:cNvPr>
          <xdr:cNvSpPr/>
        </xdr:nvSpPr>
        <xdr:spPr>
          <a:xfrm>
            <a:off x="9046285" y="6181612"/>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5" name="Rectangle 14">
            <a:extLst>
              <a:ext uri="{FF2B5EF4-FFF2-40B4-BE49-F238E27FC236}">
                <a16:creationId xmlns:a16="http://schemas.microsoft.com/office/drawing/2014/main" id="{1731FB75-DF09-4138-A877-B8BF1592537B}"/>
              </a:ext>
            </a:extLst>
          </xdr:cNvPr>
          <xdr:cNvSpPr/>
        </xdr:nvSpPr>
        <xdr:spPr>
          <a:xfrm>
            <a:off x="9974580" y="5631627"/>
            <a:ext cx="614083" cy="144735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BUY</a:t>
            </a:r>
          </a:p>
        </xdr:txBody>
      </xdr:sp>
      <xdr:sp macro="" textlink="">
        <xdr:nvSpPr>
          <xdr:cNvPr id="20" name="Rectangle 19">
            <a:extLst>
              <a:ext uri="{FF2B5EF4-FFF2-40B4-BE49-F238E27FC236}">
                <a16:creationId xmlns:a16="http://schemas.microsoft.com/office/drawing/2014/main" id="{57D34659-33FF-4C1F-BF79-20B651464DB8}"/>
              </a:ext>
            </a:extLst>
          </xdr:cNvPr>
          <xdr:cNvSpPr/>
        </xdr:nvSpPr>
        <xdr:spPr>
          <a:xfrm>
            <a:off x="3017521" y="5097780"/>
            <a:ext cx="2019300" cy="426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b="1" i="0">
                <a:solidFill>
                  <a:schemeClr val="tx1">
                    <a:lumMod val="75000"/>
                    <a:lumOff val="25000"/>
                  </a:schemeClr>
                </a:solidFill>
                <a:latin typeface="Courier New" panose="02070309020205020404" pitchFamily="49" charset="0"/>
                <a:cs typeface="Courier New" panose="02070309020205020404" pitchFamily="49" charset="0"/>
              </a:rPr>
              <a:t>Main	: %K Line</a:t>
            </a:r>
          </a:p>
          <a:p>
            <a:pPr algn="l"/>
            <a:r>
              <a:rPr kumimoji="1" lang="en-US" altLang="ja-JP" sz="1100" b="1" i="0">
                <a:solidFill>
                  <a:schemeClr val="tx1">
                    <a:lumMod val="75000"/>
                    <a:lumOff val="25000"/>
                  </a:schemeClr>
                </a:solidFill>
                <a:latin typeface="Courier New" panose="02070309020205020404" pitchFamily="49" charset="0"/>
                <a:cs typeface="Courier New" panose="02070309020205020404" pitchFamily="49" charset="0"/>
              </a:rPr>
              <a:t>Signal	: %D Line</a:t>
            </a:r>
            <a:r>
              <a:rPr kumimoji="1" lang="en-US" altLang="ja-JP" sz="1100" b="1" i="0" baseline="0">
                <a:solidFill>
                  <a:schemeClr val="tx1">
                    <a:lumMod val="75000"/>
                    <a:lumOff val="25000"/>
                  </a:schemeClr>
                </a:solidFill>
                <a:latin typeface="Courier New" panose="02070309020205020404" pitchFamily="49" charset="0"/>
                <a:cs typeface="Courier New" panose="02070309020205020404" pitchFamily="49" charset="0"/>
              </a:rPr>
              <a:t> </a:t>
            </a:r>
            <a:endParaRPr kumimoji="1" lang="ja-JP" altLang="en-US" sz="1100" b="1" i="0">
              <a:solidFill>
                <a:schemeClr val="tx1">
                  <a:lumMod val="75000"/>
                  <a:lumOff val="25000"/>
                </a:schemeClr>
              </a:solidFill>
              <a:latin typeface="Courier New" panose="02070309020205020404" pitchFamily="49" charset="0"/>
              <a:cs typeface="Courier New" panose="02070309020205020404" pitchFamily="49" charset="0"/>
            </a:endParaRPr>
          </a:p>
        </xdr:txBody>
      </xdr:sp>
      <xdr:sp macro="" textlink="">
        <xdr:nvSpPr>
          <xdr:cNvPr id="22" name="Rectangle 21">
            <a:extLst>
              <a:ext uri="{FF2B5EF4-FFF2-40B4-BE49-F238E27FC236}">
                <a16:creationId xmlns:a16="http://schemas.microsoft.com/office/drawing/2014/main" id="{DC96A6B7-6747-4FB4-AB99-572F83764603}"/>
              </a:ext>
            </a:extLst>
          </xdr:cNvPr>
          <xdr:cNvSpPr/>
        </xdr:nvSpPr>
        <xdr:spPr>
          <a:xfrm>
            <a:off x="1059180" y="7294583"/>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[ID-2]</a:t>
            </a:r>
          </a:p>
          <a:p>
            <a:pPr algn="l"/>
            <a:r>
              <a:rPr kumimoji="1" lang="en-US" altLang="ja-JP" sz="1100">
                <a:solidFill>
                  <a:srgbClr val="FF0000"/>
                </a:solidFill>
                <a:latin typeface="Courier New" panose="02070309020205020404" pitchFamily="49" charset="0"/>
                <a:cs typeface="Courier New" panose="02070309020205020404" pitchFamily="49" charset="0"/>
              </a:rPr>
              <a:t>Signal: Sell when the Oscillator rises above a specific level (e.g., 80) and then falls below that level.</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(Main(Prev) &gt; 80 &amp;&amp; Main &lt; 80)</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or</a:t>
            </a:r>
          </a:p>
          <a:p>
            <a:pPr algn="l"/>
            <a:r>
              <a:rPr kumimoji="1" lang="en-US" altLang="ja-JP" sz="1100" i="1">
                <a:solidFill>
                  <a:sysClr val="windowText" lastClr="000000"/>
                </a:solidFill>
                <a:latin typeface="Courier New" panose="02070309020205020404" pitchFamily="49" charset="0"/>
                <a:cs typeface="Courier New" panose="02070309020205020404" pitchFamily="49" charset="0"/>
              </a:rPr>
              <a:t>(Signal(Prev) &gt; 80 &amp;&amp; Signal &lt; 80)</a:t>
            </a:r>
          </a:p>
        </xdr:txBody>
      </xdr:sp>
      <xdr:sp macro="" textlink="">
        <xdr:nvSpPr>
          <xdr:cNvPr id="23" name="Arrow: Right 22">
            <a:extLst>
              <a:ext uri="{FF2B5EF4-FFF2-40B4-BE49-F238E27FC236}">
                <a16:creationId xmlns:a16="http://schemas.microsoft.com/office/drawing/2014/main" id="{33A511B7-BEF4-4078-AFF1-C9186B24A1FA}"/>
              </a:ext>
            </a:extLst>
          </xdr:cNvPr>
          <xdr:cNvSpPr/>
        </xdr:nvSpPr>
        <xdr:spPr>
          <a:xfrm>
            <a:off x="9049423" y="7819465"/>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4" name="Rectangle 23">
            <a:extLst>
              <a:ext uri="{FF2B5EF4-FFF2-40B4-BE49-F238E27FC236}">
                <a16:creationId xmlns:a16="http://schemas.microsoft.com/office/drawing/2014/main" id="{BDDD2306-BB54-442A-B30E-64D1390D400D}"/>
              </a:ext>
            </a:extLst>
          </xdr:cNvPr>
          <xdr:cNvSpPr/>
        </xdr:nvSpPr>
        <xdr:spPr>
          <a:xfrm>
            <a:off x="9977718" y="7269480"/>
            <a:ext cx="614083" cy="144735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SELL</a:t>
            </a:r>
          </a:p>
        </xdr:txBody>
      </xdr:sp>
      <xdr:sp macro="" textlink="">
        <xdr:nvSpPr>
          <xdr:cNvPr id="25" name="Rectangle 24">
            <a:extLst>
              <a:ext uri="{FF2B5EF4-FFF2-40B4-BE49-F238E27FC236}">
                <a16:creationId xmlns:a16="http://schemas.microsoft.com/office/drawing/2014/main" id="{37E27F9D-0A70-432B-8F76-FC5DEBB159AC}"/>
              </a:ext>
            </a:extLst>
          </xdr:cNvPr>
          <xdr:cNvSpPr/>
        </xdr:nvSpPr>
        <xdr:spPr>
          <a:xfrm>
            <a:off x="1051560" y="8917643"/>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[ID-3]</a:t>
            </a:r>
          </a:p>
          <a:p>
            <a:pPr algn="l"/>
            <a:r>
              <a:rPr kumimoji="1" lang="en-US" altLang="ja-JP" sz="1100">
                <a:solidFill>
                  <a:srgbClr val="FF0000"/>
                </a:solidFill>
                <a:latin typeface="Courier New" panose="02070309020205020404" pitchFamily="49" charset="0"/>
                <a:cs typeface="Courier New" panose="02070309020205020404" pitchFamily="49" charset="0"/>
              </a:rPr>
              <a:t>Signal: Buy when the %K line rises above the %D line.</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Main(Prev) &lt; Signal(Prev) &amp;&amp; Main &gt; Signal</a:t>
            </a:r>
          </a:p>
        </xdr:txBody>
      </xdr:sp>
      <xdr:sp macro="" textlink="">
        <xdr:nvSpPr>
          <xdr:cNvPr id="26" name="Arrow: Right 25">
            <a:extLst>
              <a:ext uri="{FF2B5EF4-FFF2-40B4-BE49-F238E27FC236}">
                <a16:creationId xmlns:a16="http://schemas.microsoft.com/office/drawing/2014/main" id="{82711CB3-2AD7-42EE-A670-F0651D83B5A3}"/>
              </a:ext>
            </a:extLst>
          </xdr:cNvPr>
          <xdr:cNvSpPr/>
        </xdr:nvSpPr>
        <xdr:spPr>
          <a:xfrm>
            <a:off x="9041803" y="9442525"/>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27" name="Rectangle 26">
            <a:extLst>
              <a:ext uri="{FF2B5EF4-FFF2-40B4-BE49-F238E27FC236}">
                <a16:creationId xmlns:a16="http://schemas.microsoft.com/office/drawing/2014/main" id="{B972BD28-63F7-4438-8090-0B99AE73FE0F}"/>
              </a:ext>
            </a:extLst>
          </xdr:cNvPr>
          <xdr:cNvSpPr/>
        </xdr:nvSpPr>
        <xdr:spPr>
          <a:xfrm>
            <a:off x="9970098" y="8892540"/>
            <a:ext cx="614083" cy="144735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BUY</a:t>
            </a:r>
          </a:p>
        </xdr:txBody>
      </xdr:sp>
      <xdr:sp macro="" textlink="">
        <xdr:nvSpPr>
          <xdr:cNvPr id="28" name="Rectangle 27">
            <a:extLst>
              <a:ext uri="{FF2B5EF4-FFF2-40B4-BE49-F238E27FC236}">
                <a16:creationId xmlns:a16="http://schemas.microsoft.com/office/drawing/2014/main" id="{6C8294F6-AA50-4A97-8DB0-70E1D4557F37}"/>
              </a:ext>
            </a:extLst>
          </xdr:cNvPr>
          <xdr:cNvSpPr/>
        </xdr:nvSpPr>
        <xdr:spPr>
          <a:xfrm>
            <a:off x="1054698" y="10555496"/>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[ID-4]</a:t>
            </a:r>
          </a:p>
          <a:p>
            <a:pPr algn="l"/>
            <a:r>
              <a:rPr kumimoji="1" lang="en-US" altLang="ja-JP" sz="1100">
                <a:solidFill>
                  <a:srgbClr val="FF0000"/>
                </a:solidFill>
                <a:latin typeface="Courier New" panose="02070309020205020404" pitchFamily="49" charset="0"/>
                <a:cs typeface="Courier New" panose="02070309020205020404" pitchFamily="49" charset="0"/>
              </a:rPr>
              <a:t>Signal: Sell when the %K line falls below the %D line.</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Main(Prev) &gt; Signal(Prev) &amp;&amp; Main &lt; Signal</a:t>
            </a:r>
          </a:p>
        </xdr:txBody>
      </xdr:sp>
      <xdr:sp macro="" textlink="">
        <xdr:nvSpPr>
          <xdr:cNvPr id="29" name="Arrow: Right 28">
            <a:extLst>
              <a:ext uri="{FF2B5EF4-FFF2-40B4-BE49-F238E27FC236}">
                <a16:creationId xmlns:a16="http://schemas.microsoft.com/office/drawing/2014/main" id="{30F33D3B-8E68-4DFD-917A-841B49B009D2}"/>
              </a:ext>
            </a:extLst>
          </xdr:cNvPr>
          <xdr:cNvSpPr/>
        </xdr:nvSpPr>
        <xdr:spPr>
          <a:xfrm>
            <a:off x="9044941" y="11080378"/>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30" name="Rectangle 29">
            <a:extLst>
              <a:ext uri="{FF2B5EF4-FFF2-40B4-BE49-F238E27FC236}">
                <a16:creationId xmlns:a16="http://schemas.microsoft.com/office/drawing/2014/main" id="{5447BE58-CD81-402D-8D4E-6A595E35EE6E}"/>
              </a:ext>
            </a:extLst>
          </xdr:cNvPr>
          <xdr:cNvSpPr/>
        </xdr:nvSpPr>
        <xdr:spPr>
          <a:xfrm>
            <a:off x="9973236" y="10530393"/>
            <a:ext cx="614083" cy="144735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SELL</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4</xdr:row>
      <xdr:rowOff>0</xdr:rowOff>
    </xdr:from>
    <xdr:to>
      <xdr:col>16</xdr:col>
      <xdr:colOff>403860</xdr:colOff>
      <xdr:row>36</xdr:row>
      <xdr:rowOff>38100</xdr:rowOff>
    </xdr:to>
    <xdr:grpSp>
      <xdr:nvGrpSpPr>
        <xdr:cNvPr id="2" name="Group 1">
          <a:extLst>
            <a:ext uri="{FF2B5EF4-FFF2-40B4-BE49-F238E27FC236}">
              <a16:creationId xmlns:a16="http://schemas.microsoft.com/office/drawing/2014/main" id="{57C756A2-EDC5-4936-9444-006A78622162}"/>
            </a:ext>
          </a:extLst>
        </xdr:cNvPr>
        <xdr:cNvGrpSpPr/>
      </xdr:nvGrpSpPr>
      <xdr:grpSpPr>
        <a:xfrm>
          <a:off x="670560" y="914400"/>
          <a:ext cx="10462260" cy="7353300"/>
          <a:chOff x="670561" y="5029200"/>
          <a:chExt cx="10462260" cy="7353300"/>
        </a:xfrm>
      </xdr:grpSpPr>
      <xdr:sp macro="" textlink="">
        <xdr:nvSpPr>
          <xdr:cNvPr id="3" name="Rectangle 2">
            <a:extLst>
              <a:ext uri="{FF2B5EF4-FFF2-40B4-BE49-F238E27FC236}">
                <a16:creationId xmlns:a16="http://schemas.microsoft.com/office/drawing/2014/main" id="{47CA5CFA-E6FB-4135-8D9D-66A1CA968098}"/>
              </a:ext>
            </a:extLst>
          </xdr:cNvPr>
          <xdr:cNvSpPr/>
        </xdr:nvSpPr>
        <xdr:spPr>
          <a:xfrm>
            <a:off x="670561" y="5029200"/>
            <a:ext cx="10462260" cy="7353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en-US" altLang="ja-JP" sz="1100" b="1">
                <a:solidFill>
                  <a:srgbClr val="FF0000"/>
                </a:solidFill>
                <a:latin typeface="Courier New" panose="02070309020205020404" pitchFamily="49" charset="0"/>
                <a:cs typeface="Courier New" panose="02070309020205020404" pitchFamily="49" charset="0"/>
              </a:rPr>
              <a:t>Bollinger Bands</a:t>
            </a:r>
          </a:p>
        </xdr:txBody>
      </xdr:sp>
      <xdr:sp macro="" textlink="">
        <xdr:nvSpPr>
          <xdr:cNvPr id="4" name="Rectangle 3">
            <a:extLst>
              <a:ext uri="{FF2B5EF4-FFF2-40B4-BE49-F238E27FC236}">
                <a16:creationId xmlns:a16="http://schemas.microsoft.com/office/drawing/2014/main" id="{69B06861-805A-45FC-8316-B3641FB27046}"/>
              </a:ext>
            </a:extLst>
          </xdr:cNvPr>
          <xdr:cNvSpPr/>
        </xdr:nvSpPr>
        <xdr:spPr>
          <a:xfrm>
            <a:off x="1056042" y="5656730"/>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[ID-1]</a:t>
            </a:r>
          </a:p>
          <a:p>
            <a:pPr algn="l"/>
            <a:r>
              <a:rPr kumimoji="1" lang="en-US" altLang="ja-JP" sz="1100">
                <a:solidFill>
                  <a:srgbClr val="FF0000"/>
                </a:solidFill>
                <a:latin typeface="Courier New" panose="02070309020205020404" pitchFamily="49" charset="0"/>
                <a:cs typeface="Courier New" panose="02070309020205020404" pitchFamily="49" charset="0"/>
              </a:rPr>
              <a:t>Bollinger Bands Width (BBW) = (Upper Band - Lower Band) / Middle Band</a:t>
            </a:r>
          </a:p>
          <a:p>
            <a:pPr algn="l"/>
            <a:r>
              <a:rPr kumimoji="1" lang="en-US" altLang="ja-JP" sz="1100">
                <a:solidFill>
                  <a:srgbClr val="FF0000"/>
                </a:solidFill>
                <a:latin typeface="Courier New" panose="02070309020205020404" pitchFamily="49" charset="0"/>
                <a:cs typeface="Courier New" panose="02070309020205020404" pitchFamily="49" charset="0"/>
              </a:rPr>
              <a:t>Thị</a:t>
            </a:r>
            <a:r>
              <a:rPr kumimoji="1" lang="en-US" altLang="ja-JP" sz="1100" baseline="0">
                <a:solidFill>
                  <a:srgbClr val="FF0000"/>
                </a:solidFill>
                <a:latin typeface="Courier New" panose="02070309020205020404" pitchFamily="49" charset="0"/>
                <a:cs typeface="Courier New" panose="02070309020205020404" pitchFamily="49" charset="0"/>
              </a:rPr>
              <a:t> trường đang ở SideWay nếu BBW &lt; X</a:t>
            </a:r>
          </a:p>
          <a:p>
            <a:pPr algn="l"/>
            <a:r>
              <a:rPr kumimoji="1" lang="en-US" altLang="ja-JP" sz="1100" baseline="0">
                <a:solidFill>
                  <a:srgbClr val="FF0000"/>
                </a:solidFill>
                <a:latin typeface="Courier New" panose="02070309020205020404" pitchFamily="49" charset="0"/>
                <a:cs typeface="Courier New" panose="02070309020205020404" pitchFamily="49" charset="0"/>
              </a:rPr>
              <a:t>Chọn cặp X_EURUSD = 0.003</a:t>
            </a:r>
          </a:p>
          <a:p>
            <a:pPr algn="l"/>
            <a:endParaRPr kumimoji="1" lang="en-US" altLang="ja-JP" sz="1100" baseline="0">
              <a:solidFill>
                <a:srgbClr val="FF0000"/>
              </a:solidFill>
              <a:latin typeface="Courier New" panose="02070309020205020404" pitchFamily="49" charset="0"/>
              <a:cs typeface="Courier New" panose="02070309020205020404" pitchFamily="49" charset="0"/>
            </a:endParaRPr>
          </a:p>
        </xdr:txBody>
      </xdr:sp>
      <xdr:sp macro="" textlink="">
        <xdr:nvSpPr>
          <xdr:cNvPr id="5" name="Arrow: Right 4">
            <a:extLst>
              <a:ext uri="{FF2B5EF4-FFF2-40B4-BE49-F238E27FC236}">
                <a16:creationId xmlns:a16="http://schemas.microsoft.com/office/drawing/2014/main" id="{E3D697C1-A31A-479F-8A3B-F231B5764E60}"/>
              </a:ext>
            </a:extLst>
          </xdr:cNvPr>
          <xdr:cNvSpPr/>
        </xdr:nvSpPr>
        <xdr:spPr>
          <a:xfrm>
            <a:off x="9046285" y="6181612"/>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6" name="Rectangle 5">
            <a:extLst>
              <a:ext uri="{FF2B5EF4-FFF2-40B4-BE49-F238E27FC236}">
                <a16:creationId xmlns:a16="http://schemas.microsoft.com/office/drawing/2014/main" id="{B150EB5A-FE33-4D74-A56B-41F78CDB26C7}"/>
              </a:ext>
            </a:extLst>
          </xdr:cNvPr>
          <xdr:cNvSpPr/>
        </xdr:nvSpPr>
        <xdr:spPr>
          <a:xfrm>
            <a:off x="9974580" y="5631627"/>
            <a:ext cx="614083" cy="144735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BUY</a:t>
            </a:r>
          </a:p>
        </xdr:txBody>
      </xdr:sp>
      <xdr:sp macro="" textlink="">
        <xdr:nvSpPr>
          <xdr:cNvPr id="7" name="Rectangle 6">
            <a:extLst>
              <a:ext uri="{FF2B5EF4-FFF2-40B4-BE49-F238E27FC236}">
                <a16:creationId xmlns:a16="http://schemas.microsoft.com/office/drawing/2014/main" id="{F2D99B04-D37A-46A3-BB49-CBF7561EC5B4}"/>
              </a:ext>
            </a:extLst>
          </xdr:cNvPr>
          <xdr:cNvSpPr/>
        </xdr:nvSpPr>
        <xdr:spPr>
          <a:xfrm>
            <a:off x="3017521" y="5097780"/>
            <a:ext cx="2019300" cy="42672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en-US" altLang="ja-JP" sz="1100" b="1" i="0">
                <a:solidFill>
                  <a:schemeClr val="tx1">
                    <a:lumMod val="75000"/>
                    <a:lumOff val="25000"/>
                  </a:schemeClr>
                </a:solidFill>
                <a:latin typeface="Courier New" panose="02070309020205020404" pitchFamily="49" charset="0"/>
                <a:cs typeface="Courier New" panose="02070309020205020404" pitchFamily="49" charset="0"/>
              </a:rPr>
              <a:t>Main	: %K Line</a:t>
            </a:r>
          </a:p>
          <a:p>
            <a:pPr algn="l"/>
            <a:r>
              <a:rPr kumimoji="1" lang="en-US" altLang="ja-JP" sz="1100" b="1" i="0">
                <a:solidFill>
                  <a:schemeClr val="tx1">
                    <a:lumMod val="75000"/>
                    <a:lumOff val="25000"/>
                  </a:schemeClr>
                </a:solidFill>
                <a:latin typeface="Courier New" panose="02070309020205020404" pitchFamily="49" charset="0"/>
                <a:cs typeface="Courier New" panose="02070309020205020404" pitchFamily="49" charset="0"/>
              </a:rPr>
              <a:t>Signal	: %D Line</a:t>
            </a:r>
            <a:r>
              <a:rPr kumimoji="1" lang="en-US" altLang="ja-JP" sz="1100" b="1" i="0" baseline="0">
                <a:solidFill>
                  <a:schemeClr val="tx1">
                    <a:lumMod val="75000"/>
                    <a:lumOff val="25000"/>
                  </a:schemeClr>
                </a:solidFill>
                <a:latin typeface="Courier New" panose="02070309020205020404" pitchFamily="49" charset="0"/>
                <a:cs typeface="Courier New" panose="02070309020205020404" pitchFamily="49" charset="0"/>
              </a:rPr>
              <a:t> </a:t>
            </a:r>
            <a:endParaRPr kumimoji="1" lang="ja-JP" altLang="en-US" sz="1100" b="1" i="0">
              <a:solidFill>
                <a:schemeClr val="tx1">
                  <a:lumMod val="75000"/>
                  <a:lumOff val="25000"/>
                </a:schemeClr>
              </a:solidFill>
              <a:latin typeface="Courier New" panose="02070309020205020404" pitchFamily="49" charset="0"/>
              <a:cs typeface="Courier New" panose="02070309020205020404" pitchFamily="49" charset="0"/>
            </a:endParaRPr>
          </a:p>
        </xdr:txBody>
      </xdr:sp>
      <xdr:sp macro="" textlink="">
        <xdr:nvSpPr>
          <xdr:cNvPr id="8" name="Rectangle 7">
            <a:extLst>
              <a:ext uri="{FF2B5EF4-FFF2-40B4-BE49-F238E27FC236}">
                <a16:creationId xmlns:a16="http://schemas.microsoft.com/office/drawing/2014/main" id="{D27F7EA9-1DC0-496E-8E1C-6B6FE32DF12C}"/>
              </a:ext>
            </a:extLst>
          </xdr:cNvPr>
          <xdr:cNvSpPr/>
        </xdr:nvSpPr>
        <xdr:spPr>
          <a:xfrm>
            <a:off x="1059180" y="7294583"/>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[ID-2]</a:t>
            </a:r>
          </a:p>
          <a:p>
            <a:pPr algn="l"/>
            <a:r>
              <a:rPr kumimoji="1" lang="en-US" altLang="ja-JP" sz="1100">
                <a:solidFill>
                  <a:srgbClr val="FF0000"/>
                </a:solidFill>
                <a:latin typeface="Courier New" panose="02070309020205020404" pitchFamily="49" charset="0"/>
                <a:cs typeface="Courier New" panose="02070309020205020404" pitchFamily="49" charset="0"/>
              </a:rPr>
              <a:t>Signal: Sell when the Oscillator rises above a specific level (e.g., 80) and then falls below that level.</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(Main(Prev) &gt; 80 &amp;&amp; Main &lt; 80)</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or</a:t>
            </a:r>
          </a:p>
          <a:p>
            <a:pPr algn="l"/>
            <a:r>
              <a:rPr kumimoji="1" lang="en-US" altLang="ja-JP" sz="1100" i="1">
                <a:solidFill>
                  <a:sysClr val="windowText" lastClr="000000"/>
                </a:solidFill>
                <a:latin typeface="Courier New" panose="02070309020205020404" pitchFamily="49" charset="0"/>
                <a:cs typeface="Courier New" panose="02070309020205020404" pitchFamily="49" charset="0"/>
              </a:rPr>
              <a:t>(Signal(Prev) &gt; 80 &amp;&amp; Signal &lt; 80)</a:t>
            </a:r>
          </a:p>
        </xdr:txBody>
      </xdr:sp>
      <xdr:sp macro="" textlink="">
        <xdr:nvSpPr>
          <xdr:cNvPr id="9" name="Arrow: Right 8">
            <a:extLst>
              <a:ext uri="{FF2B5EF4-FFF2-40B4-BE49-F238E27FC236}">
                <a16:creationId xmlns:a16="http://schemas.microsoft.com/office/drawing/2014/main" id="{94C85012-64EB-456D-98D5-18D1713214EE}"/>
              </a:ext>
            </a:extLst>
          </xdr:cNvPr>
          <xdr:cNvSpPr/>
        </xdr:nvSpPr>
        <xdr:spPr>
          <a:xfrm>
            <a:off x="9049423" y="7819465"/>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0" name="Rectangle 9">
            <a:extLst>
              <a:ext uri="{FF2B5EF4-FFF2-40B4-BE49-F238E27FC236}">
                <a16:creationId xmlns:a16="http://schemas.microsoft.com/office/drawing/2014/main" id="{6C1F6C81-1285-491F-BE6C-6A084FC4A7D7}"/>
              </a:ext>
            </a:extLst>
          </xdr:cNvPr>
          <xdr:cNvSpPr/>
        </xdr:nvSpPr>
        <xdr:spPr>
          <a:xfrm>
            <a:off x="9977718" y="7269480"/>
            <a:ext cx="614083" cy="144735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SELL</a:t>
            </a:r>
          </a:p>
        </xdr:txBody>
      </xdr:sp>
      <xdr:sp macro="" textlink="">
        <xdr:nvSpPr>
          <xdr:cNvPr id="11" name="Rectangle 10">
            <a:extLst>
              <a:ext uri="{FF2B5EF4-FFF2-40B4-BE49-F238E27FC236}">
                <a16:creationId xmlns:a16="http://schemas.microsoft.com/office/drawing/2014/main" id="{344F3E05-E6CF-4326-BA9C-EFCB07CFA1B5}"/>
              </a:ext>
            </a:extLst>
          </xdr:cNvPr>
          <xdr:cNvSpPr/>
        </xdr:nvSpPr>
        <xdr:spPr>
          <a:xfrm>
            <a:off x="1051560" y="8917643"/>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[ID-3]</a:t>
            </a:r>
          </a:p>
          <a:p>
            <a:pPr algn="l"/>
            <a:r>
              <a:rPr kumimoji="1" lang="en-US" altLang="ja-JP" sz="1100">
                <a:solidFill>
                  <a:srgbClr val="FF0000"/>
                </a:solidFill>
                <a:latin typeface="Courier New" panose="02070309020205020404" pitchFamily="49" charset="0"/>
                <a:cs typeface="Courier New" panose="02070309020205020404" pitchFamily="49" charset="0"/>
              </a:rPr>
              <a:t>Signal: Buy when the %K line rises above the %D line.</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Main(Prev) &lt; Signal(Prev) &amp;&amp; Main &gt; Signal</a:t>
            </a:r>
          </a:p>
        </xdr:txBody>
      </xdr:sp>
      <xdr:sp macro="" textlink="">
        <xdr:nvSpPr>
          <xdr:cNvPr id="12" name="Arrow: Right 11">
            <a:extLst>
              <a:ext uri="{FF2B5EF4-FFF2-40B4-BE49-F238E27FC236}">
                <a16:creationId xmlns:a16="http://schemas.microsoft.com/office/drawing/2014/main" id="{30AC18C8-44C3-440E-AEA6-AC2BCEABE10F}"/>
              </a:ext>
            </a:extLst>
          </xdr:cNvPr>
          <xdr:cNvSpPr/>
        </xdr:nvSpPr>
        <xdr:spPr>
          <a:xfrm>
            <a:off x="9041803" y="9442525"/>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3" name="Rectangle 12">
            <a:extLst>
              <a:ext uri="{FF2B5EF4-FFF2-40B4-BE49-F238E27FC236}">
                <a16:creationId xmlns:a16="http://schemas.microsoft.com/office/drawing/2014/main" id="{786781E5-7745-4B4C-B3D1-DB848FE17854}"/>
              </a:ext>
            </a:extLst>
          </xdr:cNvPr>
          <xdr:cNvSpPr/>
        </xdr:nvSpPr>
        <xdr:spPr>
          <a:xfrm>
            <a:off x="9970098" y="8892540"/>
            <a:ext cx="614083" cy="1447353"/>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BUY</a:t>
            </a:r>
          </a:p>
        </xdr:txBody>
      </xdr:sp>
      <xdr:sp macro="" textlink="">
        <xdr:nvSpPr>
          <xdr:cNvPr id="14" name="Rectangle 13">
            <a:extLst>
              <a:ext uri="{FF2B5EF4-FFF2-40B4-BE49-F238E27FC236}">
                <a16:creationId xmlns:a16="http://schemas.microsoft.com/office/drawing/2014/main" id="{7B691988-F66E-4AC0-9E28-2CB0CB63BBE9}"/>
              </a:ext>
            </a:extLst>
          </xdr:cNvPr>
          <xdr:cNvSpPr/>
        </xdr:nvSpPr>
        <xdr:spPr>
          <a:xfrm>
            <a:off x="1054698" y="10555496"/>
            <a:ext cx="7988898" cy="1361290"/>
          </a:xfrm>
          <a:prstGeom prst="rect">
            <a:avLst/>
          </a:prstGeom>
          <a:solidFill>
            <a:schemeClr val="accent4">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kumimoji="1" lang="en-US" altLang="ja-JP" sz="1100">
                <a:solidFill>
                  <a:srgbClr val="FF0000"/>
                </a:solidFill>
                <a:latin typeface="Courier New" panose="02070309020205020404" pitchFamily="49" charset="0"/>
                <a:cs typeface="Courier New" panose="02070309020205020404" pitchFamily="49" charset="0"/>
              </a:rPr>
              <a:t>[ID-4]</a:t>
            </a:r>
          </a:p>
          <a:p>
            <a:pPr algn="l"/>
            <a:r>
              <a:rPr kumimoji="1" lang="en-US" altLang="ja-JP" sz="1100">
                <a:solidFill>
                  <a:srgbClr val="FF0000"/>
                </a:solidFill>
                <a:latin typeface="Courier New" panose="02070309020205020404" pitchFamily="49" charset="0"/>
                <a:cs typeface="Courier New" panose="02070309020205020404" pitchFamily="49" charset="0"/>
              </a:rPr>
              <a:t>Signal: Sell when the %K line falls below the %D line.</a:t>
            </a:r>
          </a:p>
          <a:p>
            <a:pPr algn="l"/>
            <a:endParaRPr kumimoji="1" lang="en-US" altLang="ja-JP" sz="1100">
              <a:solidFill>
                <a:srgbClr val="FF0000"/>
              </a:solidFill>
              <a:latin typeface="Courier New" panose="02070309020205020404" pitchFamily="49" charset="0"/>
              <a:cs typeface="Courier New" panose="02070309020205020404" pitchFamily="49" charset="0"/>
            </a:endParaRP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Requirement: </a:t>
            </a:r>
          </a:p>
          <a:p>
            <a:pPr algn="l"/>
            <a:r>
              <a:rPr kumimoji="1" lang="en-US" altLang="ja-JP" sz="1100" i="1" baseline="0">
                <a:solidFill>
                  <a:sysClr val="windowText" lastClr="000000"/>
                </a:solidFill>
                <a:latin typeface="Courier New" panose="02070309020205020404" pitchFamily="49" charset="0"/>
                <a:cs typeface="Courier New" panose="02070309020205020404" pitchFamily="49" charset="0"/>
              </a:rPr>
              <a:t>Main(Prev) &gt; Signal(Prev) &amp;&amp; Main &lt; Signal</a:t>
            </a:r>
          </a:p>
        </xdr:txBody>
      </xdr:sp>
      <xdr:sp macro="" textlink="">
        <xdr:nvSpPr>
          <xdr:cNvPr id="15" name="Arrow: Right 14">
            <a:extLst>
              <a:ext uri="{FF2B5EF4-FFF2-40B4-BE49-F238E27FC236}">
                <a16:creationId xmlns:a16="http://schemas.microsoft.com/office/drawing/2014/main" id="{BF221B96-2C48-4972-AB47-F6F0801548C4}"/>
              </a:ext>
            </a:extLst>
          </xdr:cNvPr>
          <xdr:cNvSpPr/>
        </xdr:nvSpPr>
        <xdr:spPr>
          <a:xfrm>
            <a:off x="9044941" y="11080378"/>
            <a:ext cx="939053" cy="295387"/>
          </a:xfrm>
          <a:prstGeom prst="rightArrow">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16" name="Rectangle 15">
            <a:extLst>
              <a:ext uri="{FF2B5EF4-FFF2-40B4-BE49-F238E27FC236}">
                <a16:creationId xmlns:a16="http://schemas.microsoft.com/office/drawing/2014/main" id="{D46F0934-9F99-4D14-8F1D-3C15E0C548BD}"/>
              </a:ext>
            </a:extLst>
          </xdr:cNvPr>
          <xdr:cNvSpPr/>
        </xdr:nvSpPr>
        <xdr:spPr>
          <a:xfrm>
            <a:off x="9973236" y="10530393"/>
            <a:ext cx="614083" cy="144735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en-US" altLang="ja-JP" sz="1100" b="1" i="0"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Courier New" panose="02070309020205020404" pitchFamily="49" charset="0"/>
                <a:cs typeface="Courier New" panose="02070309020205020404" pitchFamily="49" charset="0"/>
              </a:rPr>
              <a:t>SELL</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docs.mql4.com/account/accountequity" TargetMode="External"/><Relationship Id="rId13" Type="http://schemas.openxmlformats.org/officeDocument/2006/relationships/hyperlink" Target="https://docs.mql4.com/account/accountmargin" TargetMode="External"/><Relationship Id="rId18" Type="http://schemas.openxmlformats.org/officeDocument/2006/relationships/hyperlink" Target="https://docs.mql4.com/account/accountstopoutlevel" TargetMode="External"/><Relationship Id="rId3" Type="http://schemas.openxmlformats.org/officeDocument/2006/relationships/hyperlink" Target="https://docs.mql4.com/account/accountinfostring" TargetMode="External"/><Relationship Id="rId7" Type="http://schemas.openxmlformats.org/officeDocument/2006/relationships/hyperlink" Target="https://docs.mql4.com/account/accountcurrency" TargetMode="External"/><Relationship Id="rId12" Type="http://schemas.openxmlformats.org/officeDocument/2006/relationships/hyperlink" Target="https://docs.mql4.com/account/accountleverage" TargetMode="External"/><Relationship Id="rId17" Type="http://schemas.openxmlformats.org/officeDocument/2006/relationships/hyperlink" Target="https://docs.mql4.com/account/accountserver" TargetMode="External"/><Relationship Id="rId2" Type="http://schemas.openxmlformats.org/officeDocument/2006/relationships/hyperlink" Target="https://docs.mql4.com/account/accountinfointeger" TargetMode="External"/><Relationship Id="rId16" Type="http://schemas.openxmlformats.org/officeDocument/2006/relationships/hyperlink" Target="https://docs.mql4.com/account/accountprofit" TargetMode="External"/><Relationship Id="rId1" Type="http://schemas.openxmlformats.org/officeDocument/2006/relationships/hyperlink" Target="https://docs.mql4.com/account/accountinfodouble" TargetMode="External"/><Relationship Id="rId6" Type="http://schemas.openxmlformats.org/officeDocument/2006/relationships/hyperlink" Target="https://docs.mql4.com/account/accountcompany" TargetMode="External"/><Relationship Id="rId11" Type="http://schemas.openxmlformats.org/officeDocument/2006/relationships/hyperlink" Target="https://docs.mql4.com/account/accountfreemarginmode" TargetMode="External"/><Relationship Id="rId5" Type="http://schemas.openxmlformats.org/officeDocument/2006/relationships/hyperlink" Target="https://docs.mql4.com/account/accountcredit" TargetMode="External"/><Relationship Id="rId15" Type="http://schemas.openxmlformats.org/officeDocument/2006/relationships/hyperlink" Target="https://docs.mql4.com/account/accountnumber" TargetMode="External"/><Relationship Id="rId10" Type="http://schemas.openxmlformats.org/officeDocument/2006/relationships/hyperlink" Target="https://docs.mql4.com/account/accountfreemargincheck" TargetMode="External"/><Relationship Id="rId19" Type="http://schemas.openxmlformats.org/officeDocument/2006/relationships/hyperlink" Target="https://docs.mql4.com/account/accountstopoutmode" TargetMode="External"/><Relationship Id="rId4" Type="http://schemas.openxmlformats.org/officeDocument/2006/relationships/hyperlink" Target="https://docs.mql4.com/account/accountbalance" TargetMode="External"/><Relationship Id="rId9" Type="http://schemas.openxmlformats.org/officeDocument/2006/relationships/hyperlink" Target="https://docs.mql4.com/account/accountfreemargin" TargetMode="External"/><Relationship Id="rId14" Type="http://schemas.openxmlformats.org/officeDocument/2006/relationships/hyperlink" Target="https://docs.mql4.com/account/accountname"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www.metastock.com/customer/resources/taaz/?p=66"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docs.mql4.com/constants/environment_state/marketinfoconstant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ocs.mql4.com/trading/orderexpiration" TargetMode="External"/><Relationship Id="rId13" Type="http://schemas.openxmlformats.org/officeDocument/2006/relationships/hyperlink" Target="https://docs.mql4.com/trading/orderopentime" TargetMode="External"/><Relationship Id="rId18" Type="http://schemas.openxmlformats.org/officeDocument/2006/relationships/hyperlink" Target="https://docs.mql4.com/trading/ordershistorytotal" TargetMode="External"/><Relationship Id="rId26" Type="http://schemas.openxmlformats.org/officeDocument/2006/relationships/printerSettings" Target="../printerSettings/printerSettings4.bin"/><Relationship Id="rId3" Type="http://schemas.openxmlformats.org/officeDocument/2006/relationships/hyperlink" Target="https://docs.mql4.com/trading/ordercloseprice" TargetMode="External"/><Relationship Id="rId21" Type="http://schemas.openxmlformats.org/officeDocument/2006/relationships/hyperlink" Target="https://docs.mql4.com/trading/orderswap" TargetMode="External"/><Relationship Id="rId7" Type="http://schemas.openxmlformats.org/officeDocument/2006/relationships/hyperlink" Target="https://docs.mql4.com/trading/orderdelete" TargetMode="External"/><Relationship Id="rId12" Type="http://schemas.openxmlformats.org/officeDocument/2006/relationships/hyperlink" Target="https://docs.mql4.com/trading/orderopenprice" TargetMode="External"/><Relationship Id="rId17" Type="http://schemas.openxmlformats.org/officeDocument/2006/relationships/hyperlink" Target="https://docs.mql4.com/trading/ordersend" TargetMode="External"/><Relationship Id="rId25" Type="http://schemas.openxmlformats.org/officeDocument/2006/relationships/hyperlink" Target="https://docs.mql4.com/trading/ordertype" TargetMode="External"/><Relationship Id="rId2" Type="http://schemas.openxmlformats.org/officeDocument/2006/relationships/hyperlink" Target="https://docs.mql4.com/trading/ordercloseby" TargetMode="External"/><Relationship Id="rId16" Type="http://schemas.openxmlformats.org/officeDocument/2006/relationships/hyperlink" Target="https://docs.mql4.com/trading/orderselect" TargetMode="External"/><Relationship Id="rId20" Type="http://schemas.openxmlformats.org/officeDocument/2006/relationships/hyperlink" Target="https://docs.mql4.com/trading/orderstotal" TargetMode="External"/><Relationship Id="rId1" Type="http://schemas.openxmlformats.org/officeDocument/2006/relationships/hyperlink" Target="https://docs.mql4.com/trading/orderclose" TargetMode="External"/><Relationship Id="rId6" Type="http://schemas.openxmlformats.org/officeDocument/2006/relationships/hyperlink" Target="https://docs.mql4.com/trading/ordercommission" TargetMode="External"/><Relationship Id="rId11" Type="http://schemas.openxmlformats.org/officeDocument/2006/relationships/hyperlink" Target="https://docs.mql4.com/trading/ordermodify" TargetMode="External"/><Relationship Id="rId24" Type="http://schemas.openxmlformats.org/officeDocument/2006/relationships/hyperlink" Target="https://docs.mql4.com/trading/orderticket" TargetMode="External"/><Relationship Id="rId5" Type="http://schemas.openxmlformats.org/officeDocument/2006/relationships/hyperlink" Target="https://docs.mql4.com/trading/ordercomment" TargetMode="External"/><Relationship Id="rId15" Type="http://schemas.openxmlformats.org/officeDocument/2006/relationships/hyperlink" Target="https://docs.mql4.com/trading/orderprofit" TargetMode="External"/><Relationship Id="rId23" Type="http://schemas.openxmlformats.org/officeDocument/2006/relationships/hyperlink" Target="https://docs.mql4.com/trading/ordertakeprofit" TargetMode="External"/><Relationship Id="rId10" Type="http://schemas.openxmlformats.org/officeDocument/2006/relationships/hyperlink" Target="https://docs.mql4.com/trading/ordermagicnumber" TargetMode="External"/><Relationship Id="rId19" Type="http://schemas.openxmlformats.org/officeDocument/2006/relationships/hyperlink" Target="https://docs.mql4.com/trading/orderstoploss" TargetMode="External"/><Relationship Id="rId4" Type="http://schemas.openxmlformats.org/officeDocument/2006/relationships/hyperlink" Target="https://docs.mql4.com/trading/orderclosetime" TargetMode="External"/><Relationship Id="rId9" Type="http://schemas.openxmlformats.org/officeDocument/2006/relationships/hyperlink" Target="https://docs.mql4.com/trading/orderlots" TargetMode="External"/><Relationship Id="rId14" Type="http://schemas.openxmlformats.org/officeDocument/2006/relationships/hyperlink" Target="https://docs.mql4.com/trading/orderprint" TargetMode="External"/><Relationship Id="rId22" Type="http://schemas.openxmlformats.org/officeDocument/2006/relationships/hyperlink" Target="https://docs.mql4.com/trading/ordersymb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2410-A12D-4BDD-8F4C-F61769B8633B}">
  <dimension ref="A1"/>
  <sheetViews>
    <sheetView zoomScale="85" zoomScaleNormal="85" workbookViewId="0">
      <selection activeCell="G27" sqref="G27"/>
    </sheetView>
  </sheetViews>
  <sheetFormatPr defaultRowHeight="18" x14ac:dyDescent="0.45"/>
  <sheetData/>
  <phoneticPr fontId="1"/>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41534-0540-45F9-8D92-831C7AC2CD6E}">
  <dimension ref="A1:I19"/>
  <sheetViews>
    <sheetView topLeftCell="B1" zoomScaleNormal="100" workbookViewId="0">
      <selection activeCell="I1" sqref="I1:I19"/>
    </sheetView>
  </sheetViews>
  <sheetFormatPr defaultRowHeight="18" x14ac:dyDescent="0.45"/>
  <cols>
    <col min="1" max="2" width="46.69921875" customWidth="1"/>
    <col min="3" max="3" width="16.09765625" customWidth="1"/>
    <col min="4" max="4" width="6.796875" bestFit="1" customWidth="1"/>
    <col min="5" max="5" width="8.796875" bestFit="1" customWidth="1"/>
    <col min="6" max="6" width="27.8984375" bestFit="1" customWidth="1"/>
    <col min="7" max="7" width="29.3984375" bestFit="1" customWidth="1"/>
    <col min="8" max="8" width="17.5" bestFit="1" customWidth="1"/>
    <col min="9" max="9" width="19.59765625" bestFit="1" customWidth="1"/>
  </cols>
  <sheetData>
    <row r="1" spans="1:9" ht="36" x14ac:dyDescent="0.45">
      <c r="A1" s="4" t="s">
        <v>114</v>
      </c>
      <c r="B1" s="3" t="s">
        <v>115</v>
      </c>
      <c r="C1" t="s">
        <v>152</v>
      </c>
      <c r="D1" t="s">
        <v>95</v>
      </c>
      <c r="E1" t="s">
        <v>95</v>
      </c>
      <c r="F1" s="9" t="str">
        <f>TRIM(E1)&amp;" "&amp;LOWER(SUBSTITUTE(C1,"Order",""))&amp;"_ = 0;"</f>
        <v>double infodouble_ = 0;</v>
      </c>
      <c r="G1" t="str">
        <f>"const " &amp; TRIM(E1)&amp;" "&amp;LOWER(SUBSTITUTE(C1,"Order",""))&amp;","</f>
        <v>const double infodouble,</v>
      </c>
      <c r="H1" t="str">
        <f>LOWER(SUBSTITUTE(C1,"Order",""))&amp;","</f>
        <v>infodouble,</v>
      </c>
      <c r="I1" t="str">
        <f t="shared" ref="I1:I19" si="0">IF(D1&lt;&gt;"datetime",A1&amp;"(),","TimeToStr("&amp;A1&amp;"(),TIME_DATE|TIME_SECONDS),")</f>
        <v>AccountInfoDouble(),</v>
      </c>
    </row>
    <row r="2" spans="1:9" ht="36" x14ac:dyDescent="0.45">
      <c r="A2" s="4" t="s">
        <v>116</v>
      </c>
      <c r="B2" s="3" t="s">
        <v>117</v>
      </c>
      <c r="C2" t="s">
        <v>153</v>
      </c>
      <c r="D2" t="s">
        <v>170</v>
      </c>
      <c r="E2" t="s">
        <v>170</v>
      </c>
      <c r="F2" s="9" t="str">
        <f t="shared" ref="F2:F19" si="1">TRIM(E2)&amp;" "&amp;LOWER(SUBSTITUTE(C2,"Order",""))&amp;"_ = 0;"</f>
        <v>long infointeger_ = 0;</v>
      </c>
      <c r="G2" t="str">
        <f t="shared" ref="G2:G19" si="2">"const " &amp; TRIM(E2)&amp;" "&amp;LOWER(SUBSTITUTE(C2,"Order",""))&amp;","</f>
        <v>const long infointeger,</v>
      </c>
      <c r="H2" t="str">
        <f t="shared" ref="H2:H19" si="3">LOWER(SUBSTITUTE(C2,"Order",""))&amp;","</f>
        <v>infointeger,</v>
      </c>
      <c r="I2" t="str">
        <f t="shared" si="0"/>
        <v>AccountInfoInteger(),</v>
      </c>
    </row>
    <row r="3" spans="1:9" ht="36" x14ac:dyDescent="0.45">
      <c r="A3" s="4" t="s">
        <v>118</v>
      </c>
      <c r="B3" s="3" t="s">
        <v>119</v>
      </c>
      <c r="C3" t="s">
        <v>154</v>
      </c>
      <c r="D3" t="s">
        <v>97</v>
      </c>
      <c r="E3" t="s">
        <v>88</v>
      </c>
      <c r="F3" s="9" t="str">
        <f t="shared" si="1"/>
        <v>LPWSTR infostring_ = 0;</v>
      </c>
      <c r="G3" t="str">
        <f t="shared" si="2"/>
        <v>const LPWSTR infostring,</v>
      </c>
      <c r="H3" t="str">
        <f t="shared" si="3"/>
        <v>infostring,</v>
      </c>
      <c r="I3" t="str">
        <f t="shared" si="0"/>
        <v>AccountInfoString(),</v>
      </c>
    </row>
    <row r="4" spans="1:9" x14ac:dyDescent="0.45">
      <c r="A4" s="4" t="s">
        <v>120</v>
      </c>
      <c r="B4" s="3" t="s">
        <v>121</v>
      </c>
      <c r="C4" t="s">
        <v>155</v>
      </c>
      <c r="D4" t="s">
        <v>95</v>
      </c>
      <c r="E4" t="s">
        <v>95</v>
      </c>
      <c r="F4" s="9" t="str">
        <f t="shared" si="1"/>
        <v>double balance_ = 0;</v>
      </c>
      <c r="G4" t="str">
        <f t="shared" si="2"/>
        <v>const double balance,</v>
      </c>
      <c r="H4" t="str">
        <f t="shared" si="3"/>
        <v>balance,</v>
      </c>
      <c r="I4" t="str">
        <f t="shared" si="0"/>
        <v>AccountBalance(),</v>
      </c>
    </row>
    <row r="5" spans="1:9" x14ac:dyDescent="0.45">
      <c r="A5" s="4" t="s">
        <v>122</v>
      </c>
      <c r="B5" s="3" t="s">
        <v>123</v>
      </c>
      <c r="C5" t="s">
        <v>156</v>
      </c>
      <c r="D5" t="s">
        <v>95</v>
      </c>
      <c r="E5" t="s">
        <v>95</v>
      </c>
      <c r="F5" s="9" t="str">
        <f t="shared" si="1"/>
        <v>double credit_ = 0;</v>
      </c>
      <c r="G5" t="str">
        <f t="shared" si="2"/>
        <v>const double credit,</v>
      </c>
      <c r="H5" t="str">
        <f t="shared" si="3"/>
        <v>credit,</v>
      </c>
      <c r="I5" t="str">
        <f t="shared" si="0"/>
        <v>AccountCredit(),</v>
      </c>
    </row>
    <row r="6" spans="1:9" ht="36" x14ac:dyDescent="0.45">
      <c r="A6" s="4" t="s">
        <v>124</v>
      </c>
      <c r="B6" s="3" t="s">
        <v>125</v>
      </c>
      <c r="C6" t="s">
        <v>157</v>
      </c>
      <c r="D6" t="s">
        <v>97</v>
      </c>
      <c r="E6" t="s">
        <v>88</v>
      </c>
      <c r="F6" s="9" t="str">
        <f t="shared" si="1"/>
        <v>LPWSTR company_ = 0;</v>
      </c>
      <c r="G6" t="str">
        <f t="shared" si="2"/>
        <v>const LPWSTR company,</v>
      </c>
      <c r="H6" t="str">
        <f t="shared" si="3"/>
        <v>company,</v>
      </c>
      <c r="I6" t="str">
        <f t="shared" si="0"/>
        <v>AccountCompany(),</v>
      </c>
    </row>
    <row r="7" spans="1:9" x14ac:dyDescent="0.45">
      <c r="A7" s="4" t="s">
        <v>126</v>
      </c>
      <c r="B7" s="3" t="s">
        <v>127</v>
      </c>
      <c r="C7" t="s">
        <v>158</v>
      </c>
      <c r="D7" t="s">
        <v>97</v>
      </c>
      <c r="E7" t="s">
        <v>88</v>
      </c>
      <c r="F7" s="9" t="str">
        <f t="shared" si="1"/>
        <v>LPWSTR currency_ = 0;</v>
      </c>
      <c r="G7" t="str">
        <f t="shared" si="2"/>
        <v>const LPWSTR currency,</v>
      </c>
      <c r="H7" t="str">
        <f t="shared" si="3"/>
        <v>currency,</v>
      </c>
      <c r="I7" t="str">
        <f t="shared" si="0"/>
        <v>AccountCurrency(),</v>
      </c>
    </row>
    <row r="8" spans="1:9" x14ac:dyDescent="0.45">
      <c r="A8" s="4" t="s">
        <v>128</v>
      </c>
      <c r="B8" s="3" t="s">
        <v>129</v>
      </c>
      <c r="C8" t="s">
        <v>159</v>
      </c>
      <c r="D8" t="s">
        <v>95</v>
      </c>
      <c r="E8" t="s">
        <v>95</v>
      </c>
      <c r="F8" s="9" t="str">
        <f t="shared" si="1"/>
        <v>double equity_ = 0;</v>
      </c>
      <c r="G8" t="str">
        <f t="shared" si="2"/>
        <v>const double equity,</v>
      </c>
      <c r="H8" t="str">
        <f t="shared" si="3"/>
        <v>equity,</v>
      </c>
      <c r="I8" t="str">
        <f t="shared" si="0"/>
        <v>AccountEquity(),</v>
      </c>
    </row>
    <row r="9" spans="1:9" x14ac:dyDescent="0.45">
      <c r="A9" s="4" t="s">
        <v>130</v>
      </c>
      <c r="B9" s="3" t="s">
        <v>131</v>
      </c>
      <c r="C9" t="s">
        <v>160</v>
      </c>
      <c r="D9" t="s">
        <v>95</v>
      </c>
      <c r="E9" t="s">
        <v>95</v>
      </c>
      <c r="F9" s="9" t="str">
        <f t="shared" si="1"/>
        <v>double freemargin_ = 0;</v>
      </c>
      <c r="G9" t="str">
        <f t="shared" si="2"/>
        <v>const double freemargin,</v>
      </c>
      <c r="H9" t="str">
        <f t="shared" si="3"/>
        <v>freemargin,</v>
      </c>
      <c r="I9" t="str">
        <f t="shared" si="0"/>
        <v>AccountFreeMargin(),</v>
      </c>
    </row>
    <row r="10" spans="1:9" ht="54" x14ac:dyDescent="0.45">
      <c r="A10" s="4" t="s">
        <v>132</v>
      </c>
      <c r="B10" s="3" t="s">
        <v>133</v>
      </c>
      <c r="C10" t="s">
        <v>161</v>
      </c>
      <c r="D10" t="s">
        <v>95</v>
      </c>
      <c r="E10" t="s">
        <v>95</v>
      </c>
      <c r="F10" s="9" t="str">
        <f t="shared" si="1"/>
        <v>double freemargincheck_ = 0;</v>
      </c>
      <c r="G10" t="str">
        <f t="shared" si="2"/>
        <v>const double freemargincheck,</v>
      </c>
      <c r="H10" t="str">
        <f t="shared" si="3"/>
        <v>freemargincheck,</v>
      </c>
      <c r="I10" t="str">
        <f t="shared" si="0"/>
        <v>AccountFreeMarginCheck(),</v>
      </c>
    </row>
    <row r="11" spans="1:9" ht="36" x14ac:dyDescent="0.45">
      <c r="A11" s="4" t="s">
        <v>134</v>
      </c>
      <c r="B11" s="3" t="s">
        <v>135</v>
      </c>
      <c r="C11" t="s">
        <v>162</v>
      </c>
      <c r="D11" t="s">
        <v>95</v>
      </c>
      <c r="E11" t="s">
        <v>95</v>
      </c>
      <c r="F11" s="9" t="str">
        <f t="shared" si="1"/>
        <v>double freemarginmode_ = 0;</v>
      </c>
      <c r="G11" t="str">
        <f t="shared" si="2"/>
        <v>const double freemarginmode,</v>
      </c>
      <c r="H11" t="str">
        <f t="shared" si="3"/>
        <v>freemarginmode,</v>
      </c>
      <c r="I11" t="str">
        <f t="shared" si="0"/>
        <v>AccountFreeMarginMode(),</v>
      </c>
    </row>
    <row r="12" spans="1:9" x14ac:dyDescent="0.45">
      <c r="A12" s="4" t="s">
        <v>136</v>
      </c>
      <c r="B12" s="3" t="s">
        <v>137</v>
      </c>
      <c r="C12" t="s">
        <v>163</v>
      </c>
      <c r="D12" t="s">
        <v>96</v>
      </c>
      <c r="E12" t="s">
        <v>96</v>
      </c>
      <c r="F12" s="9" t="str">
        <f t="shared" si="1"/>
        <v>int leverage_ = 0;</v>
      </c>
      <c r="G12" t="str">
        <f t="shared" si="2"/>
        <v>const int leverage,</v>
      </c>
      <c r="H12" t="str">
        <f t="shared" si="3"/>
        <v>leverage,</v>
      </c>
      <c r="I12" t="str">
        <f t="shared" si="0"/>
        <v>AccountLeverage(),</v>
      </c>
    </row>
    <row r="13" spans="1:9" x14ac:dyDescent="0.45">
      <c r="A13" s="4" t="s">
        <v>138</v>
      </c>
      <c r="B13" s="3" t="s">
        <v>139</v>
      </c>
      <c r="C13" t="s">
        <v>164</v>
      </c>
      <c r="D13" t="s">
        <v>95</v>
      </c>
      <c r="E13" t="s">
        <v>95</v>
      </c>
      <c r="F13" s="9" t="str">
        <f t="shared" si="1"/>
        <v>double margin_ = 0;</v>
      </c>
      <c r="G13" t="str">
        <f t="shared" si="2"/>
        <v>const double margin,</v>
      </c>
      <c r="H13" t="str">
        <f t="shared" si="3"/>
        <v>margin,</v>
      </c>
      <c r="I13" t="str">
        <f t="shared" si="0"/>
        <v>AccountMargin(),</v>
      </c>
    </row>
    <row r="14" spans="1:9" x14ac:dyDescent="0.45">
      <c r="A14" s="4" t="s">
        <v>140</v>
      </c>
      <c r="B14" s="3" t="s">
        <v>141</v>
      </c>
      <c r="C14" t="s">
        <v>89</v>
      </c>
      <c r="D14" t="s">
        <v>97</v>
      </c>
      <c r="E14" t="s">
        <v>88</v>
      </c>
      <c r="F14" s="9" t="str">
        <f t="shared" si="1"/>
        <v>LPWSTR name_ = 0;</v>
      </c>
      <c r="G14" t="str">
        <f t="shared" si="2"/>
        <v>const LPWSTR name,</v>
      </c>
      <c r="H14" t="str">
        <f t="shared" si="3"/>
        <v>name,</v>
      </c>
      <c r="I14" t="str">
        <f t="shared" si="0"/>
        <v>AccountName(),</v>
      </c>
    </row>
    <row r="15" spans="1:9" x14ac:dyDescent="0.45">
      <c r="A15" s="4" t="s">
        <v>142</v>
      </c>
      <c r="B15" s="3" t="s">
        <v>143</v>
      </c>
      <c r="C15" t="s">
        <v>165</v>
      </c>
      <c r="D15" t="s">
        <v>96</v>
      </c>
      <c r="E15" t="s">
        <v>96</v>
      </c>
      <c r="F15" s="9" t="str">
        <f t="shared" si="1"/>
        <v>int number_ = 0;</v>
      </c>
      <c r="G15" t="str">
        <f t="shared" si="2"/>
        <v>const int number,</v>
      </c>
      <c r="H15" t="str">
        <f t="shared" si="3"/>
        <v>number,</v>
      </c>
      <c r="I15" t="str">
        <f t="shared" si="0"/>
        <v>AccountNumber(),</v>
      </c>
    </row>
    <row r="16" spans="1:9" x14ac:dyDescent="0.45">
      <c r="A16" s="4" t="s">
        <v>144</v>
      </c>
      <c r="B16" s="3" t="s">
        <v>145</v>
      </c>
      <c r="C16" t="s">
        <v>166</v>
      </c>
      <c r="D16" t="s">
        <v>95</v>
      </c>
      <c r="E16" t="s">
        <v>95</v>
      </c>
      <c r="F16" s="9" t="str">
        <f t="shared" si="1"/>
        <v>double profit_ = 0;</v>
      </c>
      <c r="G16" t="str">
        <f t="shared" si="2"/>
        <v>const double profit,</v>
      </c>
      <c r="H16" t="str">
        <f t="shared" si="3"/>
        <v>profit,</v>
      </c>
      <c r="I16" t="str">
        <f t="shared" si="0"/>
        <v>AccountProfit(),</v>
      </c>
    </row>
    <row r="17" spans="1:9" x14ac:dyDescent="0.45">
      <c r="A17" s="4" t="s">
        <v>146</v>
      </c>
      <c r="B17" s="3" t="s">
        <v>147</v>
      </c>
      <c r="C17" t="s">
        <v>167</v>
      </c>
      <c r="D17" t="s">
        <v>97</v>
      </c>
      <c r="E17" t="s">
        <v>88</v>
      </c>
      <c r="F17" s="9" t="str">
        <f t="shared" si="1"/>
        <v>LPWSTR server_ = 0;</v>
      </c>
      <c r="G17" t="str">
        <f t="shared" si="2"/>
        <v>const LPWSTR server,</v>
      </c>
      <c r="H17" t="str">
        <f t="shared" si="3"/>
        <v>server,</v>
      </c>
      <c r="I17" t="str">
        <f t="shared" si="0"/>
        <v>AccountServer(),</v>
      </c>
    </row>
    <row r="18" spans="1:9" x14ac:dyDescent="0.45">
      <c r="A18" s="4" t="s">
        <v>148</v>
      </c>
      <c r="B18" s="3" t="s">
        <v>149</v>
      </c>
      <c r="C18" t="s">
        <v>168</v>
      </c>
      <c r="D18" t="s">
        <v>96</v>
      </c>
      <c r="E18" t="s">
        <v>96</v>
      </c>
      <c r="F18" s="9" t="str">
        <f t="shared" si="1"/>
        <v>int stopoutlevel_ = 0;</v>
      </c>
      <c r="G18" t="str">
        <f t="shared" si="2"/>
        <v>const int stopoutlevel,</v>
      </c>
      <c r="H18" t="str">
        <f t="shared" si="3"/>
        <v>stopoutlevel,</v>
      </c>
      <c r="I18" t="str">
        <f t="shared" si="0"/>
        <v>AccountStopoutLevel(),</v>
      </c>
    </row>
    <row r="19" spans="1:9" x14ac:dyDescent="0.45">
      <c r="A19" s="4" t="s">
        <v>150</v>
      </c>
      <c r="B19" s="3" t="s">
        <v>151</v>
      </c>
      <c r="C19" t="s">
        <v>169</v>
      </c>
      <c r="D19" t="s">
        <v>96</v>
      </c>
      <c r="E19" t="s">
        <v>96</v>
      </c>
      <c r="F19" s="9" t="str">
        <f t="shared" si="1"/>
        <v>int stopoutmode_ = 0;</v>
      </c>
      <c r="G19" t="str">
        <f t="shared" si="2"/>
        <v>const int stopoutmode,</v>
      </c>
      <c r="H19" t="str">
        <f t="shared" si="3"/>
        <v>stopoutmode,</v>
      </c>
      <c r="I19" t="str">
        <f t="shared" si="0"/>
        <v>AccountStopoutMode(),</v>
      </c>
    </row>
  </sheetData>
  <phoneticPr fontId="1"/>
  <hyperlinks>
    <hyperlink ref="A1" r:id="rId1" display="https://docs.mql4.com/account/accountinfodouble" xr:uid="{2750A350-75C3-4B2F-94D0-47BEE6A760F1}"/>
    <hyperlink ref="A2" r:id="rId2" display="https://docs.mql4.com/account/accountinfointeger" xr:uid="{F1C2D1F0-E6F7-4586-A010-E5F20F4A0D03}"/>
    <hyperlink ref="A3" r:id="rId3" display="https://docs.mql4.com/account/accountinfostring" xr:uid="{76A430E0-C49A-4F30-A170-3332C4F2897C}"/>
    <hyperlink ref="A4" r:id="rId4" display="https://docs.mql4.com/account/accountbalance" xr:uid="{17365467-9183-4F4F-B8A5-DE194D119A30}"/>
    <hyperlink ref="A5" r:id="rId5" display="https://docs.mql4.com/account/accountcredit" xr:uid="{2B166D61-7E77-4831-B3A9-44C7DE423701}"/>
    <hyperlink ref="A6" r:id="rId6" display="https://docs.mql4.com/account/accountcompany" xr:uid="{DBAEDA27-AE21-49E9-8D5D-7EF9A7FCCC9B}"/>
    <hyperlink ref="A7" r:id="rId7" display="https://docs.mql4.com/account/accountcurrency" xr:uid="{FF8711E9-77EA-4578-890E-C4CC0AE3AD7D}"/>
    <hyperlink ref="A8" r:id="rId8" display="https://docs.mql4.com/account/accountequity" xr:uid="{A1E559E1-249B-4489-84F0-84C1B7400EEE}"/>
    <hyperlink ref="A9" r:id="rId9" display="https://docs.mql4.com/account/accountfreemargin" xr:uid="{42E30F5B-0411-4210-952D-D03A42B8DA25}"/>
    <hyperlink ref="A10" r:id="rId10" display="https://docs.mql4.com/account/accountfreemargincheck" xr:uid="{22659F6F-8C35-4503-9429-FAED77E17045}"/>
    <hyperlink ref="A11" r:id="rId11" display="https://docs.mql4.com/account/accountfreemarginmode" xr:uid="{453B3556-C1AC-49D6-A264-9BB342F0B1C6}"/>
    <hyperlink ref="A12" r:id="rId12" display="https://docs.mql4.com/account/accountleverage" xr:uid="{F1097E74-381E-454F-8B9D-83CD7D1AAA03}"/>
    <hyperlink ref="A13" r:id="rId13" display="https://docs.mql4.com/account/accountmargin" xr:uid="{130F139B-CD95-48C5-8271-7BD709C24E39}"/>
    <hyperlink ref="A14" r:id="rId14" display="https://docs.mql4.com/account/accountname" xr:uid="{77FEB8E8-58CE-47D7-A54D-908A933DE2E4}"/>
    <hyperlink ref="A15" r:id="rId15" display="https://docs.mql4.com/account/accountnumber" xr:uid="{ED66B4D8-90D8-4AF0-959A-2C88A50D4183}"/>
    <hyperlink ref="A16" r:id="rId16" display="https://docs.mql4.com/account/accountprofit" xr:uid="{257F514B-01C6-4D8D-8C4D-1774ED382D1C}"/>
    <hyperlink ref="A17" r:id="rId17" display="https://docs.mql4.com/account/accountserver" xr:uid="{5A035754-8A85-4235-AD0C-C6FF79DDDB26}"/>
    <hyperlink ref="A18" r:id="rId18" display="https://docs.mql4.com/account/accountstopoutlevel" xr:uid="{F7478BD9-C404-482B-9179-9522A3B00BB5}"/>
    <hyperlink ref="A19" r:id="rId19" display="https://docs.mql4.com/account/accountstopoutmode" xr:uid="{3538A770-786A-4B5D-8FF1-488A436B4AB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6AF0F-000E-4AD0-823A-B3C2FA0C4C76}">
  <dimension ref="A1:D10"/>
  <sheetViews>
    <sheetView workbookViewId="0">
      <selection activeCell="A19" sqref="A19"/>
    </sheetView>
  </sheetViews>
  <sheetFormatPr defaultRowHeight="18" x14ac:dyDescent="0.45"/>
  <cols>
    <col min="1" max="1" width="19.8984375" customWidth="1"/>
  </cols>
  <sheetData>
    <row r="1" spans="1:4" x14ac:dyDescent="0.45">
      <c r="A1" s="3" t="s">
        <v>171</v>
      </c>
      <c r="B1" s="3">
        <v>0</v>
      </c>
      <c r="C1" t="s">
        <v>189</v>
      </c>
      <c r="D1" t="str">
        <f>"case "&amp;B1&amp;": return "&amp;C1&amp;";  // "&amp;A1</f>
        <v>case 0: return SRZ_CUR;  // PERIOD_CURRENT</v>
      </c>
    </row>
    <row r="2" spans="1:4" x14ac:dyDescent="0.45">
      <c r="A2" s="3" t="s">
        <v>172</v>
      </c>
      <c r="B2" s="3">
        <v>1</v>
      </c>
      <c r="C2" t="s">
        <v>179</v>
      </c>
      <c r="D2" t="str">
        <f t="shared" ref="D2:D10" si="0">"case "&amp;B2&amp;": return "&amp;C2&amp;";  // "&amp;A2</f>
        <v>case 1: return SRZ_M1;  // PERIOD_M1</v>
      </c>
    </row>
    <row r="3" spans="1:4" x14ac:dyDescent="0.45">
      <c r="A3" s="3" t="s">
        <v>173</v>
      </c>
      <c r="B3" s="3">
        <v>5</v>
      </c>
      <c r="C3" t="s">
        <v>180</v>
      </c>
      <c r="D3" t="str">
        <f t="shared" si="0"/>
        <v>case 5: return SRZ_M5;  // PERIOD_M5</v>
      </c>
    </row>
    <row r="4" spans="1:4" x14ac:dyDescent="0.45">
      <c r="A4" s="3" t="s">
        <v>174</v>
      </c>
      <c r="B4" s="3">
        <v>15</v>
      </c>
      <c r="C4" t="s">
        <v>181</v>
      </c>
      <c r="D4" t="str">
        <f t="shared" si="0"/>
        <v>case 15: return SRZ_M15;  // PERIOD_M15</v>
      </c>
    </row>
    <row r="5" spans="1:4" x14ac:dyDescent="0.45">
      <c r="A5" s="3" t="s">
        <v>175</v>
      </c>
      <c r="B5" s="3">
        <v>30</v>
      </c>
      <c r="C5" t="s">
        <v>182</v>
      </c>
      <c r="D5" t="str">
        <f t="shared" si="0"/>
        <v>case 30: return SRZ_M30;  // PERIOD_M30</v>
      </c>
    </row>
    <row r="6" spans="1:4" x14ac:dyDescent="0.45">
      <c r="A6" s="3" t="s">
        <v>176</v>
      </c>
      <c r="B6" s="3">
        <v>60</v>
      </c>
      <c r="C6" t="s">
        <v>183</v>
      </c>
      <c r="D6" t="str">
        <f t="shared" si="0"/>
        <v>case 60: return SRZ_H1;  // PERIOD_H1</v>
      </c>
    </row>
    <row r="7" spans="1:4" x14ac:dyDescent="0.45">
      <c r="A7" s="3" t="s">
        <v>177</v>
      </c>
      <c r="B7" s="3">
        <v>240</v>
      </c>
      <c r="C7" t="s">
        <v>184</v>
      </c>
      <c r="D7" t="str">
        <f t="shared" si="0"/>
        <v>case 240: return SRZ_H4;  // PERIOD_H4</v>
      </c>
    </row>
    <row r="8" spans="1:4" x14ac:dyDescent="0.45">
      <c r="A8" s="3" t="s">
        <v>178</v>
      </c>
      <c r="B8" s="3">
        <v>1440</v>
      </c>
      <c r="C8" t="s">
        <v>185</v>
      </c>
      <c r="D8" t="str">
        <f t="shared" si="0"/>
        <v>case 1440: return SRZ_W1;  // PERIOD_D1</v>
      </c>
    </row>
    <row r="9" spans="1:4" x14ac:dyDescent="0.45">
      <c r="A9" t="s">
        <v>187</v>
      </c>
      <c r="B9">
        <v>10080</v>
      </c>
      <c r="C9" t="s">
        <v>186</v>
      </c>
      <c r="D9" t="str">
        <f t="shared" si="0"/>
        <v>case 10080: return SRZ_MN;  // PERIOD_W1</v>
      </c>
    </row>
    <row r="10" spans="1:4" x14ac:dyDescent="0.45">
      <c r="A10" t="s">
        <v>188</v>
      </c>
      <c r="B10">
        <v>43200</v>
      </c>
      <c r="C10" t="s">
        <v>186</v>
      </c>
      <c r="D10" t="str">
        <f t="shared" si="0"/>
        <v>case 43200: return SRZ_MN;  // PERIOD_MN1</v>
      </c>
    </row>
  </sheetData>
  <phoneticPr fontId="1"/>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AAC02-4BF3-43DB-BF10-8D4743C4FF85}">
  <dimension ref="B2:C33"/>
  <sheetViews>
    <sheetView topLeftCell="A34" zoomScale="85" zoomScaleNormal="85" workbookViewId="0">
      <selection activeCell="H53" sqref="H53"/>
    </sheetView>
  </sheetViews>
  <sheetFormatPr defaultRowHeight="18" x14ac:dyDescent="0.45"/>
  <sheetData>
    <row r="2" spans="2:2" x14ac:dyDescent="0.45">
      <c r="B2" t="s">
        <v>0</v>
      </c>
    </row>
    <row r="3" spans="2:2" x14ac:dyDescent="0.45">
      <c r="B3" t="s">
        <v>2</v>
      </c>
    </row>
    <row r="33" spans="3:3" x14ac:dyDescent="0.45">
      <c r="C33" t="s">
        <v>1</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B25A8-D6CF-47CB-9365-A4AC854B79C5}">
  <dimension ref="B2"/>
  <sheetViews>
    <sheetView workbookViewId="0">
      <selection activeCell="E4" sqref="E4"/>
    </sheetView>
  </sheetViews>
  <sheetFormatPr defaultRowHeight="18" x14ac:dyDescent="0.45"/>
  <sheetData>
    <row r="2" spans="2:2" x14ac:dyDescent="0.45">
      <c r="B2" s="2" t="s">
        <v>7</v>
      </c>
    </row>
  </sheetData>
  <phoneticPr fontId="1"/>
  <hyperlinks>
    <hyperlink ref="B2" r:id="rId1" xr:uid="{A0787D32-B8BC-45BD-9C1C-DA62ABDA4789}"/>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AB167-5744-4792-AA35-86848ED613A5}">
  <dimension ref="B4:B11"/>
  <sheetViews>
    <sheetView topLeftCell="A31" workbookViewId="0">
      <selection activeCell="R37" sqref="R37"/>
    </sheetView>
  </sheetViews>
  <sheetFormatPr defaultRowHeight="18" x14ac:dyDescent="0.45"/>
  <sheetData>
    <row r="4" spans="2:2" x14ac:dyDescent="0.45">
      <c r="B4" t="s">
        <v>3</v>
      </c>
    </row>
    <row r="5" spans="2:2" x14ac:dyDescent="0.45">
      <c r="B5" t="s">
        <v>4</v>
      </c>
    </row>
    <row r="6" spans="2:2" x14ac:dyDescent="0.45">
      <c r="B6" t="s">
        <v>5</v>
      </c>
    </row>
    <row r="7" spans="2:2" x14ac:dyDescent="0.45">
      <c r="B7" t="s">
        <v>6</v>
      </c>
    </row>
    <row r="11" spans="2:2" x14ac:dyDescent="0.45">
      <c r="B11" s="1"/>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735E1-DB30-4561-85F4-B3D5A667C091}">
  <dimension ref="C3"/>
  <sheetViews>
    <sheetView workbookViewId="0">
      <selection activeCell="D4" sqref="D4"/>
    </sheetView>
  </sheetViews>
  <sheetFormatPr defaultRowHeight="18" x14ac:dyDescent="0.45"/>
  <sheetData>
    <row r="3" spans="3:3" x14ac:dyDescent="0.45">
      <c r="C3" t="s">
        <v>8</v>
      </c>
    </row>
  </sheetData>
  <phoneticPr fontId="1"/>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C8BFD-F301-47F8-A0B6-AEAFF8A753A3}">
  <dimension ref="A1:D29"/>
  <sheetViews>
    <sheetView zoomScale="85" zoomScaleNormal="85" workbookViewId="0">
      <selection activeCell="D6" sqref="D1:D6"/>
    </sheetView>
  </sheetViews>
  <sheetFormatPr defaultRowHeight="18" x14ac:dyDescent="0.45"/>
  <cols>
    <col min="1" max="2" width="34.09765625" customWidth="1"/>
    <col min="3" max="3" width="86.5" customWidth="1"/>
    <col min="4" max="4" width="34.09765625" customWidth="1"/>
  </cols>
  <sheetData>
    <row r="1" spans="1:4" x14ac:dyDescent="0.45">
      <c r="A1" s="3" t="s">
        <v>101</v>
      </c>
      <c r="B1" s="3">
        <v>0</v>
      </c>
      <c r="C1" s="3" t="s">
        <v>102</v>
      </c>
      <c r="D1" t="str">
        <f>"#define " &amp;A1&amp;" "&amp;CHAR(9)&amp;CHAR(9)&amp;CHAR(9)&amp;B1 &amp;CHAR(9)&amp;"// "&amp;C1</f>
        <v>#define OP_BUY 			0	// Buy operation</v>
      </c>
    </row>
    <row r="2" spans="1:4" x14ac:dyDescent="0.45">
      <c r="A2" s="3" t="s">
        <v>103</v>
      </c>
      <c r="B2" s="3">
        <v>1</v>
      </c>
      <c r="C2" s="3" t="s">
        <v>104</v>
      </c>
      <c r="D2" t="str">
        <f t="shared" ref="D2:D15" si="0">"#define " &amp;A2&amp;" "&amp;CHAR(9)&amp;CHAR(9)&amp;CHAR(9)&amp;B2 &amp;CHAR(9)&amp;"// "&amp;C2</f>
        <v>#define OP_SELL 			1	// Sell operation</v>
      </c>
    </row>
    <row r="3" spans="1:4" x14ac:dyDescent="0.45">
      <c r="A3" s="3" t="s">
        <v>105</v>
      </c>
      <c r="B3" s="3">
        <v>2</v>
      </c>
      <c r="C3" s="3" t="s">
        <v>106</v>
      </c>
      <c r="D3" t="str">
        <f t="shared" si="0"/>
        <v>#define OP_BUYLIMIT 			2	// Buy limit pending order</v>
      </c>
    </row>
    <row r="4" spans="1:4" x14ac:dyDescent="0.45">
      <c r="A4" s="3" t="s">
        <v>107</v>
      </c>
      <c r="B4" s="3">
        <v>3</v>
      </c>
      <c r="C4" s="3" t="s">
        <v>108</v>
      </c>
      <c r="D4" t="str">
        <f t="shared" si="0"/>
        <v>#define OP_SELLLIMIT 			3	// Sell limit pending order</v>
      </c>
    </row>
    <row r="5" spans="1:4" x14ac:dyDescent="0.45">
      <c r="A5" s="3" t="s">
        <v>109</v>
      </c>
      <c r="B5" s="3">
        <v>4</v>
      </c>
      <c r="C5" s="3" t="s">
        <v>110</v>
      </c>
      <c r="D5" t="str">
        <f t="shared" si="0"/>
        <v>#define OP_BUYSTOP 			4	// Buy stop pending order</v>
      </c>
    </row>
    <row r="6" spans="1:4" x14ac:dyDescent="0.45">
      <c r="A6" s="3" t="s">
        <v>111</v>
      </c>
      <c r="B6" s="3">
        <v>5</v>
      </c>
      <c r="C6" s="3" t="s">
        <v>112</v>
      </c>
      <c r="D6" t="str">
        <f t="shared" si="0"/>
        <v>#define OP_SELLSTOP 			5	// Sell stop pending order</v>
      </c>
    </row>
    <row r="7" spans="1:4" x14ac:dyDescent="0.45">
      <c r="A7" s="3"/>
      <c r="B7" s="3"/>
      <c r="C7" s="3"/>
      <c r="D7" t="str">
        <f t="shared" si="0"/>
        <v xml:space="preserve">#define  				// </v>
      </c>
    </row>
    <row r="8" spans="1:4" x14ac:dyDescent="0.45">
      <c r="A8" s="3"/>
      <c r="B8" s="3"/>
      <c r="C8" s="3"/>
      <c r="D8" t="str">
        <f t="shared" si="0"/>
        <v xml:space="preserve">#define  				// </v>
      </c>
    </row>
    <row r="9" spans="1:4" x14ac:dyDescent="0.45">
      <c r="A9" s="6"/>
      <c r="B9" s="6"/>
      <c r="C9" s="6"/>
      <c r="D9" t="str">
        <f t="shared" si="0"/>
        <v xml:space="preserve">#define  				// </v>
      </c>
    </row>
    <row r="10" spans="1:4" x14ac:dyDescent="0.45">
      <c r="A10" s="3"/>
      <c r="B10" s="3"/>
      <c r="C10" s="3"/>
      <c r="D10" t="str">
        <f t="shared" si="0"/>
        <v xml:space="preserve">#define  				// </v>
      </c>
    </row>
    <row r="11" spans="1:4" x14ac:dyDescent="0.45">
      <c r="A11" s="3"/>
      <c r="B11" s="3"/>
      <c r="C11" s="3"/>
      <c r="D11" t="str">
        <f t="shared" si="0"/>
        <v xml:space="preserve">#define  				// </v>
      </c>
    </row>
    <row r="12" spans="1:4" x14ac:dyDescent="0.45">
      <c r="A12" s="3"/>
      <c r="B12" s="3"/>
      <c r="C12" s="3"/>
      <c r="D12" t="str">
        <f t="shared" si="0"/>
        <v xml:space="preserve">#define  				// </v>
      </c>
    </row>
    <row r="13" spans="1:4" x14ac:dyDescent="0.45">
      <c r="A13" s="3"/>
      <c r="B13" s="3"/>
      <c r="C13" s="3"/>
      <c r="D13" t="str">
        <f t="shared" si="0"/>
        <v xml:space="preserve">#define  				// </v>
      </c>
    </row>
    <row r="14" spans="1:4" x14ac:dyDescent="0.45">
      <c r="A14" s="3"/>
      <c r="B14" s="3"/>
      <c r="C14" s="3"/>
      <c r="D14" t="str">
        <f t="shared" si="0"/>
        <v xml:space="preserve">#define  				// </v>
      </c>
    </row>
    <row r="15" spans="1:4" x14ac:dyDescent="0.45">
      <c r="A15" s="3"/>
      <c r="B15" s="3"/>
      <c r="C15" s="3"/>
      <c r="D15" t="str">
        <f t="shared" si="0"/>
        <v xml:space="preserve">#define  				// </v>
      </c>
    </row>
    <row r="16" spans="1:4" x14ac:dyDescent="0.45">
      <c r="A16" s="3"/>
      <c r="B16" s="3"/>
      <c r="C16" s="3"/>
    </row>
    <row r="17" spans="1:3" x14ac:dyDescent="0.45">
      <c r="A17" s="3"/>
      <c r="B17" s="3"/>
      <c r="C17" s="3"/>
    </row>
    <row r="18" spans="1:3" x14ac:dyDescent="0.45">
      <c r="A18" s="3"/>
      <c r="B18" s="3"/>
      <c r="C18" s="3"/>
    </row>
    <row r="19" spans="1:3" x14ac:dyDescent="0.45">
      <c r="A19" s="3"/>
      <c r="B19" s="3"/>
      <c r="C19" s="3"/>
    </row>
    <row r="20" spans="1:3" x14ac:dyDescent="0.45">
      <c r="A20" s="3"/>
      <c r="B20" s="3"/>
      <c r="C20" s="3"/>
    </row>
    <row r="21" spans="1:3" x14ac:dyDescent="0.45">
      <c r="A21" s="3"/>
      <c r="B21" s="3"/>
      <c r="C21" s="3"/>
    </row>
    <row r="22" spans="1:3" x14ac:dyDescent="0.45">
      <c r="A22" s="3"/>
      <c r="B22" s="3"/>
      <c r="C22" s="3"/>
    </row>
    <row r="23" spans="1:3" x14ac:dyDescent="0.45">
      <c r="A23" s="3"/>
      <c r="B23" s="3"/>
      <c r="C23" s="3"/>
    </row>
    <row r="24" spans="1:3" x14ac:dyDescent="0.45">
      <c r="A24" s="3"/>
      <c r="B24" s="3"/>
      <c r="C24" s="3"/>
    </row>
    <row r="25" spans="1:3" x14ac:dyDescent="0.45">
      <c r="A25" s="3"/>
      <c r="B25" s="3"/>
      <c r="C25" s="3"/>
    </row>
    <row r="26" spans="1:3" x14ac:dyDescent="0.45">
      <c r="A26" s="3"/>
      <c r="B26" s="3"/>
      <c r="C26" s="3"/>
    </row>
    <row r="27" spans="1:3" x14ac:dyDescent="0.45">
      <c r="A27" s="3"/>
      <c r="B27" s="3"/>
      <c r="C27" s="3"/>
    </row>
    <row r="28" spans="1:3" x14ac:dyDescent="0.45">
      <c r="A28" s="3"/>
      <c r="B28" s="3"/>
      <c r="C28" s="3"/>
    </row>
    <row r="29" spans="1:3" x14ac:dyDescent="0.45">
      <c r="A29" s="3"/>
      <c r="B29" s="3"/>
      <c r="C29" s="4"/>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F7CE3-05DA-4E02-9C8A-A83BCB9DC58B}">
  <dimension ref="A1:C28"/>
  <sheetViews>
    <sheetView topLeftCell="A7" workbookViewId="0">
      <selection activeCell="A23" sqref="A23"/>
    </sheetView>
  </sheetViews>
  <sheetFormatPr defaultRowHeight="18" x14ac:dyDescent="0.45"/>
  <cols>
    <col min="1" max="1" width="27.5" bestFit="1" customWidth="1"/>
  </cols>
  <sheetData>
    <row r="1" spans="1:3" x14ac:dyDescent="0.45">
      <c r="A1" t="s">
        <v>217</v>
      </c>
    </row>
    <row r="2" spans="1:3" x14ac:dyDescent="0.45">
      <c r="A2" t="s">
        <v>214</v>
      </c>
      <c r="C2">
        <f>COUNTIF(Candlestick!A:A,A2)</f>
        <v>1</v>
      </c>
    </row>
    <row r="3" spans="1:3" x14ac:dyDescent="0.45">
      <c r="A3" t="s">
        <v>197</v>
      </c>
      <c r="C3">
        <f>COUNTIF(Candlestick!A:A,A3)</f>
        <v>1</v>
      </c>
    </row>
    <row r="4" spans="1:3" x14ac:dyDescent="0.45">
      <c r="A4" t="s">
        <v>203</v>
      </c>
      <c r="C4">
        <f>COUNTIF(Candlestick!A:A,A4)</f>
        <v>2</v>
      </c>
    </row>
    <row r="5" spans="1:3" x14ac:dyDescent="0.45">
      <c r="A5" t="s">
        <v>190</v>
      </c>
      <c r="C5">
        <f>COUNTIF(Candlestick!A:A,A5)</f>
        <v>2</v>
      </c>
    </row>
    <row r="6" spans="1:3" x14ac:dyDescent="0.45">
      <c r="A6" t="s">
        <v>213</v>
      </c>
      <c r="C6">
        <f>COUNTIF(Candlestick!A:A,A6)</f>
        <v>1</v>
      </c>
    </row>
    <row r="7" spans="1:3" x14ac:dyDescent="0.45">
      <c r="A7" t="s">
        <v>196</v>
      </c>
      <c r="C7">
        <f>COUNTIF(Candlestick!A:A,A7)</f>
        <v>1</v>
      </c>
    </row>
    <row r="8" spans="1:3" x14ac:dyDescent="0.45">
      <c r="A8" t="s">
        <v>207</v>
      </c>
      <c r="C8">
        <f>COUNTIF(Candlestick!A:A,A8)</f>
        <v>2</v>
      </c>
    </row>
    <row r="9" spans="1:3" x14ac:dyDescent="0.45">
      <c r="A9" t="s">
        <v>209</v>
      </c>
      <c r="C9">
        <f>COUNTIF(Candlestick!A:A,A9)</f>
        <v>2</v>
      </c>
    </row>
    <row r="10" spans="1:3" x14ac:dyDescent="0.45">
      <c r="A10" t="s">
        <v>204</v>
      </c>
      <c r="C10">
        <f>COUNTIF(Candlestick!A:A,A10)</f>
        <v>2</v>
      </c>
    </row>
    <row r="11" spans="1:3" x14ac:dyDescent="0.45">
      <c r="A11" t="s">
        <v>205</v>
      </c>
      <c r="C11">
        <f>COUNTIF(Candlestick!A:A,A11)</f>
        <v>2</v>
      </c>
    </row>
    <row r="12" spans="1:3" x14ac:dyDescent="0.45">
      <c r="A12" t="s">
        <v>210</v>
      </c>
      <c r="C12">
        <f>COUNTIF(Candlestick!A:A,A12)</f>
        <v>1</v>
      </c>
    </row>
    <row r="13" spans="1:3" x14ac:dyDescent="0.45">
      <c r="A13" t="s">
        <v>191</v>
      </c>
      <c r="C13">
        <f>COUNTIF(Candlestick!A:A,A13)</f>
        <v>1</v>
      </c>
    </row>
    <row r="14" spans="1:3" x14ac:dyDescent="0.45">
      <c r="A14" t="s">
        <v>200</v>
      </c>
      <c r="C14">
        <f>COUNTIF(Candlestick!A:A,A14)</f>
        <v>2</v>
      </c>
    </row>
    <row r="15" spans="1:3" x14ac:dyDescent="0.45">
      <c r="A15" t="s">
        <v>216</v>
      </c>
      <c r="C15">
        <f>COUNTIF(Candlestick!A:A,A15)</f>
        <v>1</v>
      </c>
    </row>
    <row r="16" spans="1:3" x14ac:dyDescent="0.45">
      <c r="A16" t="s">
        <v>199</v>
      </c>
      <c r="C16">
        <f>COUNTIF(Candlestick!A:A,A16)</f>
        <v>1</v>
      </c>
    </row>
    <row r="17" spans="1:3" x14ac:dyDescent="0.45">
      <c r="A17" t="s">
        <v>192</v>
      </c>
      <c r="C17">
        <f>COUNTIF(Candlestick!A:A,A17)</f>
        <v>1</v>
      </c>
    </row>
    <row r="18" spans="1:3" x14ac:dyDescent="0.45">
      <c r="A18" t="s">
        <v>211</v>
      </c>
      <c r="C18">
        <f>COUNTIF(Candlestick!A:A,A18)</f>
        <v>1</v>
      </c>
    </row>
    <row r="19" spans="1:3" x14ac:dyDescent="0.45">
      <c r="A19" t="s">
        <v>208</v>
      </c>
      <c r="C19">
        <f>COUNTIF(Candlestick!A:A,A19)</f>
        <v>2</v>
      </c>
    </row>
    <row r="20" spans="1:3" x14ac:dyDescent="0.45">
      <c r="A20" t="s">
        <v>202</v>
      </c>
      <c r="C20">
        <f>COUNTIF(Candlestick!A:A,A20)</f>
        <v>2</v>
      </c>
    </row>
    <row r="21" spans="1:3" x14ac:dyDescent="0.45">
      <c r="A21" t="s">
        <v>201</v>
      </c>
      <c r="C21">
        <f>COUNTIF(Candlestick!A:A,A21)</f>
        <v>2</v>
      </c>
    </row>
    <row r="22" spans="1:3" x14ac:dyDescent="0.45">
      <c r="A22" t="s">
        <v>206</v>
      </c>
      <c r="C22">
        <f>COUNTIF(Candlestick!A:A,A22)</f>
        <v>2</v>
      </c>
    </row>
    <row r="23" spans="1:3" x14ac:dyDescent="0.45">
      <c r="A23" t="s">
        <v>194</v>
      </c>
      <c r="C23">
        <f>COUNTIF(Candlestick!A:A,A23)</f>
        <v>1</v>
      </c>
    </row>
    <row r="24" spans="1:3" x14ac:dyDescent="0.45">
      <c r="A24" t="s">
        <v>193</v>
      </c>
      <c r="C24">
        <f>COUNTIF(Candlestick!A:A,A24)</f>
        <v>1</v>
      </c>
    </row>
    <row r="25" spans="1:3" x14ac:dyDescent="0.45">
      <c r="A25" t="s">
        <v>212</v>
      </c>
      <c r="C25">
        <f>COUNTIF(Candlestick!A:A,A25)</f>
        <v>1</v>
      </c>
    </row>
    <row r="26" spans="1:3" x14ac:dyDescent="0.45">
      <c r="A26" t="s">
        <v>195</v>
      </c>
      <c r="C26">
        <f>COUNTIF(Candlestick!A:A,A26)</f>
        <v>1</v>
      </c>
    </row>
    <row r="27" spans="1:3" x14ac:dyDescent="0.45">
      <c r="A27" t="s">
        <v>215</v>
      </c>
      <c r="C27">
        <f>COUNTIF(Candlestick!A:A,A27)</f>
        <v>1</v>
      </c>
    </row>
    <row r="28" spans="1:3" x14ac:dyDescent="0.45">
      <c r="A28" t="s">
        <v>198</v>
      </c>
      <c r="C28">
        <f>COUNTIF(Candlestick!A:A,A28)</f>
        <v>1</v>
      </c>
    </row>
  </sheetData>
  <autoFilter ref="A1:C1" xr:uid="{044A1B5A-2B83-4056-9D47-6BB9890DD824}">
    <sortState xmlns:xlrd2="http://schemas.microsoft.com/office/spreadsheetml/2017/richdata2" ref="A2:C28">
      <sortCondition ref="A1"/>
    </sortState>
  </autoFilter>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235B0-C95B-440B-9BC0-74651FFCD81D}">
  <dimension ref="A1:L106"/>
  <sheetViews>
    <sheetView zoomScale="70" zoomScaleNormal="70" workbookViewId="0">
      <selection activeCell="A13" sqref="A13"/>
    </sheetView>
  </sheetViews>
  <sheetFormatPr defaultRowHeight="18" x14ac:dyDescent="0.45"/>
  <cols>
    <col min="1" max="1" width="30.59765625" customWidth="1"/>
    <col min="9" max="9" width="18.59765625" customWidth="1"/>
  </cols>
  <sheetData>
    <row r="1" spans="1:5" x14ac:dyDescent="0.45">
      <c r="A1" t="s">
        <v>59</v>
      </c>
      <c r="B1" t="s">
        <v>227</v>
      </c>
      <c r="C1" t="s">
        <v>228</v>
      </c>
    </row>
    <row r="2" spans="1:5" x14ac:dyDescent="0.45">
      <c r="A2" t="s">
        <v>218</v>
      </c>
      <c r="B2" t="s">
        <v>226</v>
      </c>
      <c r="C2" t="s">
        <v>226</v>
      </c>
    </row>
    <row r="3" spans="1:5" x14ac:dyDescent="0.45">
      <c r="A3" t="s">
        <v>204</v>
      </c>
      <c r="B3" t="s">
        <v>226</v>
      </c>
      <c r="C3" t="s">
        <v>226</v>
      </c>
    </row>
    <row r="4" spans="1:5" x14ac:dyDescent="0.45">
      <c r="A4" t="s">
        <v>205</v>
      </c>
      <c r="B4" t="s">
        <v>226</v>
      </c>
      <c r="C4" t="s">
        <v>226</v>
      </c>
    </row>
    <row r="5" spans="1:5" x14ac:dyDescent="0.45">
      <c r="A5" t="s">
        <v>206</v>
      </c>
      <c r="B5" t="s">
        <v>226</v>
      </c>
      <c r="C5" t="s">
        <v>59</v>
      </c>
    </row>
    <row r="6" spans="1:5" x14ac:dyDescent="0.45">
      <c r="A6" t="s">
        <v>200</v>
      </c>
      <c r="B6" t="s">
        <v>226</v>
      </c>
      <c r="C6" t="s">
        <v>59</v>
      </c>
    </row>
    <row r="7" spans="1:5" x14ac:dyDescent="0.45">
      <c r="A7" t="s">
        <v>201</v>
      </c>
      <c r="E7" t="s">
        <v>242</v>
      </c>
    </row>
    <row r="8" spans="1:5" x14ac:dyDescent="0.45">
      <c r="A8" t="s">
        <v>207</v>
      </c>
    </row>
    <row r="9" spans="1:5" x14ac:dyDescent="0.45">
      <c r="A9" t="s">
        <v>202</v>
      </c>
      <c r="B9" t="s">
        <v>59</v>
      </c>
      <c r="C9" t="s">
        <v>59</v>
      </c>
    </row>
    <row r="10" spans="1:5" x14ac:dyDescent="0.45">
      <c r="A10" t="s">
        <v>208</v>
      </c>
      <c r="B10" t="s">
        <v>59</v>
      </c>
      <c r="C10" t="s">
        <v>59</v>
      </c>
    </row>
    <row r="11" spans="1:5" x14ac:dyDescent="0.45">
      <c r="A11" t="s">
        <v>203</v>
      </c>
      <c r="B11" t="s">
        <v>59</v>
      </c>
      <c r="C11" t="s">
        <v>59</v>
      </c>
    </row>
    <row r="12" spans="1:5" x14ac:dyDescent="0.45">
      <c r="A12" s="29" t="s">
        <v>209</v>
      </c>
      <c r="B12" t="s">
        <v>59</v>
      </c>
      <c r="C12" t="s">
        <v>59</v>
      </c>
    </row>
    <row r="13" spans="1:5" x14ac:dyDescent="0.45">
      <c r="A13" s="29" t="s">
        <v>190</v>
      </c>
      <c r="B13" t="s">
        <v>59</v>
      </c>
      <c r="C13" t="s">
        <v>59</v>
      </c>
    </row>
    <row r="14" spans="1:5" x14ac:dyDescent="0.45">
      <c r="A14" t="s">
        <v>191</v>
      </c>
      <c r="E14" t="s">
        <v>243</v>
      </c>
    </row>
    <row r="15" spans="1:5" x14ac:dyDescent="0.45">
      <c r="A15" t="s">
        <v>210</v>
      </c>
    </row>
    <row r="16" spans="1:5" x14ac:dyDescent="0.45">
      <c r="A16" s="29" t="s">
        <v>192</v>
      </c>
      <c r="E16" t="s">
        <v>244</v>
      </c>
    </row>
    <row r="17" spans="1:5" x14ac:dyDescent="0.45">
      <c r="A17" s="29" t="s">
        <v>211</v>
      </c>
    </row>
    <row r="18" spans="1:5" x14ac:dyDescent="0.45">
      <c r="A18" s="29" t="s">
        <v>245</v>
      </c>
      <c r="E18" t="s">
        <v>246</v>
      </c>
    </row>
    <row r="19" spans="1:5" x14ac:dyDescent="0.45">
      <c r="A19" s="29" t="s">
        <v>194</v>
      </c>
    </row>
    <row r="20" spans="1:5" x14ac:dyDescent="0.45">
      <c r="A20" t="s">
        <v>195</v>
      </c>
      <c r="E20" t="s">
        <v>247</v>
      </c>
    </row>
    <row r="21" spans="1:5" x14ac:dyDescent="0.45">
      <c r="A21" t="s">
        <v>212</v>
      </c>
    </row>
    <row r="22" spans="1:5" x14ac:dyDescent="0.45">
      <c r="A22" t="s">
        <v>196</v>
      </c>
      <c r="B22" t="s">
        <v>226</v>
      </c>
      <c r="C22" t="s">
        <v>226</v>
      </c>
    </row>
    <row r="23" spans="1:5" x14ac:dyDescent="0.45">
      <c r="A23" t="s">
        <v>213</v>
      </c>
      <c r="B23" t="s">
        <v>226</v>
      </c>
      <c r="C23" t="s">
        <v>226</v>
      </c>
    </row>
    <row r="24" spans="1:5" x14ac:dyDescent="0.45">
      <c r="A24" t="s">
        <v>241</v>
      </c>
      <c r="E24" t="s">
        <v>248</v>
      </c>
    </row>
    <row r="25" spans="1:5" x14ac:dyDescent="0.45">
      <c r="A25" t="s">
        <v>214</v>
      </c>
    </row>
    <row r="26" spans="1:5" x14ac:dyDescent="0.45">
      <c r="A26" t="s">
        <v>198</v>
      </c>
      <c r="E26" t="s">
        <v>249</v>
      </c>
    </row>
    <row r="27" spans="1:5" x14ac:dyDescent="0.45">
      <c r="A27" t="s">
        <v>215</v>
      </c>
    </row>
    <row r="28" spans="1:5" x14ac:dyDescent="0.45">
      <c r="A28" t="s">
        <v>199</v>
      </c>
      <c r="E28" t="s">
        <v>250</v>
      </c>
    </row>
    <row r="29" spans="1:5" x14ac:dyDescent="0.45">
      <c r="A29" t="s">
        <v>216</v>
      </c>
    </row>
    <row r="30" spans="1:5" x14ac:dyDescent="0.45">
      <c r="A30" t="s">
        <v>229</v>
      </c>
      <c r="B30" t="s">
        <v>226</v>
      </c>
      <c r="C30" t="s">
        <v>226</v>
      </c>
    </row>
    <row r="31" spans="1:5" x14ac:dyDescent="0.45">
      <c r="A31" t="s">
        <v>230</v>
      </c>
      <c r="B31" t="s">
        <v>226</v>
      </c>
      <c r="C31" t="s">
        <v>226</v>
      </c>
    </row>
    <row r="33" spans="1:12" x14ac:dyDescent="0.45">
      <c r="A33" s="13" t="s">
        <v>219</v>
      </c>
    </row>
    <row r="34" spans="1:12" x14ac:dyDescent="0.45">
      <c r="A34" s="13" t="s">
        <v>225</v>
      </c>
    </row>
    <row r="35" spans="1:12" x14ac:dyDescent="0.45">
      <c r="I35" s="14" t="s">
        <v>220</v>
      </c>
      <c r="J35" s="15"/>
      <c r="K35" s="15" t="s">
        <v>221</v>
      </c>
      <c r="L35" s="15">
        <v>3</v>
      </c>
    </row>
    <row r="36" spans="1:12" x14ac:dyDescent="0.45">
      <c r="I36" s="14" t="s">
        <v>222</v>
      </c>
      <c r="J36" s="15">
        <v>3</v>
      </c>
      <c r="K36" s="15" t="s">
        <v>221</v>
      </c>
      <c r="L36" s="15">
        <v>17</v>
      </c>
    </row>
    <row r="47" spans="1:12" x14ac:dyDescent="0.45">
      <c r="A47" s="13" t="s">
        <v>231</v>
      </c>
    </row>
    <row r="48" spans="1:12" x14ac:dyDescent="0.45">
      <c r="A48" s="13" t="s">
        <v>224</v>
      </c>
    </row>
    <row r="49" spans="1:12" x14ac:dyDescent="0.45">
      <c r="I49" s="14" t="s">
        <v>223</v>
      </c>
      <c r="J49" s="15"/>
      <c r="K49" s="15" t="s">
        <v>221</v>
      </c>
      <c r="L49" s="15">
        <v>3</v>
      </c>
    </row>
    <row r="50" spans="1:12" x14ac:dyDescent="0.45">
      <c r="I50" s="14" t="s">
        <v>222</v>
      </c>
      <c r="J50" s="15">
        <v>3</v>
      </c>
      <c r="K50" s="15" t="s">
        <v>221</v>
      </c>
      <c r="L50" s="15">
        <v>17</v>
      </c>
    </row>
    <row r="60" spans="1:12" x14ac:dyDescent="0.45">
      <c r="A60" s="13" t="s">
        <v>232</v>
      </c>
    </row>
    <row r="61" spans="1:12" x14ac:dyDescent="0.45">
      <c r="A61" s="13" t="s">
        <v>233</v>
      </c>
    </row>
    <row r="75" spans="1:12" x14ac:dyDescent="0.45">
      <c r="A75" s="13" t="s">
        <v>234</v>
      </c>
    </row>
    <row r="76" spans="1:12" x14ac:dyDescent="0.45">
      <c r="A76" s="13" t="s">
        <v>235</v>
      </c>
    </row>
    <row r="80" spans="1:12" x14ac:dyDescent="0.45">
      <c r="I80" s="14" t="s">
        <v>222</v>
      </c>
      <c r="J80" s="15"/>
      <c r="K80" s="15" t="s">
        <v>236</v>
      </c>
      <c r="L80" s="15">
        <v>100</v>
      </c>
    </row>
    <row r="90" spans="1:12" x14ac:dyDescent="0.45">
      <c r="A90" s="13" t="s">
        <v>237</v>
      </c>
    </row>
    <row r="91" spans="1:12" x14ac:dyDescent="0.45">
      <c r="A91" s="13" t="s">
        <v>238</v>
      </c>
    </row>
    <row r="92" spans="1:12" x14ac:dyDescent="0.45">
      <c r="A92" s="13" t="s">
        <v>239</v>
      </c>
    </row>
    <row r="93" spans="1:12" x14ac:dyDescent="0.45">
      <c r="G93" t="s">
        <v>203</v>
      </c>
    </row>
    <row r="94" spans="1:12" x14ac:dyDescent="0.45">
      <c r="I94" s="14" t="s">
        <v>223</v>
      </c>
      <c r="J94" s="15"/>
      <c r="K94" s="15" t="s">
        <v>240</v>
      </c>
      <c r="L94" s="15">
        <v>45</v>
      </c>
    </row>
    <row r="95" spans="1:12" x14ac:dyDescent="0.45">
      <c r="I95" s="14" t="s">
        <v>222</v>
      </c>
      <c r="J95" s="15"/>
      <c r="K95" s="15" t="s">
        <v>221</v>
      </c>
      <c r="L95" s="15">
        <v>2</v>
      </c>
    </row>
    <row r="96" spans="1:12" x14ac:dyDescent="0.45">
      <c r="I96" s="14" t="s">
        <v>220</v>
      </c>
      <c r="J96" s="15"/>
      <c r="K96" s="15" t="s">
        <v>240</v>
      </c>
      <c r="L96" s="15">
        <v>45</v>
      </c>
    </row>
    <row r="98" spans="7:12" x14ac:dyDescent="0.45">
      <c r="G98" t="s">
        <v>209</v>
      </c>
    </row>
    <row r="99" spans="7:12" x14ac:dyDescent="0.45">
      <c r="I99" s="14" t="s">
        <v>223</v>
      </c>
      <c r="J99" s="15"/>
      <c r="K99" s="15" t="s">
        <v>221</v>
      </c>
      <c r="L99" s="15">
        <v>2</v>
      </c>
    </row>
    <row r="100" spans="7:12" x14ac:dyDescent="0.45">
      <c r="I100" s="14" t="s">
        <v>222</v>
      </c>
      <c r="J100" s="15"/>
      <c r="K100" s="15" t="s">
        <v>221</v>
      </c>
      <c r="L100" s="15">
        <v>2</v>
      </c>
    </row>
    <row r="104" spans="7:12" x14ac:dyDescent="0.45">
      <c r="G104" t="s">
        <v>190</v>
      </c>
    </row>
    <row r="105" spans="7:12" x14ac:dyDescent="0.45">
      <c r="I105" s="14" t="s">
        <v>222</v>
      </c>
      <c r="J105" s="15"/>
      <c r="K105" s="15" t="s">
        <v>221</v>
      </c>
      <c r="L105" s="15">
        <v>2</v>
      </c>
    </row>
    <row r="106" spans="7:12" x14ac:dyDescent="0.45">
      <c r="I106" s="14" t="s">
        <v>220</v>
      </c>
      <c r="J106" s="15"/>
      <c r="K106" s="15" t="s">
        <v>221</v>
      </c>
      <c r="L106" s="15">
        <v>2</v>
      </c>
    </row>
  </sheetData>
  <autoFilter ref="A1:A27" xr:uid="{930386D0-F5B2-4ADC-AAF3-EC58154154E3}"/>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300F0-F06F-4D65-BCFC-3E58C35ADA99}">
  <dimension ref="H2:DK73"/>
  <sheetViews>
    <sheetView zoomScaleNormal="100" workbookViewId="0">
      <selection activeCell="G3" sqref="G3:BB16"/>
    </sheetView>
  </sheetViews>
  <sheetFormatPr defaultRowHeight="18" x14ac:dyDescent="0.45"/>
  <cols>
    <col min="1" max="135" width="1.69921875" customWidth="1"/>
  </cols>
  <sheetData>
    <row r="2" spans="8:89" x14ac:dyDescent="0.45">
      <c r="BX2" s="30">
        <v>20</v>
      </c>
      <c r="BY2" s="30"/>
      <c r="CC2" s="30">
        <v>60</v>
      </c>
      <c r="CD2" s="30"/>
      <c r="CJ2" s="30">
        <v>20</v>
      </c>
      <c r="CK2" s="30"/>
    </row>
    <row r="3" spans="8:89" x14ac:dyDescent="0.45">
      <c r="BS3" s="29" t="s">
        <v>265</v>
      </c>
      <c r="BX3" t="s">
        <v>259</v>
      </c>
      <c r="CC3" t="s">
        <v>260</v>
      </c>
      <c r="CJ3" t="s">
        <v>261</v>
      </c>
    </row>
    <row r="4" spans="8:89" x14ac:dyDescent="0.45">
      <c r="H4" s="29" t="s">
        <v>257</v>
      </c>
      <c r="V4" s="29" t="s">
        <v>263</v>
      </c>
      <c r="AJ4" s="29" t="s">
        <v>262</v>
      </c>
    </row>
    <row r="5" spans="8:89" x14ac:dyDescent="0.45">
      <c r="AX5" t="s">
        <v>267</v>
      </c>
      <c r="CK5" s="24"/>
    </row>
    <row r="6" spans="8:89" x14ac:dyDescent="0.45">
      <c r="H6" s="16"/>
      <c r="I6" s="17"/>
      <c r="V6" s="16"/>
      <c r="W6" s="17"/>
      <c r="AK6" s="24"/>
      <c r="CD6" s="25"/>
      <c r="CJ6" s="16"/>
      <c r="CK6" s="17"/>
    </row>
    <row r="7" spans="8:89" x14ac:dyDescent="0.45">
      <c r="H7" s="18"/>
      <c r="I7" s="19"/>
      <c r="V7" s="18"/>
      <c r="W7" s="19"/>
      <c r="AJ7" s="16"/>
      <c r="AK7" s="17"/>
      <c r="CD7" s="24"/>
      <c r="CJ7" s="18"/>
      <c r="CK7" s="19"/>
    </row>
    <row r="8" spans="8:89" x14ac:dyDescent="0.45">
      <c r="H8" s="18"/>
      <c r="I8" s="19"/>
      <c r="V8" s="18"/>
      <c r="W8" s="19"/>
      <c r="AJ8" s="18"/>
      <c r="AK8" s="19"/>
      <c r="AX8" t="s">
        <v>266</v>
      </c>
      <c r="BY8" s="25"/>
      <c r="CC8" s="16"/>
      <c r="CD8" s="17"/>
      <c r="CJ8" s="18"/>
      <c r="CK8" s="19"/>
    </row>
    <row r="9" spans="8:89" x14ac:dyDescent="0.45">
      <c r="H9" s="18"/>
      <c r="I9" s="19"/>
      <c r="V9" s="18"/>
      <c r="W9" s="19"/>
      <c r="AJ9" s="18"/>
      <c r="AK9" s="19"/>
      <c r="BX9" s="16"/>
      <c r="BY9" s="17"/>
      <c r="CC9" s="18"/>
      <c r="CD9" s="19"/>
      <c r="CJ9" s="18"/>
      <c r="CK9" s="19"/>
    </row>
    <row r="10" spans="8:89" x14ac:dyDescent="0.45">
      <c r="H10" s="18"/>
      <c r="I10" s="19"/>
      <c r="V10" s="18"/>
      <c r="W10" s="19"/>
      <c r="AJ10" s="18"/>
      <c r="AK10" s="19"/>
      <c r="BX10" s="18"/>
      <c r="BY10" s="19"/>
      <c r="CC10" s="18"/>
      <c r="CD10" s="19"/>
      <c r="CJ10" s="18"/>
      <c r="CK10" s="19"/>
    </row>
    <row r="11" spans="8:89" x14ac:dyDescent="0.45">
      <c r="H11" s="18"/>
      <c r="I11" s="19"/>
      <c r="V11" s="18"/>
      <c r="W11" s="19"/>
      <c r="AJ11" s="18"/>
      <c r="AK11" s="19"/>
      <c r="BY11" s="25"/>
      <c r="CC11" s="18"/>
      <c r="CD11" s="19"/>
      <c r="CJ11" s="18"/>
      <c r="CK11" s="19"/>
    </row>
    <row r="12" spans="8:89" x14ac:dyDescent="0.45">
      <c r="H12" s="18"/>
      <c r="I12" s="19"/>
      <c r="V12" s="18"/>
      <c r="W12" s="19"/>
      <c r="AJ12" s="18"/>
      <c r="AK12" s="19"/>
      <c r="CD12" s="25"/>
      <c r="CJ12" s="18"/>
      <c r="CK12" s="19"/>
    </row>
    <row r="13" spans="8:89" x14ac:dyDescent="0.45">
      <c r="H13" s="18"/>
      <c r="I13" s="19"/>
      <c r="V13" s="18"/>
      <c r="W13" s="19"/>
      <c r="AJ13" s="18"/>
      <c r="AK13" s="19"/>
      <c r="CD13" s="25"/>
      <c r="CJ13" s="20"/>
      <c r="CK13" s="21"/>
    </row>
    <row r="14" spans="8:89" x14ac:dyDescent="0.45">
      <c r="H14" s="18"/>
      <c r="I14" s="19"/>
      <c r="V14" s="20"/>
      <c r="W14" s="21"/>
      <c r="AJ14" s="18"/>
      <c r="AK14" s="19"/>
      <c r="CJ14" s="22"/>
      <c r="CK14" s="23"/>
    </row>
    <row r="15" spans="8:89" x14ac:dyDescent="0.45">
      <c r="H15" s="20"/>
      <c r="I15" s="21"/>
      <c r="V15" s="22"/>
      <c r="W15" s="23"/>
      <c r="AJ15" s="20"/>
      <c r="AK15" s="21"/>
    </row>
    <row r="18" spans="8:115" x14ac:dyDescent="0.45">
      <c r="H18" s="29" t="s">
        <v>272</v>
      </c>
    </row>
    <row r="19" spans="8:115" x14ac:dyDescent="0.45">
      <c r="AX19" t="s">
        <v>274</v>
      </c>
    </row>
    <row r="21" spans="8:115" x14ac:dyDescent="0.45">
      <c r="H21" s="29" t="s">
        <v>252</v>
      </c>
      <c r="V21" s="29" t="s">
        <v>253</v>
      </c>
      <c r="AJ21" s="29" t="s">
        <v>254</v>
      </c>
      <c r="CA21" s="29"/>
      <c r="CO21" s="29"/>
      <c r="DC21" s="29"/>
    </row>
    <row r="23" spans="8:115" x14ac:dyDescent="0.45">
      <c r="I23" s="25"/>
      <c r="W23" s="25"/>
      <c r="AK23" s="25"/>
      <c r="BX23" s="29" t="s">
        <v>259</v>
      </c>
      <c r="CF23" s="43" t="s">
        <v>251</v>
      </c>
      <c r="CP23" s="43"/>
      <c r="CQ23" s="43"/>
      <c r="CR23" s="43" t="s">
        <v>253</v>
      </c>
      <c r="CS23" s="43"/>
      <c r="CT23" s="43"/>
      <c r="CU23" s="43"/>
      <c r="CV23" s="43"/>
      <c r="CW23" s="43"/>
      <c r="CX23" s="43"/>
      <c r="CY23" s="43"/>
      <c r="CZ23" s="43"/>
      <c r="DA23" s="43"/>
      <c r="DB23" s="43"/>
      <c r="DC23" s="43"/>
      <c r="DD23" s="43"/>
      <c r="DE23" s="43"/>
      <c r="DF23" s="43" t="s">
        <v>254</v>
      </c>
      <c r="DG23" s="43"/>
      <c r="DH23" s="43"/>
      <c r="DI23" s="43"/>
      <c r="DJ23" s="43"/>
      <c r="DK23" s="43"/>
    </row>
    <row r="24" spans="8:115" x14ac:dyDescent="0.45">
      <c r="I24" s="25"/>
      <c r="V24" s="16"/>
      <c r="W24" s="17"/>
      <c r="AK24" s="25"/>
      <c r="AX24" t="s">
        <v>273</v>
      </c>
      <c r="BX24" s="29" t="s">
        <v>260</v>
      </c>
    </row>
    <row r="25" spans="8:115" x14ac:dyDescent="0.45">
      <c r="I25" s="25"/>
      <c r="V25" s="18"/>
      <c r="W25" s="19"/>
      <c r="AK25" s="25"/>
      <c r="BX25" s="29" t="s">
        <v>261</v>
      </c>
    </row>
    <row r="26" spans="8:115" x14ac:dyDescent="0.45">
      <c r="I26" s="25"/>
      <c r="W26" s="25"/>
      <c r="AK26" s="25"/>
    </row>
    <row r="27" spans="8:115" x14ac:dyDescent="0.45">
      <c r="H27" s="16"/>
      <c r="I27" s="17"/>
      <c r="W27" s="25"/>
      <c r="AK27" s="25"/>
    </row>
    <row r="28" spans="8:115" x14ac:dyDescent="0.45">
      <c r="H28" s="18"/>
      <c r="I28" s="19"/>
      <c r="W28" s="25"/>
      <c r="AK28" s="25"/>
    </row>
    <row r="29" spans="8:115" x14ac:dyDescent="0.45">
      <c r="I29" s="25"/>
      <c r="W29" s="25"/>
      <c r="AK29" s="25"/>
    </row>
    <row r="30" spans="8:115" x14ac:dyDescent="0.45">
      <c r="I30" s="25"/>
      <c r="W30" s="25"/>
      <c r="AJ30" s="16"/>
      <c r="AK30" s="17"/>
    </row>
    <row r="31" spans="8:115" x14ac:dyDescent="0.45">
      <c r="I31" s="25"/>
      <c r="W31" s="25"/>
      <c r="AJ31" s="18"/>
      <c r="AK31" s="19"/>
    </row>
    <row r="32" spans="8:115" x14ac:dyDescent="0.45">
      <c r="I32" s="25"/>
      <c r="W32" s="25"/>
      <c r="AK32" s="25"/>
    </row>
    <row r="35" spans="8:50" x14ac:dyDescent="0.45">
      <c r="H35" s="29" t="s">
        <v>237</v>
      </c>
      <c r="V35" s="29" t="s">
        <v>256</v>
      </c>
      <c r="AJ35" s="29" t="s">
        <v>255</v>
      </c>
      <c r="AK35" s="29"/>
    </row>
    <row r="36" spans="8:50" ht="18.600000000000001" thickBot="1" x14ac:dyDescent="0.5">
      <c r="V36" s="27"/>
      <c r="W36" s="27"/>
      <c r="AX36" t="s">
        <v>268</v>
      </c>
    </row>
    <row r="37" spans="8:50" ht="18.600000000000001" thickTop="1" x14ac:dyDescent="0.45">
      <c r="H37" s="26"/>
      <c r="I37" s="25"/>
      <c r="W37" s="25"/>
      <c r="AK37" s="25"/>
    </row>
    <row r="38" spans="8:50" x14ac:dyDescent="0.45">
      <c r="H38" s="26"/>
      <c r="I38" s="25"/>
      <c r="W38" s="25"/>
      <c r="AK38" s="25"/>
    </row>
    <row r="39" spans="8:50" x14ac:dyDescent="0.45">
      <c r="H39" s="26"/>
      <c r="I39" s="25"/>
      <c r="W39" s="25"/>
      <c r="AK39" s="25"/>
    </row>
    <row r="40" spans="8:50" x14ac:dyDescent="0.45">
      <c r="H40" s="26"/>
      <c r="I40" s="25"/>
      <c r="W40" s="25"/>
      <c r="AK40" s="25"/>
    </row>
    <row r="41" spans="8:50" ht="18.600000000000001" thickBot="1" x14ac:dyDescent="0.5">
      <c r="H41" s="27"/>
      <c r="I41" s="28"/>
      <c r="W41" s="25"/>
      <c r="AK41" s="25"/>
    </row>
    <row r="42" spans="8:50" ht="18.600000000000001" thickTop="1" x14ac:dyDescent="0.45">
      <c r="I42" s="25"/>
      <c r="W42" s="25"/>
      <c r="AK42" s="25"/>
    </row>
    <row r="43" spans="8:50" x14ac:dyDescent="0.45">
      <c r="I43" s="25"/>
      <c r="W43" s="25"/>
      <c r="AK43" s="25"/>
    </row>
    <row r="44" spans="8:50" x14ac:dyDescent="0.45">
      <c r="I44" s="25"/>
      <c r="W44" s="25"/>
      <c r="AK44" s="25"/>
    </row>
    <row r="45" spans="8:50" x14ac:dyDescent="0.45">
      <c r="I45" s="25"/>
      <c r="W45" s="25"/>
      <c r="AK45" s="25"/>
    </row>
    <row r="46" spans="8:50" ht="18.600000000000001" thickBot="1" x14ac:dyDescent="0.5">
      <c r="I46" s="25"/>
      <c r="W46" s="25"/>
      <c r="AJ46" s="27"/>
      <c r="AK46" s="28"/>
    </row>
    <row r="47" spans="8:50" ht="18.600000000000001" thickTop="1" x14ac:dyDescent="0.45"/>
    <row r="50" spans="8:50" x14ac:dyDescent="0.45">
      <c r="H50" s="29" t="s">
        <v>264</v>
      </c>
    </row>
    <row r="52" spans="8:50" ht="18.600000000000001" thickBot="1" x14ac:dyDescent="0.5">
      <c r="I52" s="27"/>
      <c r="J52" s="27"/>
      <c r="AX52" t="s">
        <v>269</v>
      </c>
    </row>
    <row r="53" spans="8:50" ht="18.600000000000001" thickTop="1" x14ac:dyDescent="0.45"/>
    <row r="54" spans="8:50" x14ac:dyDescent="0.45">
      <c r="H54" s="29" t="s">
        <v>270</v>
      </c>
    </row>
    <row r="58" spans="8:50" x14ac:dyDescent="0.45">
      <c r="H58" s="31"/>
      <c r="I58" s="32"/>
      <c r="T58" s="31"/>
      <c r="U58" s="32"/>
    </row>
    <row r="59" spans="8:50" x14ac:dyDescent="0.45">
      <c r="H59" s="35"/>
      <c r="I59" s="36"/>
      <c r="T59" s="35"/>
      <c r="U59" s="36"/>
    </row>
    <row r="60" spans="8:50" x14ac:dyDescent="0.45">
      <c r="K60" s="37"/>
      <c r="L60" s="38"/>
      <c r="Q60" s="16"/>
      <c r="R60" s="17"/>
    </row>
    <row r="61" spans="8:50" x14ac:dyDescent="0.45">
      <c r="K61" s="39"/>
      <c r="L61" s="40"/>
      <c r="Q61" s="20"/>
      <c r="R61" s="21"/>
    </row>
    <row r="66" spans="8:21" x14ac:dyDescent="0.45">
      <c r="H66" s="29" t="s">
        <v>271</v>
      </c>
    </row>
    <row r="68" spans="8:21" x14ac:dyDescent="0.45">
      <c r="K68" s="37"/>
      <c r="L68" s="38"/>
      <c r="T68" s="31"/>
      <c r="U68" s="32"/>
    </row>
    <row r="69" spans="8:21" x14ac:dyDescent="0.45">
      <c r="K69" s="41"/>
      <c r="L69" s="42"/>
      <c r="T69" s="33"/>
      <c r="U69" s="34"/>
    </row>
    <row r="70" spans="8:21" x14ac:dyDescent="0.45">
      <c r="H70" s="31"/>
      <c r="I70" s="32"/>
      <c r="K70" s="41"/>
      <c r="L70" s="42"/>
      <c r="Q70" s="16"/>
      <c r="R70" s="17"/>
      <c r="T70" s="33"/>
      <c r="U70" s="34"/>
    </row>
    <row r="71" spans="8:21" x14ac:dyDescent="0.45">
      <c r="H71" s="35"/>
      <c r="I71" s="36"/>
      <c r="K71" s="41"/>
      <c r="L71" s="42"/>
      <c r="Q71" s="20"/>
      <c r="R71" s="21"/>
      <c r="T71" s="33"/>
      <c r="U71" s="34"/>
    </row>
    <row r="72" spans="8:21" x14ac:dyDescent="0.45">
      <c r="K72" s="41"/>
      <c r="L72" s="42"/>
      <c r="T72" s="33"/>
      <c r="U72" s="34"/>
    </row>
    <row r="73" spans="8:21" x14ac:dyDescent="0.45">
      <c r="K73" s="39"/>
      <c r="L73" s="40"/>
      <c r="T73" s="35"/>
      <c r="U73" s="36"/>
    </row>
  </sheetData>
  <mergeCells count="3">
    <mergeCell ref="BX2:BY2"/>
    <mergeCell ref="CJ2:CK2"/>
    <mergeCell ref="CC2:CD2"/>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3C95B-3E6A-490B-A528-8222DA4C2336}">
  <sheetPr>
    <tabColor rgb="FFFFFF00"/>
  </sheetPr>
  <dimension ref="B5:H10"/>
  <sheetViews>
    <sheetView zoomScale="70" zoomScaleNormal="70" workbookViewId="0"/>
  </sheetViews>
  <sheetFormatPr defaultRowHeight="18" x14ac:dyDescent="0.45"/>
  <cols>
    <col min="4" max="4" width="35.3984375" customWidth="1"/>
    <col min="5" max="8" width="30.09765625" customWidth="1"/>
  </cols>
  <sheetData>
    <row r="5" spans="2:8" x14ac:dyDescent="0.45">
      <c r="C5" s="44"/>
      <c r="D5" s="46" t="s">
        <v>258</v>
      </c>
      <c r="E5" s="46" t="s">
        <v>293</v>
      </c>
      <c r="F5" s="47" t="s">
        <v>276</v>
      </c>
      <c r="G5" s="48" t="s">
        <v>292</v>
      </c>
      <c r="H5" s="48" t="s">
        <v>275</v>
      </c>
    </row>
    <row r="6" spans="2:8" ht="54" x14ac:dyDescent="0.45">
      <c r="B6" t="s">
        <v>287</v>
      </c>
      <c r="C6" s="49" t="s">
        <v>267</v>
      </c>
      <c r="D6" s="44" t="s">
        <v>277</v>
      </c>
      <c r="E6" s="44" t="s">
        <v>277</v>
      </c>
      <c r="F6" s="45" t="s">
        <v>282</v>
      </c>
      <c r="G6" s="45" t="s">
        <v>282</v>
      </c>
      <c r="H6" s="45" t="s">
        <v>282</v>
      </c>
    </row>
    <row r="7" spans="2:8" ht="54" x14ac:dyDescent="0.45">
      <c r="B7" t="s">
        <v>288</v>
      </c>
      <c r="C7" s="49" t="s">
        <v>278</v>
      </c>
      <c r="D7" s="44" t="s">
        <v>280</v>
      </c>
      <c r="E7" s="44" t="s">
        <v>280</v>
      </c>
      <c r="F7" s="45" t="s">
        <v>283</v>
      </c>
      <c r="G7" s="45" t="s">
        <v>283</v>
      </c>
      <c r="H7" s="45" t="s">
        <v>283</v>
      </c>
    </row>
    <row r="8" spans="2:8" ht="54" x14ac:dyDescent="0.45">
      <c r="B8" t="s">
        <v>289</v>
      </c>
      <c r="C8" s="49" t="s">
        <v>284</v>
      </c>
      <c r="D8" s="44" t="s">
        <v>280</v>
      </c>
      <c r="E8" s="44" t="s">
        <v>280</v>
      </c>
      <c r="F8" s="45" t="s">
        <v>286</v>
      </c>
      <c r="G8" s="45" t="s">
        <v>286</v>
      </c>
      <c r="H8" s="45" t="s">
        <v>286</v>
      </c>
    </row>
    <row r="9" spans="2:8" x14ac:dyDescent="0.45">
      <c r="B9" t="s">
        <v>290</v>
      </c>
      <c r="C9" s="49" t="s">
        <v>285</v>
      </c>
      <c r="D9" s="44" t="s">
        <v>280</v>
      </c>
      <c r="E9" s="44" t="s">
        <v>280</v>
      </c>
      <c r="F9" s="44" t="s">
        <v>281</v>
      </c>
      <c r="G9" s="44" t="s">
        <v>281</v>
      </c>
      <c r="H9" s="44" t="s">
        <v>281</v>
      </c>
    </row>
    <row r="10" spans="2:8" x14ac:dyDescent="0.45">
      <c r="B10" t="s">
        <v>291</v>
      </c>
      <c r="C10" s="49" t="s">
        <v>279</v>
      </c>
      <c r="D10" s="44" t="s">
        <v>280</v>
      </c>
      <c r="E10" s="44" t="s">
        <v>280</v>
      </c>
      <c r="F10" s="44" t="s">
        <v>281</v>
      </c>
      <c r="G10" s="44" t="s">
        <v>281</v>
      </c>
      <c r="H10" s="44" t="s">
        <v>281</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462B5-96E2-4F0E-B0ED-414742296561}">
  <sheetPr>
    <tabColor rgb="FFFFFF00"/>
  </sheetPr>
  <dimension ref="D2:I28"/>
  <sheetViews>
    <sheetView tabSelected="1" topLeftCell="A7" zoomScaleNormal="100" workbookViewId="0">
      <selection activeCell="E11" sqref="E11"/>
    </sheetView>
  </sheetViews>
  <sheetFormatPr defaultRowHeight="18" x14ac:dyDescent="0.45"/>
  <cols>
    <col min="4" max="4" width="35.3984375" customWidth="1"/>
    <col min="5" max="7" width="30.09765625" customWidth="1"/>
    <col min="8" max="8" width="56.69921875" customWidth="1"/>
  </cols>
  <sheetData>
    <row r="2" spans="4:9" x14ac:dyDescent="0.45">
      <c r="D2" s="5"/>
    </row>
    <row r="3" spans="4:9" x14ac:dyDescent="0.45">
      <c r="D3" s="5" t="s">
        <v>295</v>
      </c>
      <c r="E3">
        <v>0</v>
      </c>
      <c r="G3" t="s">
        <v>321</v>
      </c>
      <c r="H3" t="str">
        <f>"#define CANDLES_"&amp;D3&amp;" "&amp;E3 &amp; " // " &amp;G3</f>
        <v>#define CANDLES_ENGULFING_BULLISH 0 // group 1</v>
      </c>
      <c r="I3" t="str">
        <f>"case CANDLES_"&amp;D3&amp;"   : pattern_str = """&amp;LOWER(D3)&amp;""";break;"</f>
        <v>case CANDLES_ENGULFING_BULLISH   : pattern_str = "engulfing_bullish";break;</v>
      </c>
    </row>
    <row r="4" spans="4:9" x14ac:dyDescent="0.45">
      <c r="D4" s="5" t="s">
        <v>296</v>
      </c>
      <c r="E4">
        <v>1</v>
      </c>
      <c r="G4" t="s">
        <v>321</v>
      </c>
      <c r="H4" t="str">
        <f t="shared" ref="H4:H28" si="0">"#define CANDLES_"&amp;D4&amp;" "&amp;E4 &amp; " // " &amp;G4</f>
        <v>#define CANDLES_ENGULFING_BEARLISH 1 // group 1</v>
      </c>
      <c r="I4" t="str">
        <f t="shared" ref="I4:I26" si="1">"case CANDLES_"&amp;D4&amp;"   : pattern_str = """&amp;LOWER(D4)&amp;""";break;"</f>
        <v>case CANDLES_ENGULFING_BEARLISH   : pattern_str = "engulfing_bearlish";break;</v>
      </c>
    </row>
    <row r="5" spans="4:9" x14ac:dyDescent="0.45">
      <c r="D5" s="5" t="s">
        <v>297</v>
      </c>
      <c r="E5">
        <v>2</v>
      </c>
      <c r="G5" t="s">
        <v>321</v>
      </c>
      <c r="H5" t="str">
        <f t="shared" si="0"/>
        <v>#define CANDLES_DARK_CLOUD_COVER 2 // group 1</v>
      </c>
      <c r="I5" t="str">
        <f t="shared" si="1"/>
        <v>case CANDLES_DARK_CLOUD_COVER   : pattern_str = "dark_cloud_cover";break;</v>
      </c>
    </row>
    <row r="6" spans="4:9" x14ac:dyDescent="0.45">
      <c r="D6" s="5" t="s">
        <v>298</v>
      </c>
      <c r="E6">
        <v>3</v>
      </c>
      <c r="G6" t="s">
        <v>321</v>
      </c>
      <c r="H6" t="str">
        <f t="shared" si="0"/>
        <v>#define CANDLES_PIERCING 3 // group 1</v>
      </c>
      <c r="I6" t="str">
        <f t="shared" si="1"/>
        <v>case CANDLES_PIERCING   : pattern_str = "piercing";break;</v>
      </c>
    </row>
    <row r="7" spans="4:9" x14ac:dyDescent="0.45">
      <c r="D7" s="5" t="s">
        <v>299</v>
      </c>
      <c r="E7">
        <v>4</v>
      </c>
      <c r="G7" t="s">
        <v>321</v>
      </c>
      <c r="H7" t="str">
        <f t="shared" si="0"/>
        <v>#define CANDLES_COUNTERATTACK_BULLISH 4 // group 1</v>
      </c>
      <c r="I7" t="str">
        <f t="shared" si="1"/>
        <v>case CANDLES_COUNTERATTACK_BULLISH   : pattern_str = "counterattack_bullish";break;</v>
      </c>
    </row>
    <row r="8" spans="4:9" x14ac:dyDescent="0.45">
      <c r="D8" s="5" t="s">
        <v>300</v>
      </c>
      <c r="E8">
        <v>5</v>
      </c>
      <c r="G8" t="s">
        <v>321</v>
      </c>
      <c r="H8" t="str">
        <f t="shared" si="0"/>
        <v>#define CANDLES_COUNTERATTACK_BEARLISH 5 // group 1</v>
      </c>
      <c r="I8" t="str">
        <f t="shared" si="1"/>
        <v>case CANDLES_COUNTERATTACK_BEARLISH   : pattern_str = "counterattack_bearlish";break;</v>
      </c>
    </row>
    <row r="9" spans="4:9" x14ac:dyDescent="0.45">
      <c r="D9" t="s">
        <v>323</v>
      </c>
      <c r="E9">
        <v>6</v>
      </c>
      <c r="G9" t="s">
        <v>321</v>
      </c>
      <c r="H9" t="str">
        <f t="shared" si="0"/>
        <v>#define CANDLES_SEPARATING_LINE 6 // group 1</v>
      </c>
      <c r="I9" t="str">
        <f t="shared" si="1"/>
        <v>case CANDLES_SEPARATING_LINE   : pattern_str = "separating_line";break;</v>
      </c>
    </row>
    <row r="10" spans="4:9" x14ac:dyDescent="0.45">
      <c r="D10" t="s">
        <v>301</v>
      </c>
      <c r="E10">
        <v>7</v>
      </c>
      <c r="G10" t="s">
        <v>321</v>
      </c>
      <c r="H10" t="str">
        <f t="shared" si="0"/>
        <v>#define CANDLES_HARAMI 7 // group 1</v>
      </c>
      <c r="I10" t="str">
        <f t="shared" si="1"/>
        <v>case CANDLES_HARAMI   : pattern_str = "harami";break;</v>
      </c>
    </row>
    <row r="11" spans="4:9" x14ac:dyDescent="0.45">
      <c r="D11" t="s">
        <v>302</v>
      </c>
      <c r="E11">
        <v>8</v>
      </c>
      <c r="G11" t="s">
        <v>321</v>
      </c>
      <c r="H11" t="str">
        <f t="shared" si="0"/>
        <v>#define CANDLES_HARAMI_CROSS 8 // group 1</v>
      </c>
      <c r="I11" t="str">
        <f t="shared" si="1"/>
        <v>case CANDLES_HARAMI_CROSS   : pattern_str = "harami_cross";break;</v>
      </c>
    </row>
    <row r="12" spans="4:9" x14ac:dyDescent="0.45">
      <c r="D12" t="s">
        <v>303</v>
      </c>
      <c r="E12">
        <v>9</v>
      </c>
      <c r="G12" t="s">
        <v>319</v>
      </c>
      <c r="H12" t="str">
        <f t="shared" si="0"/>
        <v>#define CANDLES_DELIBERATION 9 // 3 bar</v>
      </c>
      <c r="I12" t="str">
        <f t="shared" si="1"/>
        <v>case CANDLES_DELIBERATION   : pattern_str = "deliberation";break;</v>
      </c>
    </row>
    <row r="13" spans="4:9" x14ac:dyDescent="0.45">
      <c r="D13" t="s">
        <v>304</v>
      </c>
      <c r="E13">
        <v>10</v>
      </c>
      <c r="G13" t="s">
        <v>319</v>
      </c>
      <c r="H13" t="str">
        <f t="shared" si="0"/>
        <v>#define CANDLES_THREE_WHITE_SOLDIERS 10 // 3 bar</v>
      </c>
      <c r="I13" t="str">
        <f t="shared" si="1"/>
        <v>case CANDLES_THREE_WHITE_SOLDIERS   : pattern_str = "three_white_soldiers";break;</v>
      </c>
    </row>
    <row r="14" spans="4:9" x14ac:dyDescent="0.45">
      <c r="D14" t="s">
        <v>305</v>
      </c>
      <c r="E14">
        <v>11</v>
      </c>
      <c r="G14" t="s">
        <v>319</v>
      </c>
      <c r="H14" t="str">
        <f t="shared" si="0"/>
        <v>#define CANDLES_ADVANCE_BLOCK 11 // 3 bar</v>
      </c>
      <c r="I14" t="str">
        <f t="shared" si="1"/>
        <v>case CANDLES_ADVANCE_BLOCK   : pattern_str = "advance_block";break;</v>
      </c>
    </row>
    <row r="15" spans="4:9" x14ac:dyDescent="0.45">
      <c r="D15" t="s">
        <v>306</v>
      </c>
      <c r="E15">
        <v>12</v>
      </c>
      <c r="G15" t="s">
        <v>319</v>
      </c>
      <c r="H15" t="str">
        <f t="shared" si="0"/>
        <v>#define CANDLES_THREE_BLACK_CROWS 12 // 3 bar</v>
      </c>
      <c r="I15" t="str">
        <f t="shared" si="1"/>
        <v>case CANDLES_THREE_BLACK_CROWS   : pattern_str = "three_black_crows";break;</v>
      </c>
    </row>
    <row r="16" spans="4:9" x14ac:dyDescent="0.45">
      <c r="D16" s="50" t="s">
        <v>307</v>
      </c>
      <c r="E16">
        <v>13</v>
      </c>
      <c r="G16" t="s">
        <v>319</v>
      </c>
      <c r="H16" t="str">
        <f t="shared" si="0"/>
        <v>#define CANDLES_FALLING_THREE_METHODS 13 // 3 bar</v>
      </c>
      <c r="I16" t="str">
        <f t="shared" si="1"/>
        <v>case CANDLES_FALLING_THREE_METHODS   : pattern_str = "falling_three_methods";break;</v>
      </c>
    </row>
    <row r="17" spans="4:9" x14ac:dyDescent="0.45">
      <c r="D17" s="50" t="s">
        <v>308</v>
      </c>
      <c r="E17">
        <v>14</v>
      </c>
      <c r="G17" t="s">
        <v>319</v>
      </c>
      <c r="H17" t="str">
        <f t="shared" si="0"/>
        <v>#define CANDLES_RISING_THREE_METHODS 14 // 3 bar</v>
      </c>
      <c r="I17" t="str">
        <f t="shared" si="1"/>
        <v>case CANDLES_RISING_THREE_METHODS   : pattern_str = "rising_three_methods";break;</v>
      </c>
    </row>
    <row r="18" spans="4:9" x14ac:dyDescent="0.45">
      <c r="D18" t="s">
        <v>309</v>
      </c>
      <c r="E18">
        <v>15</v>
      </c>
      <c r="G18" t="s">
        <v>319</v>
      </c>
      <c r="H18" t="str">
        <f t="shared" si="0"/>
        <v>#define CANDLES_TRISTAR 15 // 3 bar</v>
      </c>
      <c r="I18" t="str">
        <f t="shared" si="1"/>
        <v>case CANDLES_TRISTAR   : pattern_str = "tristar";break;</v>
      </c>
    </row>
    <row r="19" spans="4:9" x14ac:dyDescent="0.45">
      <c r="D19" t="s">
        <v>310</v>
      </c>
      <c r="E19">
        <v>16</v>
      </c>
      <c r="G19" t="s">
        <v>319</v>
      </c>
      <c r="H19" t="str">
        <f t="shared" si="0"/>
        <v>#define CANDLES_ABANDONED_BABY 16 // 3 bar</v>
      </c>
      <c r="I19" t="str">
        <f t="shared" si="1"/>
        <v>case CANDLES_ABANDONED_BABY   : pattern_str = "abandoned_baby";break;</v>
      </c>
    </row>
    <row r="20" spans="4:9" x14ac:dyDescent="0.45">
      <c r="D20" t="s">
        <v>311</v>
      </c>
      <c r="E20">
        <v>17</v>
      </c>
      <c r="G20" t="s">
        <v>319</v>
      </c>
      <c r="H20" t="str">
        <f t="shared" si="0"/>
        <v>#define CANDLES_DOJI_STAR 17 // 3 bar</v>
      </c>
      <c r="I20" t="str">
        <f t="shared" si="1"/>
        <v>case CANDLES_DOJI_STAR   : pattern_str = "doji_star";break;</v>
      </c>
    </row>
    <row r="21" spans="4:9" x14ac:dyDescent="0.45">
      <c r="D21" t="s">
        <v>312</v>
      </c>
      <c r="E21">
        <v>18</v>
      </c>
      <c r="G21" t="s">
        <v>319</v>
      </c>
      <c r="H21" t="str">
        <f t="shared" si="0"/>
        <v>#define CANDLES_MORNING_STAR 18 // 3 bar</v>
      </c>
      <c r="I21" t="str">
        <f t="shared" si="1"/>
        <v>case CANDLES_MORNING_STAR   : pattern_str = "morning_star";break;</v>
      </c>
    </row>
    <row r="22" spans="4:9" x14ac:dyDescent="0.45">
      <c r="D22" t="s">
        <v>313</v>
      </c>
      <c r="E22">
        <v>19</v>
      </c>
      <c r="G22" t="s">
        <v>319</v>
      </c>
      <c r="H22" t="str">
        <f t="shared" si="0"/>
        <v>#define CANDLES_EVENING_STAR 19 // 3 bar</v>
      </c>
      <c r="I22" t="str">
        <f t="shared" si="1"/>
        <v>case CANDLES_EVENING_STAR   : pattern_str = "evening_star";break;</v>
      </c>
    </row>
    <row r="23" spans="4:9" x14ac:dyDescent="0.45">
      <c r="D23" s="50" t="s">
        <v>314</v>
      </c>
      <c r="E23">
        <v>20</v>
      </c>
      <c r="G23" t="s">
        <v>294</v>
      </c>
      <c r="H23" t="str">
        <f t="shared" si="0"/>
        <v>#define CANDLES_DUMPLING_TOP 20 // MULT</v>
      </c>
      <c r="I23" t="str">
        <f t="shared" si="1"/>
        <v>case CANDLES_DUMPLING_TOP   : pattern_str = "dumpling_top";break;</v>
      </c>
    </row>
    <row r="24" spans="4:9" x14ac:dyDescent="0.45">
      <c r="D24" s="50" t="s">
        <v>315</v>
      </c>
      <c r="E24">
        <v>21</v>
      </c>
      <c r="G24" t="s">
        <v>294</v>
      </c>
      <c r="H24" t="str">
        <f t="shared" si="0"/>
        <v>#define CANDLES_FRYPAN_TOP 21 // MULT</v>
      </c>
      <c r="I24" t="str">
        <f t="shared" si="1"/>
        <v>case CANDLES_FRYPAN_TOP   : pattern_str = "frypan_top";break;</v>
      </c>
    </row>
    <row r="25" spans="4:9" x14ac:dyDescent="0.45">
      <c r="D25" s="50" t="s">
        <v>316</v>
      </c>
      <c r="E25">
        <v>22</v>
      </c>
      <c r="G25" t="s">
        <v>294</v>
      </c>
      <c r="H25" t="str">
        <f t="shared" si="0"/>
        <v>#define CANDLES_THREE_BUDDHA 22 // MULT</v>
      </c>
      <c r="I25" t="str">
        <f t="shared" si="1"/>
        <v>case CANDLES_THREE_BUDDHA   : pattern_str = "three_buddha";break;</v>
      </c>
    </row>
    <row r="26" spans="4:9" x14ac:dyDescent="0.45">
      <c r="D26" s="50" t="s">
        <v>317</v>
      </c>
      <c r="E26">
        <v>23</v>
      </c>
      <c r="G26" t="s">
        <v>294</v>
      </c>
      <c r="H26" t="str">
        <f t="shared" si="0"/>
        <v>#define CANDLES_TOWER 23 // MULT</v>
      </c>
      <c r="I26" t="str">
        <f t="shared" si="1"/>
        <v>case CANDLES_TOWER   : pattern_str = "tower";break;</v>
      </c>
    </row>
    <row r="27" spans="4:9" x14ac:dyDescent="0.45">
      <c r="I27" t="s">
        <v>322</v>
      </c>
    </row>
    <row r="28" spans="4:9" x14ac:dyDescent="0.45">
      <c r="D28" t="s">
        <v>318</v>
      </c>
      <c r="E28">
        <v>24</v>
      </c>
      <c r="G28" t="s">
        <v>320</v>
      </c>
      <c r="H28" t="str">
        <f t="shared" si="0"/>
        <v>#define CANDLES_MAX 24 // ARRAY SIZE</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990E9-4399-412B-85B6-5006B77490E7}">
  <dimension ref="A1:G33"/>
  <sheetViews>
    <sheetView workbookViewId="0">
      <selection activeCell="E2" sqref="E2"/>
    </sheetView>
  </sheetViews>
  <sheetFormatPr defaultRowHeight="18" x14ac:dyDescent="0.45"/>
  <cols>
    <col min="1" max="1" width="67.296875" customWidth="1"/>
    <col min="3" max="3" width="18.5" bestFit="1" customWidth="1"/>
    <col min="5" max="5" width="84.8984375" customWidth="1"/>
    <col min="6" max="6" width="40.8984375" customWidth="1"/>
    <col min="7" max="7" width="37.59765625" customWidth="1"/>
  </cols>
  <sheetData>
    <row r="1" spans="1:7" x14ac:dyDescent="0.45">
      <c r="A1" s="2" t="s">
        <v>94</v>
      </c>
      <c r="E1" s="7" t="s">
        <v>92</v>
      </c>
      <c r="G1" s="7" t="s">
        <v>93</v>
      </c>
    </row>
    <row r="2" spans="1:7" x14ac:dyDescent="0.45">
      <c r="B2" t="s">
        <v>88</v>
      </c>
      <c r="C2" t="s">
        <v>89</v>
      </c>
      <c r="E2" t="str">
        <f>"const "&amp;B2&amp;" "&amp;C2&amp;","</f>
        <v>const LPWSTR name,</v>
      </c>
      <c r="F2" t="str">
        <f>""&amp;C2&amp;"_ = "&amp;C2&amp;";"</f>
        <v>name_ = name;</v>
      </c>
      <c r="G2" t="str">
        <f>"wcout &lt;&lt; ""* INFO: " &amp;C2&amp;" "" &lt;&lt; symbol_."&amp; C2&amp;"_ &lt;&lt; endl;"</f>
        <v>wcout &lt;&lt; "* INFO: name " &lt;&lt; symbol_.name_ &lt;&lt; endl;</v>
      </c>
    </row>
    <row r="3" spans="1:7" x14ac:dyDescent="0.45">
      <c r="B3" t="s">
        <v>90</v>
      </c>
      <c r="C3" t="s">
        <v>60</v>
      </c>
      <c r="E3" t="str">
        <f t="shared" ref="E3:E31" si="0">"const "&amp;B3&amp;" "&amp;C3&amp;","</f>
        <v>const double low,</v>
      </c>
      <c r="F3" t="str">
        <f t="shared" ref="F3:F31" si="1">""&amp;C3&amp;"_ = "&amp;C3&amp;";"</f>
        <v>low_ = low;</v>
      </c>
      <c r="G3" t="str">
        <f t="shared" ref="G3:G32" si="2">"wcout &lt;&lt; ""* INFO: " &amp;C3&amp;" "" &lt;&lt; symbol_."&amp; C3&amp;"_ &lt;&lt; endl;"</f>
        <v>wcout &lt;&lt; "* INFO: low " &lt;&lt; symbol_.low_ &lt;&lt; endl;</v>
      </c>
    </row>
    <row r="4" spans="1:7" x14ac:dyDescent="0.45">
      <c r="B4" t="s">
        <v>90</v>
      </c>
      <c r="C4" t="s">
        <v>61</v>
      </c>
      <c r="E4" t="str">
        <f t="shared" si="0"/>
        <v>const double high,</v>
      </c>
      <c r="F4" t="str">
        <f t="shared" si="1"/>
        <v>high_ = high;</v>
      </c>
      <c r="G4" t="str">
        <f t="shared" si="2"/>
        <v>wcout &lt;&lt; "* INFO: high " &lt;&lt; symbol_.high_ &lt;&lt; endl;</v>
      </c>
    </row>
    <row r="5" spans="1:7" x14ac:dyDescent="0.45">
      <c r="B5" t="s">
        <v>90</v>
      </c>
      <c r="C5" t="s">
        <v>62</v>
      </c>
      <c r="E5" t="str">
        <f t="shared" si="0"/>
        <v>const double time,</v>
      </c>
      <c r="F5" t="str">
        <f t="shared" si="1"/>
        <v>time_ = time;</v>
      </c>
      <c r="G5" t="str">
        <f t="shared" si="2"/>
        <v>wcout &lt;&lt; "* INFO: time " &lt;&lt; symbol_.time_ &lt;&lt; endl;</v>
      </c>
    </row>
    <row r="6" spans="1:7" x14ac:dyDescent="0.45">
      <c r="B6" t="s">
        <v>90</v>
      </c>
      <c r="C6" t="s">
        <v>63</v>
      </c>
      <c r="E6" t="str">
        <f t="shared" si="0"/>
        <v>const double bid,</v>
      </c>
      <c r="F6" t="str">
        <f t="shared" si="1"/>
        <v>bid_ = bid;</v>
      </c>
      <c r="G6" t="str">
        <f t="shared" si="2"/>
        <v>wcout &lt;&lt; "* INFO: bid " &lt;&lt; symbol_.bid_ &lt;&lt; endl;</v>
      </c>
    </row>
    <row r="7" spans="1:7" x14ac:dyDescent="0.45">
      <c r="B7" t="s">
        <v>90</v>
      </c>
      <c r="C7" t="s">
        <v>64</v>
      </c>
      <c r="E7" t="str">
        <f t="shared" si="0"/>
        <v>const double ask,</v>
      </c>
      <c r="F7" t="str">
        <f t="shared" si="1"/>
        <v>ask_ = ask;</v>
      </c>
      <c r="G7" t="str">
        <f t="shared" si="2"/>
        <v>wcout &lt;&lt; "* INFO: ask " &lt;&lt; symbol_.ask_ &lt;&lt; endl;</v>
      </c>
    </row>
    <row r="8" spans="1:7" x14ac:dyDescent="0.45">
      <c r="B8" t="s">
        <v>90</v>
      </c>
      <c r="C8" t="s">
        <v>65</v>
      </c>
      <c r="E8" t="str">
        <f t="shared" si="0"/>
        <v>const double point,</v>
      </c>
      <c r="F8" t="str">
        <f t="shared" si="1"/>
        <v>point_ = point;</v>
      </c>
      <c r="G8" t="str">
        <f t="shared" si="2"/>
        <v>wcout &lt;&lt; "* INFO: point " &lt;&lt; symbol_.point_ &lt;&lt; endl;</v>
      </c>
    </row>
    <row r="9" spans="1:7" x14ac:dyDescent="0.45">
      <c r="B9" s="5" t="s">
        <v>91</v>
      </c>
      <c r="C9" s="5" t="s">
        <v>66</v>
      </c>
      <c r="E9" t="str">
        <f t="shared" si="0"/>
        <v>const int digits,</v>
      </c>
      <c r="F9" t="str">
        <f t="shared" si="1"/>
        <v>digits_ = digits;</v>
      </c>
      <c r="G9" t="str">
        <f t="shared" si="2"/>
        <v>wcout &lt;&lt; "* INFO: digits " &lt;&lt; symbol_.digits_ &lt;&lt; endl;</v>
      </c>
    </row>
    <row r="10" spans="1:7" x14ac:dyDescent="0.45">
      <c r="B10" s="5" t="s">
        <v>90</v>
      </c>
      <c r="C10" s="5" t="s">
        <v>67</v>
      </c>
      <c r="E10" t="str">
        <f t="shared" si="0"/>
        <v>const double spread,</v>
      </c>
      <c r="F10" t="str">
        <f t="shared" si="1"/>
        <v>spread_ = spread;</v>
      </c>
      <c r="G10" t="str">
        <f t="shared" si="2"/>
        <v>wcout &lt;&lt; "* INFO: spread " &lt;&lt; symbol_.spread_ &lt;&lt; endl;</v>
      </c>
    </row>
    <row r="11" spans="1:7" x14ac:dyDescent="0.45">
      <c r="B11" s="5" t="s">
        <v>91</v>
      </c>
      <c r="C11" s="5" t="s">
        <v>68</v>
      </c>
      <c r="E11" t="str">
        <f t="shared" si="0"/>
        <v>const int stoplevel,</v>
      </c>
      <c r="F11" t="str">
        <f t="shared" si="1"/>
        <v>stoplevel_ = stoplevel;</v>
      </c>
      <c r="G11" t="str">
        <f t="shared" si="2"/>
        <v>wcout &lt;&lt; "* INFO: stoplevel " &lt;&lt; symbol_.stoplevel_ &lt;&lt; endl;</v>
      </c>
    </row>
    <row r="12" spans="1:7" x14ac:dyDescent="0.45">
      <c r="B12" t="s">
        <v>90</v>
      </c>
      <c r="C12" t="s">
        <v>69</v>
      </c>
      <c r="E12" t="str">
        <f t="shared" si="0"/>
        <v>const double lotsize,</v>
      </c>
      <c r="F12" t="str">
        <f t="shared" si="1"/>
        <v>lotsize_ = lotsize;</v>
      </c>
      <c r="G12" t="str">
        <f t="shared" si="2"/>
        <v>wcout &lt;&lt; "* INFO: lotsize " &lt;&lt; symbol_.lotsize_ &lt;&lt; endl;</v>
      </c>
    </row>
    <row r="13" spans="1:7" x14ac:dyDescent="0.45">
      <c r="B13" t="s">
        <v>90</v>
      </c>
      <c r="C13" t="s">
        <v>70</v>
      </c>
      <c r="E13" t="str">
        <f t="shared" si="0"/>
        <v>const double tickvalue,</v>
      </c>
      <c r="F13" t="str">
        <f t="shared" si="1"/>
        <v>tickvalue_ = tickvalue;</v>
      </c>
      <c r="G13" t="str">
        <f t="shared" si="2"/>
        <v>wcout &lt;&lt; "* INFO: tickvalue " &lt;&lt; symbol_.tickvalue_ &lt;&lt; endl;</v>
      </c>
    </row>
    <row r="14" spans="1:7" x14ac:dyDescent="0.45">
      <c r="B14" t="s">
        <v>90</v>
      </c>
      <c r="C14" t="s">
        <v>71</v>
      </c>
      <c r="E14" t="str">
        <f t="shared" si="0"/>
        <v>const double ticksize,</v>
      </c>
      <c r="F14" t="str">
        <f t="shared" si="1"/>
        <v>ticksize_ = ticksize;</v>
      </c>
      <c r="G14" t="str">
        <f t="shared" si="2"/>
        <v>wcout &lt;&lt; "* INFO: ticksize " &lt;&lt; symbol_.ticksize_ &lt;&lt; endl;</v>
      </c>
    </row>
    <row r="15" spans="1:7" x14ac:dyDescent="0.45">
      <c r="B15" t="s">
        <v>90</v>
      </c>
      <c r="C15" t="s">
        <v>72</v>
      </c>
      <c r="E15" t="str">
        <f t="shared" si="0"/>
        <v>const double swaplong,</v>
      </c>
      <c r="F15" t="str">
        <f t="shared" si="1"/>
        <v>swaplong_ = swaplong;</v>
      </c>
      <c r="G15" t="str">
        <f t="shared" si="2"/>
        <v>wcout &lt;&lt; "* INFO: swaplong " &lt;&lt; symbol_.swaplong_ &lt;&lt; endl;</v>
      </c>
    </row>
    <row r="16" spans="1:7" x14ac:dyDescent="0.45">
      <c r="B16" t="s">
        <v>90</v>
      </c>
      <c r="C16" t="s">
        <v>73</v>
      </c>
      <c r="E16" t="str">
        <f t="shared" si="0"/>
        <v>const double swapshort,</v>
      </c>
      <c r="F16" t="str">
        <f t="shared" si="1"/>
        <v>swapshort_ = swapshort;</v>
      </c>
      <c r="G16" t="str">
        <f t="shared" si="2"/>
        <v>wcout &lt;&lt; "* INFO: swapshort " &lt;&lt; symbol_.swapshort_ &lt;&lt; endl;</v>
      </c>
    </row>
    <row r="17" spans="2:7" x14ac:dyDescent="0.45">
      <c r="B17" t="s">
        <v>90</v>
      </c>
      <c r="C17" t="s">
        <v>74</v>
      </c>
      <c r="E17" t="str">
        <f t="shared" si="0"/>
        <v>const double starting,</v>
      </c>
      <c r="F17" t="str">
        <f t="shared" si="1"/>
        <v>starting_ = starting;</v>
      </c>
      <c r="G17" t="str">
        <f t="shared" si="2"/>
        <v>wcout &lt;&lt; "* INFO: starting " &lt;&lt; symbol_.starting_ &lt;&lt; endl;</v>
      </c>
    </row>
    <row r="18" spans="2:7" x14ac:dyDescent="0.45">
      <c r="B18" t="s">
        <v>90</v>
      </c>
      <c r="C18" t="s">
        <v>75</v>
      </c>
      <c r="E18" t="str">
        <f t="shared" si="0"/>
        <v>const double expiration,</v>
      </c>
      <c r="F18" t="str">
        <f t="shared" si="1"/>
        <v>expiration_ = expiration;</v>
      </c>
      <c r="G18" t="str">
        <f t="shared" si="2"/>
        <v>wcout &lt;&lt; "* INFO: expiration " &lt;&lt; symbol_.expiration_ &lt;&lt; endl;</v>
      </c>
    </row>
    <row r="19" spans="2:7" x14ac:dyDescent="0.45">
      <c r="B19" s="5" t="s">
        <v>91</v>
      </c>
      <c r="C19" t="s">
        <v>76</v>
      </c>
      <c r="E19" t="str">
        <f t="shared" si="0"/>
        <v>const int tradeallowed,</v>
      </c>
      <c r="F19" t="str">
        <f t="shared" si="1"/>
        <v>tradeallowed_ = tradeallowed;</v>
      </c>
      <c r="G19" t="str">
        <f t="shared" si="2"/>
        <v>wcout &lt;&lt; "* INFO: tradeallowed " &lt;&lt; symbol_.tradeallowed_ &lt;&lt; endl;</v>
      </c>
    </row>
    <row r="20" spans="2:7" x14ac:dyDescent="0.45">
      <c r="B20" t="s">
        <v>90</v>
      </c>
      <c r="C20" t="s">
        <v>77</v>
      </c>
      <c r="E20" t="str">
        <f t="shared" si="0"/>
        <v>const double minlot,</v>
      </c>
      <c r="F20" t="str">
        <f t="shared" si="1"/>
        <v>minlot_ = minlot;</v>
      </c>
      <c r="G20" t="str">
        <f t="shared" si="2"/>
        <v>wcout &lt;&lt; "* INFO: minlot " &lt;&lt; symbol_.minlot_ &lt;&lt; endl;</v>
      </c>
    </row>
    <row r="21" spans="2:7" x14ac:dyDescent="0.45">
      <c r="B21" t="s">
        <v>90</v>
      </c>
      <c r="C21" t="s">
        <v>78</v>
      </c>
      <c r="E21" t="str">
        <f t="shared" si="0"/>
        <v>const double lotstep,</v>
      </c>
      <c r="F21" t="str">
        <f t="shared" si="1"/>
        <v>lotstep_ = lotstep;</v>
      </c>
      <c r="G21" t="str">
        <f t="shared" si="2"/>
        <v>wcout &lt;&lt; "* INFO: lotstep " &lt;&lt; symbol_.lotstep_ &lt;&lt; endl;</v>
      </c>
    </row>
    <row r="22" spans="2:7" x14ac:dyDescent="0.45">
      <c r="B22" t="s">
        <v>90</v>
      </c>
      <c r="C22" t="s">
        <v>79</v>
      </c>
      <c r="E22" t="str">
        <f t="shared" si="0"/>
        <v>const double maxlot,</v>
      </c>
      <c r="F22" t="str">
        <f t="shared" si="1"/>
        <v>maxlot_ = maxlot;</v>
      </c>
      <c r="G22" t="str">
        <f t="shared" si="2"/>
        <v>wcout &lt;&lt; "* INFO: maxlot " &lt;&lt; symbol_.maxlot_ &lt;&lt; endl;</v>
      </c>
    </row>
    <row r="23" spans="2:7" x14ac:dyDescent="0.45">
      <c r="B23" s="5" t="s">
        <v>91</v>
      </c>
      <c r="C23" t="s">
        <v>80</v>
      </c>
      <c r="E23" t="str">
        <f t="shared" si="0"/>
        <v>const int swaptype,</v>
      </c>
      <c r="F23" t="str">
        <f t="shared" si="1"/>
        <v>swaptype_ = swaptype;</v>
      </c>
      <c r="G23" t="str">
        <f t="shared" si="2"/>
        <v>wcout &lt;&lt; "* INFO: swaptype " &lt;&lt; symbol_.swaptype_ &lt;&lt; endl;</v>
      </c>
    </row>
    <row r="24" spans="2:7" x14ac:dyDescent="0.45">
      <c r="B24" s="5" t="s">
        <v>91</v>
      </c>
      <c r="C24" t="s">
        <v>81</v>
      </c>
      <c r="E24" t="str">
        <f t="shared" si="0"/>
        <v>const int profitcalcmode,</v>
      </c>
      <c r="F24" t="str">
        <f t="shared" si="1"/>
        <v>profitcalcmode_ = profitcalcmode;</v>
      </c>
      <c r="G24" t="str">
        <f t="shared" si="2"/>
        <v>wcout &lt;&lt; "* INFO: profitcalcmode " &lt;&lt; symbol_.profitcalcmode_ &lt;&lt; endl;</v>
      </c>
    </row>
    <row r="25" spans="2:7" x14ac:dyDescent="0.45">
      <c r="B25" s="5" t="s">
        <v>91</v>
      </c>
      <c r="C25" t="s">
        <v>82</v>
      </c>
      <c r="E25" t="str">
        <f t="shared" si="0"/>
        <v>const int margincalcmode,</v>
      </c>
      <c r="F25" t="str">
        <f t="shared" si="1"/>
        <v>margincalcmode_ = margincalcmode;</v>
      </c>
      <c r="G25" t="str">
        <f t="shared" si="2"/>
        <v>wcout &lt;&lt; "* INFO: margincalcmode " &lt;&lt; symbol_.margincalcmode_ &lt;&lt; endl;</v>
      </c>
    </row>
    <row r="26" spans="2:7" x14ac:dyDescent="0.45">
      <c r="B26" t="s">
        <v>90</v>
      </c>
      <c r="C26" t="s">
        <v>83</v>
      </c>
      <c r="E26" t="str">
        <f t="shared" si="0"/>
        <v>const double margininit,</v>
      </c>
      <c r="F26" t="str">
        <f t="shared" si="1"/>
        <v>margininit_ = margininit;</v>
      </c>
      <c r="G26" t="str">
        <f t="shared" si="2"/>
        <v>wcout &lt;&lt; "* INFO: margininit " &lt;&lt; symbol_.margininit_ &lt;&lt; endl;</v>
      </c>
    </row>
    <row r="27" spans="2:7" x14ac:dyDescent="0.45">
      <c r="B27" t="s">
        <v>90</v>
      </c>
      <c r="C27" t="s">
        <v>84</v>
      </c>
      <c r="E27" t="str">
        <f t="shared" si="0"/>
        <v>const double marginmaintenance,</v>
      </c>
      <c r="F27" t="str">
        <f t="shared" si="1"/>
        <v>marginmaintenance_ = marginmaintenance;</v>
      </c>
      <c r="G27" t="str">
        <f t="shared" si="2"/>
        <v>wcout &lt;&lt; "* INFO: marginmaintenance " &lt;&lt; symbol_.marginmaintenance_ &lt;&lt; endl;</v>
      </c>
    </row>
    <row r="28" spans="2:7" x14ac:dyDescent="0.45">
      <c r="B28" t="s">
        <v>90</v>
      </c>
      <c r="C28" t="s">
        <v>113</v>
      </c>
      <c r="E28" t="str">
        <f t="shared" si="0"/>
        <v>const double marginhedged,</v>
      </c>
      <c r="F28" t="str">
        <f t="shared" si="1"/>
        <v>marginhedged_ = marginhedged;</v>
      </c>
      <c r="G28" t="str">
        <f t="shared" si="2"/>
        <v>wcout &lt;&lt; "* INFO: marginhedged " &lt;&lt; symbol_.marginhedged_ &lt;&lt; endl;</v>
      </c>
    </row>
    <row r="29" spans="2:7" x14ac:dyDescent="0.45">
      <c r="B29" t="s">
        <v>90</v>
      </c>
      <c r="C29" t="s">
        <v>85</v>
      </c>
      <c r="E29" t="str">
        <f t="shared" si="0"/>
        <v>const double marginrequired,</v>
      </c>
      <c r="F29" t="str">
        <f t="shared" si="1"/>
        <v>marginrequired_ = marginrequired;</v>
      </c>
      <c r="G29" t="str">
        <f t="shared" si="2"/>
        <v>wcout &lt;&lt; "* INFO: marginrequired " &lt;&lt; symbol_.marginrequired_ &lt;&lt; endl;</v>
      </c>
    </row>
    <row r="30" spans="2:7" x14ac:dyDescent="0.45">
      <c r="B30" s="5" t="s">
        <v>91</v>
      </c>
      <c r="C30" t="s">
        <v>86</v>
      </c>
      <c r="E30" t="str">
        <f t="shared" si="0"/>
        <v>const int freezelevel,</v>
      </c>
      <c r="F30" t="str">
        <f t="shared" si="1"/>
        <v>freezelevel_ = freezelevel;</v>
      </c>
      <c r="G30" t="str">
        <f t="shared" si="2"/>
        <v>wcout &lt;&lt; "* INFO: freezelevel " &lt;&lt; symbol_.freezelevel_ &lt;&lt; endl;</v>
      </c>
    </row>
    <row r="31" spans="2:7" x14ac:dyDescent="0.45">
      <c r="B31" s="5" t="s">
        <v>91</v>
      </c>
      <c r="C31" t="s">
        <v>87</v>
      </c>
      <c r="E31" t="str">
        <f t="shared" si="0"/>
        <v>const int closeby_allowed,</v>
      </c>
      <c r="F31" t="str">
        <f t="shared" si="1"/>
        <v>closeby_allowed_ = closeby_allowed;</v>
      </c>
      <c r="G31" t="str">
        <f t="shared" si="2"/>
        <v>wcout &lt;&lt; "* INFO: closeby_allowed " &lt;&lt; symbol_.closeby_allowed_ &lt;&lt; endl;</v>
      </c>
    </row>
    <row r="32" spans="2:7" x14ac:dyDescent="0.45">
      <c r="E32" t="str">
        <f>_xlfn.TEXTJOIN(CHAR(10),TRUE,E2:E31)</f>
        <v>const LPWSTR name,
const double low,
const double high,
const double time,
const double bid,
const double ask,
const double point,
const int digits,
const double spread,
const int stoplevel,
const double lotsize,
const double tickvalue,
const double ticksize,
const double swaplong,
const double swapshort,
const double starting,
const double expiration,
const int tradeallowed,
const double minlot,
const double lotstep,
const double maxlot,
const int swaptype,
const int profitcalcmode,
const int margincalcmode,
const double margininit,
const double marginmaintenance,
const double marginhedged,
const double marginrequired,
const int freezelevel,
const int closeby_allowed,</v>
      </c>
      <c r="F32" t="str">
        <f>_xlfn.TEXTJOIN(CHAR(10),TRUE,F2:F31)</f>
        <v>name_ = name;
low_ = low;
high_ = high;
time_ = time;
bid_ = bid;
ask_ = ask;
point_ = point;
digits_ = digits;
spread_ = spread;
stoplevel_ = stoplevel;
lotsize_ = lotsize;
tickvalue_ = tickvalue;
ticksize_ = ticksize;
swaplong_ = swaplong;
swapshort_ = swapshort;
starting_ = starting;
expiration_ = expiration;
tradeallowed_ = tradeallowed;
minlot_ = minlot;
lotstep_ = lotstep;
maxlot_ = maxlot;
swaptype_ = swaptype;
profitcalcmode_ = profitcalcmode;
margincalcmode_ = margincalcmode;
margininit_ = margininit;
marginmaintenance_ = marginmaintenance;
marginhedged_ = marginhedged;
marginrequired_ = marginrequired;
freezelevel_ = freezelevel;
closeby_allowed_ = closeby_allowed;</v>
      </c>
      <c r="G32" t="str">
        <f t="shared" si="2"/>
        <v>wcout &lt;&lt; "* INFO:  " &lt;&lt; symbol_._ &lt;&lt; endl;</v>
      </c>
    </row>
    <row r="33" spans="5:5" ht="149.4" customHeight="1" x14ac:dyDescent="0.45">
      <c r="E33" s="8" t="str">
        <f>"Symbol("&amp;E32&amp;")" &amp;CHAR(10)&amp;"{"&amp;F32&amp;CHAR(10)&amp;"}"</f>
        <v>Symbol(const LPWSTR name,
const double low,
const double high,
const double time,
const double bid,
const double ask,
const double point,
const int digits,
const double spread,
const int stoplevel,
const double lotsize,
const double tickvalue,
const double ticksize,
const double swaplong,
const double swapshort,
const double starting,
const double expiration,
const int tradeallowed,
const double minlot,
const double lotstep,
const double maxlot,
const int swaptype,
const int profitcalcmode,
const int margincalcmode,
const double margininit,
const double marginmaintenance,
const double marginhedged,
const double marginrequired,
const int freezelevel,
const int closeby_allowed,)
{name_ = name;
low_ = low;
high_ = high;
time_ = time;
bid_ = bid;
ask_ = ask;
point_ = point;
digits_ = digits;
spread_ = spread;
stoplevel_ = stoplevel;
lotsize_ = lotsize;
tickvalue_ = tickvalue;
ticksize_ = ticksize;
swaplong_ = swaplong;
swapshort_ = swapshort;
starting_ = starting;
expiration_ = expiration;
tradeallowed_ = tradeallowed;
minlot_ = minlot;
lotstep_ = lotstep;
maxlot_ = maxlot;
swaptype_ = swaptype;
profitcalcmode_ = profitcalcmode;
margincalcmode_ = margincalcmode;
margininit_ = margininit;
marginmaintenance_ = marginmaintenance;
marginhedged_ = marginhedged;
marginrequired_ = marginrequired;
freezelevel_ = freezelevel;
closeby_allowed_ = closeby_allowed;
}</v>
      </c>
    </row>
  </sheetData>
  <phoneticPr fontId="1"/>
  <hyperlinks>
    <hyperlink ref="A1" r:id="rId1" xr:uid="{D52A5360-D94F-492F-ABB0-099CF46EC51D}"/>
  </hyperlinks>
  <pageMargins left="0.7" right="0.7" top="0.75" bottom="0.75" header="0.3" footer="0.3"/>
  <pageSetup paperSize="9" orientation="portrait" verticalDpi="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1F874-DDA6-4BCC-8BC9-915163200AC8}">
  <sheetPr filterMode="1"/>
  <dimension ref="A1:I26"/>
  <sheetViews>
    <sheetView topLeftCell="C1" zoomScale="115" zoomScaleNormal="115" workbookViewId="0">
      <selection activeCell="E9" sqref="E9"/>
    </sheetView>
  </sheetViews>
  <sheetFormatPr defaultRowHeight="18" x14ac:dyDescent="0.45"/>
  <cols>
    <col min="1" max="1" width="23.296875" customWidth="1"/>
    <col min="2" max="2" width="68.8984375" customWidth="1"/>
    <col min="6" max="6" width="26.796875" customWidth="1"/>
    <col min="7" max="7" width="23.5" customWidth="1"/>
    <col min="8" max="8" width="17.796875" customWidth="1"/>
    <col min="9" max="9" width="31.796875" customWidth="1"/>
  </cols>
  <sheetData>
    <row r="1" spans="1:9" x14ac:dyDescent="0.45">
      <c r="A1" s="9" t="s">
        <v>59</v>
      </c>
      <c r="B1" s="9"/>
      <c r="C1" s="9"/>
      <c r="D1" s="9"/>
      <c r="E1" s="9"/>
      <c r="F1" s="9" t="s">
        <v>99</v>
      </c>
    </row>
    <row r="2" spans="1:9" hidden="1" x14ac:dyDescent="0.45">
      <c r="A2" s="4" t="s">
        <v>9</v>
      </c>
      <c r="B2" s="3" t="s">
        <v>10</v>
      </c>
    </row>
    <row r="3" spans="1:9" hidden="1" x14ac:dyDescent="0.45">
      <c r="A3" s="4" t="s">
        <v>11</v>
      </c>
      <c r="B3" s="3" t="s">
        <v>12</v>
      </c>
    </row>
    <row r="4" spans="1:9" x14ac:dyDescent="0.45">
      <c r="A4" s="10" t="s">
        <v>13</v>
      </c>
      <c r="B4" s="11" t="s">
        <v>14</v>
      </c>
      <c r="C4" s="9" t="s">
        <v>59</v>
      </c>
      <c r="D4" s="9" t="s">
        <v>95</v>
      </c>
      <c r="E4" s="9" t="s">
        <v>95</v>
      </c>
      <c r="F4" s="9" t="str">
        <f>TRIM(E4)&amp;" "&amp;LOWER(SUBSTITUTE(A4,"Order",""))&amp;"_ = 0;"</f>
        <v>double closeprice_ = 0;</v>
      </c>
      <c r="G4" t="str">
        <f>"const " &amp; TRIM(E4)&amp;" "&amp;LOWER(SUBSTITUTE(A4,"Order",""))&amp;","</f>
        <v>const double closeprice,</v>
      </c>
      <c r="H4" t="str">
        <f>LOWER(SUBSTITUTE(A4,"Order",""))&amp;","</f>
        <v>closeprice,</v>
      </c>
      <c r="I4" t="str">
        <f>IF(D4&lt;&gt;"datetime",A4&amp;"(),","TimeToStr("&amp;A4&amp;"(),TIME_DATE|TIME_SECONDS),")</f>
        <v>OrderClosePrice(),</v>
      </c>
    </row>
    <row r="5" spans="1:9" x14ac:dyDescent="0.45">
      <c r="A5" s="10" t="s">
        <v>15</v>
      </c>
      <c r="B5" s="11" t="s">
        <v>16</v>
      </c>
      <c r="C5" s="9" t="s">
        <v>59</v>
      </c>
      <c r="D5" s="12" t="s">
        <v>98</v>
      </c>
      <c r="E5" s="12" t="s">
        <v>100</v>
      </c>
      <c r="F5" s="9" t="str">
        <f>TRIM(E5)&amp;" "&amp;LOWER(SUBSTITUTE(A5,"Order",""))&amp;"_ = 0;"</f>
        <v>LPWSTR closetime_ = 0;</v>
      </c>
      <c r="G5" t="str">
        <f>"const " &amp; TRIM(E5)&amp;" "&amp;LOWER(SUBSTITUTE(A5,"Order",""))&amp;","</f>
        <v>const LPWSTR closetime,</v>
      </c>
      <c r="H5" t="str">
        <f>LOWER(SUBSTITUTE(A5,"Order",""))&amp;","</f>
        <v>closetime,</v>
      </c>
      <c r="I5" t="str">
        <f>IF(D5&lt;&gt;"datetime",A5&amp;"(),","TimeToStr("&amp;A5&amp;"(),TIME_DATE|TIME_SECONDS),")</f>
        <v>TimeToStr(OrderCloseTime(),TIME_DATE|TIME_SECONDS),</v>
      </c>
    </row>
    <row r="6" spans="1:9" x14ac:dyDescent="0.45">
      <c r="A6" s="10" t="s">
        <v>17</v>
      </c>
      <c r="B6" s="11" t="s">
        <v>18</v>
      </c>
      <c r="C6" s="9" t="s">
        <v>59</v>
      </c>
      <c r="D6" s="9" t="s">
        <v>97</v>
      </c>
      <c r="E6" s="9" t="s">
        <v>100</v>
      </c>
      <c r="F6" s="9" t="str">
        <f>TRIM(E6)&amp;" "&amp;LOWER(SUBSTITUTE(A6,"Order",""))&amp;"_ = 0;"</f>
        <v>LPWSTR comment_ = 0;</v>
      </c>
      <c r="G6" t="str">
        <f>"const " &amp; TRIM(E6)&amp;" "&amp;LOWER(SUBSTITUTE(A6,"Order",""))&amp;","</f>
        <v>const LPWSTR comment,</v>
      </c>
      <c r="H6" t="str">
        <f>LOWER(SUBSTITUTE(A6,"Order",""))&amp;","</f>
        <v>comment,</v>
      </c>
      <c r="I6" t="str">
        <f>IF(D6&lt;&gt;"datetime",A6&amp;"(),","TimeToStr("&amp;A6&amp;"(),TIME_DATE|TIME_SECONDS),")</f>
        <v>OrderComment(),</v>
      </c>
    </row>
    <row r="7" spans="1:9" x14ac:dyDescent="0.45">
      <c r="A7" s="10" t="s">
        <v>19</v>
      </c>
      <c r="B7" s="11" t="s">
        <v>20</v>
      </c>
      <c r="C7" s="9" t="s">
        <v>59</v>
      </c>
      <c r="D7" s="9" t="s">
        <v>95</v>
      </c>
      <c r="E7" s="9" t="s">
        <v>95</v>
      </c>
      <c r="F7" s="9" t="str">
        <f>TRIM(E7)&amp;" "&amp;LOWER(SUBSTITUTE(A7,"Order",""))&amp;"_ = 0;"</f>
        <v>double commission_ = 0;</v>
      </c>
      <c r="G7" t="str">
        <f>"const " &amp; TRIM(E7)&amp;" "&amp;LOWER(SUBSTITUTE(A7,"Order",""))&amp;","</f>
        <v>const double commission,</v>
      </c>
      <c r="H7" t="str">
        <f>LOWER(SUBSTITUTE(A7,"Order",""))&amp;","</f>
        <v>commission,</v>
      </c>
      <c r="I7" t="str">
        <f>IF(D7&lt;&gt;"datetime",A7&amp;"(),","TimeToStr("&amp;A7&amp;"(),TIME_DATE|TIME_SECONDS),")</f>
        <v>OrderCommission(),</v>
      </c>
    </row>
    <row r="8" spans="1:9" hidden="1" x14ac:dyDescent="0.45">
      <c r="A8" s="4" t="s">
        <v>21</v>
      </c>
      <c r="B8" s="3" t="s">
        <v>22</v>
      </c>
    </row>
    <row r="9" spans="1:9" x14ac:dyDescent="0.45">
      <c r="A9" s="10" t="s">
        <v>23</v>
      </c>
      <c r="B9" s="11" t="s">
        <v>24</v>
      </c>
      <c r="C9" s="9" t="s">
        <v>59</v>
      </c>
      <c r="D9" s="12" t="s">
        <v>98</v>
      </c>
      <c r="E9" s="12" t="s">
        <v>100</v>
      </c>
      <c r="F9" s="9" t="str">
        <f>TRIM(E9)&amp;" "&amp;LOWER(SUBSTITUTE(A9,"Order",""))&amp;"_ = 0;"</f>
        <v>LPWSTR expiration_ = 0;</v>
      </c>
      <c r="G9" t="str">
        <f>"const " &amp; TRIM(E9)&amp;" "&amp;LOWER(SUBSTITUTE(A9,"Order",""))&amp;","</f>
        <v>const LPWSTR expiration,</v>
      </c>
      <c r="H9" t="str">
        <f>LOWER(SUBSTITUTE(A9,"Order",""))&amp;","</f>
        <v>expiration,</v>
      </c>
      <c r="I9" t="str">
        <f>IF(D9&lt;&gt;"datetime",A9&amp;"(),","TimeToStr("&amp;A9&amp;"(),TIME_DATE|TIME_SECONDS),")</f>
        <v>TimeToStr(OrderExpiration(),TIME_DATE|TIME_SECONDS),</v>
      </c>
    </row>
    <row r="10" spans="1:9" x14ac:dyDescent="0.45">
      <c r="A10" s="10" t="s">
        <v>25</v>
      </c>
      <c r="B10" s="11" t="s">
        <v>26</v>
      </c>
      <c r="C10" s="9" t="s">
        <v>59</v>
      </c>
      <c r="D10" s="9" t="s">
        <v>95</v>
      </c>
      <c r="E10" s="9" t="s">
        <v>95</v>
      </c>
      <c r="F10" s="9" t="str">
        <f>TRIM(E10)&amp;" "&amp;LOWER(SUBSTITUTE(A10,"Order",""))&amp;"_ = 0;"</f>
        <v>double lots_ = 0;</v>
      </c>
      <c r="G10" t="str">
        <f>"const " &amp; TRIM(E10)&amp;" "&amp;LOWER(SUBSTITUTE(A10,"Order",""))&amp;","</f>
        <v>const double lots,</v>
      </c>
      <c r="H10" t="str">
        <f>LOWER(SUBSTITUTE(A10,"Order",""))&amp;","</f>
        <v>lots,</v>
      </c>
      <c r="I10" t="str">
        <f>IF(D10&lt;&gt;"datetime",A10&amp;"(),","TimeToStr("&amp;A10&amp;"(),TIME_DATE|TIME_SECONDS),")</f>
        <v>OrderLots(),</v>
      </c>
    </row>
    <row r="11" spans="1:9" x14ac:dyDescent="0.45">
      <c r="A11" s="10" t="s">
        <v>27</v>
      </c>
      <c r="B11" s="11" t="s">
        <v>28</v>
      </c>
      <c r="C11" s="9" t="s">
        <v>59</v>
      </c>
      <c r="D11" s="9" t="s">
        <v>96</v>
      </c>
      <c r="E11" s="9" t="s">
        <v>96</v>
      </c>
      <c r="F11" s="9" t="str">
        <f>TRIM(E11)&amp;" "&amp;LOWER(SUBSTITUTE(A11,"Order",""))&amp;"_ = 0;"</f>
        <v>int magicnumber_ = 0;</v>
      </c>
      <c r="G11" t="str">
        <f>"const " &amp; TRIM(E11)&amp;" "&amp;LOWER(SUBSTITUTE(A11,"Order",""))&amp;","</f>
        <v>const int magicnumber,</v>
      </c>
      <c r="H11" t="str">
        <f>LOWER(SUBSTITUTE(A11,"Order",""))&amp;","</f>
        <v>magicnumber,</v>
      </c>
      <c r="I11" t="str">
        <f>IF(D11&lt;&gt;"datetime",A11&amp;"(),","TimeToStr("&amp;A11&amp;"(),TIME_DATE|TIME_SECONDS),")</f>
        <v>OrderMagicNumber(),</v>
      </c>
    </row>
    <row r="12" spans="1:9" hidden="1" x14ac:dyDescent="0.45">
      <c r="A12" s="4" t="s">
        <v>29</v>
      </c>
      <c r="B12" s="3" t="s">
        <v>30</v>
      </c>
    </row>
    <row r="13" spans="1:9" x14ac:dyDescent="0.45">
      <c r="A13" s="10" t="s">
        <v>31</v>
      </c>
      <c r="B13" s="11" t="s">
        <v>32</v>
      </c>
      <c r="C13" s="9" t="s">
        <v>59</v>
      </c>
      <c r="D13" s="9" t="s">
        <v>95</v>
      </c>
      <c r="E13" s="9" t="s">
        <v>95</v>
      </c>
      <c r="F13" s="9" t="str">
        <f>TRIM(E13)&amp;" "&amp;LOWER(SUBSTITUTE(A13,"Order",""))&amp;"_ = 0;"</f>
        <v>double openprice_ = 0;</v>
      </c>
      <c r="G13" t="str">
        <f>"const " &amp; TRIM(E13)&amp;" "&amp;LOWER(SUBSTITUTE(A13,"Order",""))&amp;","</f>
        <v>const double openprice,</v>
      </c>
      <c r="H13" t="str">
        <f>LOWER(SUBSTITUTE(A13,"Order",""))&amp;","</f>
        <v>openprice,</v>
      </c>
      <c r="I13" t="str">
        <f>IF(D13&lt;&gt;"datetime",A13&amp;"(),","TimeToStr("&amp;A13&amp;"(),TIME_DATE|TIME_SECONDS),")</f>
        <v>OrderOpenPrice(),</v>
      </c>
    </row>
    <row r="14" spans="1:9" x14ac:dyDescent="0.45">
      <c r="A14" s="10" t="s">
        <v>33</v>
      </c>
      <c r="B14" s="11" t="s">
        <v>34</v>
      </c>
      <c r="C14" s="9" t="s">
        <v>59</v>
      </c>
      <c r="D14" s="12" t="s">
        <v>98</v>
      </c>
      <c r="E14" s="12" t="s">
        <v>100</v>
      </c>
      <c r="F14" s="9" t="str">
        <f>TRIM(E14)&amp;" "&amp;LOWER(SUBSTITUTE(A14,"Order",""))&amp;"_ = 0;"</f>
        <v>LPWSTR opentime_ = 0;</v>
      </c>
      <c r="G14" t="str">
        <f>"const " &amp; TRIM(E14)&amp;" "&amp;LOWER(SUBSTITUTE(A14,"Order",""))&amp;","</f>
        <v>const LPWSTR opentime,</v>
      </c>
      <c r="H14" t="str">
        <f>LOWER(SUBSTITUTE(A14,"Order",""))&amp;","</f>
        <v>opentime,</v>
      </c>
      <c r="I14" t="str">
        <f>IF(D14&lt;&gt;"datetime",A14&amp;"(),","TimeToStr("&amp;A14&amp;"(),TIME_DATE|TIME_SECONDS),")</f>
        <v>TimeToStr(OrderOpenTime(),TIME_DATE|TIME_SECONDS),</v>
      </c>
    </row>
    <row r="15" spans="1:9" hidden="1" x14ac:dyDescent="0.45">
      <c r="A15" s="4" t="s">
        <v>35</v>
      </c>
      <c r="B15" s="3" t="s">
        <v>36</v>
      </c>
    </row>
    <row r="16" spans="1:9" x14ac:dyDescent="0.45">
      <c r="A16" s="10" t="s">
        <v>37</v>
      </c>
      <c r="B16" s="11" t="s">
        <v>38</v>
      </c>
      <c r="C16" s="9" t="s">
        <v>59</v>
      </c>
      <c r="D16" s="9" t="s">
        <v>95</v>
      </c>
      <c r="E16" s="9" t="s">
        <v>95</v>
      </c>
      <c r="F16" s="9" t="str">
        <f>TRIM(E16)&amp;" "&amp;LOWER(SUBSTITUTE(A16,"Order",""))&amp;"_ = 0;"</f>
        <v>double profit_ = 0;</v>
      </c>
      <c r="G16" t="str">
        <f>"const " &amp; TRIM(E16)&amp;" "&amp;LOWER(SUBSTITUTE(A16,"Order",""))&amp;","</f>
        <v>const double profit,</v>
      </c>
      <c r="H16" t="str">
        <f>LOWER(SUBSTITUTE(A16,"Order",""))&amp;","</f>
        <v>profit,</v>
      </c>
      <c r="I16" t="str">
        <f>IF(D16&lt;&gt;"datetime",A16&amp;"(),","TimeToStr("&amp;A16&amp;"(),TIME_DATE|TIME_SECONDS),")</f>
        <v>OrderProfit(),</v>
      </c>
    </row>
    <row r="17" spans="1:9" hidden="1" x14ac:dyDescent="0.45">
      <c r="A17" s="4" t="s">
        <v>39</v>
      </c>
      <c r="B17" s="3" t="s">
        <v>40</v>
      </c>
    </row>
    <row r="18" spans="1:9" hidden="1" x14ac:dyDescent="0.45">
      <c r="A18" s="4" t="s">
        <v>41</v>
      </c>
      <c r="B18" s="3" t="s">
        <v>42</v>
      </c>
    </row>
    <row r="19" spans="1:9" hidden="1" x14ac:dyDescent="0.45">
      <c r="A19" s="4" t="s">
        <v>43</v>
      </c>
      <c r="B19" s="3" t="s">
        <v>44</v>
      </c>
    </row>
    <row r="20" spans="1:9" x14ac:dyDescent="0.45">
      <c r="A20" s="10" t="s">
        <v>45</v>
      </c>
      <c r="B20" s="11" t="s">
        <v>46</v>
      </c>
      <c r="C20" s="9" t="s">
        <v>59</v>
      </c>
      <c r="D20" s="9" t="s">
        <v>95</v>
      </c>
      <c r="E20" s="9" t="s">
        <v>95</v>
      </c>
      <c r="F20" s="9" t="str">
        <f>TRIM(E20)&amp;" "&amp;LOWER(SUBSTITUTE(A20,"Order",""))&amp;"_ = 0;"</f>
        <v>double stoploss_ = 0;</v>
      </c>
      <c r="G20" t="str">
        <f>"const " &amp; TRIM(E20)&amp;" "&amp;LOWER(SUBSTITUTE(A20,"Order",""))&amp;","</f>
        <v>const double stoploss,</v>
      </c>
      <c r="H20" t="str">
        <f>LOWER(SUBSTITUTE(A20,"Order",""))&amp;","</f>
        <v>stoploss,</v>
      </c>
      <c r="I20" t="str">
        <f>IF(D20&lt;&gt;"datetime",A20&amp;"(),","TimeToStr("&amp;A20&amp;"(),TIME_DATE|TIME_SECONDS),")</f>
        <v>OrderStopLoss(),</v>
      </c>
    </row>
    <row r="21" spans="1:9" hidden="1" x14ac:dyDescent="0.45">
      <c r="A21" s="4" t="s">
        <v>47</v>
      </c>
      <c r="B21" s="3" t="s">
        <v>48</v>
      </c>
    </row>
    <row r="22" spans="1:9" x14ac:dyDescent="0.45">
      <c r="A22" s="10" t="s">
        <v>49</v>
      </c>
      <c r="B22" s="11" t="s">
        <v>50</v>
      </c>
      <c r="C22" s="9" t="s">
        <v>59</v>
      </c>
      <c r="D22" s="9" t="s">
        <v>95</v>
      </c>
      <c r="E22" s="9" t="s">
        <v>95</v>
      </c>
      <c r="F22" s="9" t="str">
        <f>TRIM(E22)&amp;" "&amp;LOWER(SUBSTITUTE(A22,"Order",""))&amp;"_ = 0;"</f>
        <v>double swap_ = 0;</v>
      </c>
      <c r="G22" t="str">
        <f>"const " &amp; TRIM(E22)&amp;" "&amp;LOWER(SUBSTITUTE(A22,"Order",""))&amp;","</f>
        <v>const double swap,</v>
      </c>
      <c r="H22" t="str">
        <f>LOWER(SUBSTITUTE(A22,"Order",""))&amp;","</f>
        <v>swap,</v>
      </c>
      <c r="I22" t="str">
        <f>IF(D22&lt;&gt;"datetime",A22&amp;"(),","TimeToStr("&amp;A22&amp;"(),TIME_DATE|TIME_SECONDS),")</f>
        <v>OrderSwap(),</v>
      </c>
    </row>
    <row r="23" spans="1:9" x14ac:dyDescent="0.45">
      <c r="A23" s="10" t="s">
        <v>51</v>
      </c>
      <c r="B23" s="11" t="s">
        <v>52</v>
      </c>
      <c r="C23" s="9" t="s">
        <v>59</v>
      </c>
      <c r="D23" s="9" t="s">
        <v>97</v>
      </c>
      <c r="E23" s="9" t="s">
        <v>100</v>
      </c>
      <c r="F23" s="9" t="str">
        <f>TRIM(E23)&amp;" "&amp;LOWER(SUBSTITUTE(A23,"Order",""))&amp;"_ = 0;"</f>
        <v>LPWSTR symbol_ = 0;</v>
      </c>
      <c r="G23" t="str">
        <f>"const " &amp; TRIM(E23)&amp;" "&amp;LOWER(SUBSTITUTE(A23,"Order",""))&amp;","</f>
        <v>const LPWSTR symbol,</v>
      </c>
      <c r="H23" t="str">
        <f>LOWER(SUBSTITUTE(A23,"Order",""))&amp;","</f>
        <v>symbol,</v>
      </c>
      <c r="I23" t="str">
        <f>IF(D23&lt;&gt;"datetime",A23&amp;"(),","TimeToStr("&amp;A23&amp;"(),TIME_DATE|TIME_SECONDS),")</f>
        <v>OrderSymbol(),</v>
      </c>
    </row>
    <row r="24" spans="1:9" x14ac:dyDescent="0.45">
      <c r="A24" s="10" t="s">
        <v>53</v>
      </c>
      <c r="B24" s="11" t="s">
        <v>54</v>
      </c>
      <c r="C24" s="9" t="s">
        <v>59</v>
      </c>
      <c r="D24" s="9" t="s">
        <v>95</v>
      </c>
      <c r="E24" s="9" t="s">
        <v>95</v>
      </c>
      <c r="F24" s="9" t="str">
        <f>TRIM(E24)&amp;" "&amp;LOWER(SUBSTITUTE(A24,"Order",""))&amp;"_ = 0;"</f>
        <v>double takeprofit_ = 0;</v>
      </c>
      <c r="G24" t="str">
        <f>"const " &amp; TRIM(E24)&amp;" "&amp;LOWER(SUBSTITUTE(A24,"Order",""))&amp;","</f>
        <v>const double takeprofit,</v>
      </c>
      <c r="H24" t="str">
        <f>LOWER(SUBSTITUTE(A24,"Order",""))&amp;","</f>
        <v>takeprofit,</v>
      </c>
      <c r="I24" t="str">
        <f>IF(D24&lt;&gt;"datetime",A24&amp;"(),","TimeToStr("&amp;A24&amp;"(),TIME_DATE|TIME_SECONDS),")</f>
        <v>OrderTakeProfit(),</v>
      </c>
    </row>
    <row r="25" spans="1:9" x14ac:dyDescent="0.45">
      <c r="A25" s="10" t="s">
        <v>55</v>
      </c>
      <c r="B25" s="11" t="s">
        <v>56</v>
      </c>
      <c r="C25" s="9" t="s">
        <v>59</v>
      </c>
      <c r="D25" s="9" t="s">
        <v>96</v>
      </c>
      <c r="E25" s="9" t="s">
        <v>96</v>
      </c>
      <c r="F25" s="9" t="str">
        <f>TRIM(E25)&amp;" "&amp;LOWER(SUBSTITUTE(A25,"Order",""))&amp;"_ = 0;"</f>
        <v>int ticket_ = 0;</v>
      </c>
      <c r="G25" t="str">
        <f>"const " &amp; TRIM(E25)&amp;" "&amp;LOWER(SUBSTITUTE(A25,"Order",""))&amp;","</f>
        <v>const int ticket,</v>
      </c>
      <c r="H25" t="str">
        <f>LOWER(SUBSTITUTE(A25,"Order",""))&amp;","</f>
        <v>ticket,</v>
      </c>
      <c r="I25" t="str">
        <f>IF(D25&lt;&gt;"datetime",A25&amp;"(),","TimeToStr("&amp;A25&amp;"(),TIME_DATE|TIME_SECONDS),")</f>
        <v>OrderTicket(),</v>
      </c>
    </row>
    <row r="26" spans="1:9" x14ac:dyDescent="0.45">
      <c r="A26" s="10" t="s">
        <v>57</v>
      </c>
      <c r="B26" s="11" t="s">
        <v>58</v>
      </c>
      <c r="C26" s="9" t="s">
        <v>59</v>
      </c>
      <c r="D26" s="9" t="s">
        <v>96</v>
      </c>
      <c r="E26" s="9" t="s">
        <v>96</v>
      </c>
      <c r="F26" s="9" t="str">
        <f>TRIM(E26)&amp;" "&amp;LOWER(SUBSTITUTE(A26,"Order",""))&amp;"_ = 0;"</f>
        <v>int type_ = 0;</v>
      </c>
      <c r="G26" t="str">
        <f>"const " &amp; TRIM(E26)&amp;" "&amp;LOWER(SUBSTITUTE(A26,"Order",""))&amp;","</f>
        <v>const int type,</v>
      </c>
      <c r="H26" t="str">
        <f>LOWER(SUBSTITUTE(A26,"Order",""))&amp;","</f>
        <v>type,</v>
      </c>
      <c r="I26" t="str">
        <f>IF(D26&lt;&gt;"datetime",A26&amp;"(),","TimeToStr("&amp;A26&amp;"(),TIME_DATE|TIME_SECONDS),")</f>
        <v>OrderType(),</v>
      </c>
    </row>
  </sheetData>
  <autoFilter ref="A1:C26" xr:uid="{831B84B5-041B-4911-AF97-8DE5F068B3AC}">
    <filterColumn colId="2">
      <customFilters>
        <customFilter operator="notEqual" val=" "/>
      </customFilters>
    </filterColumn>
  </autoFilter>
  <phoneticPr fontId="1"/>
  <hyperlinks>
    <hyperlink ref="A2" r:id="rId1" display="https://docs.mql4.com/trading/orderclose" xr:uid="{276740E4-DC88-4DC6-9C37-8AFA3D7A1343}"/>
    <hyperlink ref="A3" r:id="rId2" display="https://docs.mql4.com/trading/ordercloseby" xr:uid="{CCBEF412-629C-41EF-A18A-6DEB714E959A}"/>
    <hyperlink ref="A4" r:id="rId3" display="https://docs.mql4.com/trading/ordercloseprice" xr:uid="{C3ED4A5E-E0C5-436B-A8D7-0FC088421A6D}"/>
    <hyperlink ref="A5" r:id="rId4" display="https://docs.mql4.com/trading/orderclosetime" xr:uid="{BF43F837-E125-4928-A2D4-981E9BB77CD0}"/>
    <hyperlink ref="A6" r:id="rId5" display="https://docs.mql4.com/trading/ordercomment" xr:uid="{EBBBE074-18A6-4DF6-ADF4-7AC29295540E}"/>
    <hyperlink ref="A7" r:id="rId6" display="https://docs.mql4.com/trading/ordercommission" xr:uid="{D98EC549-F1DA-49D8-87E6-6D1044355479}"/>
    <hyperlink ref="A8" r:id="rId7" display="https://docs.mql4.com/trading/orderdelete" xr:uid="{1A5BD971-EC78-48B7-81A7-CFCFCA76AF20}"/>
    <hyperlink ref="A9" r:id="rId8" display="https://docs.mql4.com/trading/orderexpiration" xr:uid="{64380DE7-B750-4FD4-AE64-1392BF4603FA}"/>
    <hyperlink ref="A10" r:id="rId9" display="https://docs.mql4.com/trading/orderlots" xr:uid="{C65141FB-9637-429F-898D-28A201F20B62}"/>
    <hyperlink ref="A11" r:id="rId10" display="https://docs.mql4.com/trading/ordermagicnumber" xr:uid="{84E97D25-2A47-403E-99CA-A678231E7822}"/>
    <hyperlink ref="A12" r:id="rId11" display="https://docs.mql4.com/trading/ordermodify" xr:uid="{59E41A6B-2C1C-4D11-9F83-EBEC93A5B994}"/>
    <hyperlink ref="A13" r:id="rId12" display="https://docs.mql4.com/trading/orderopenprice" xr:uid="{30CD75FD-4C94-47A6-8619-DE267BC5E86E}"/>
    <hyperlink ref="A14" r:id="rId13" display="https://docs.mql4.com/trading/orderopentime" xr:uid="{21DD2C7F-9F0A-4487-AABF-8826B7223B17}"/>
    <hyperlink ref="A15" r:id="rId14" display="https://docs.mql4.com/trading/orderprint" xr:uid="{7A5F8E03-AE40-4644-96EE-F5E6F949B791}"/>
    <hyperlink ref="A16" r:id="rId15" display="https://docs.mql4.com/trading/orderprofit" xr:uid="{86E0C7DE-84FD-4A00-9D14-B96EBDCE7979}"/>
    <hyperlink ref="A17" r:id="rId16" display="https://docs.mql4.com/trading/orderselect" xr:uid="{F58F66C0-0BF2-493D-812B-7389A11C3A4F}"/>
    <hyperlink ref="A18" r:id="rId17" display="https://docs.mql4.com/trading/ordersend" xr:uid="{0DB665CE-2B0B-47B9-96F9-A18A57924EE2}"/>
    <hyperlink ref="A19" r:id="rId18" display="https://docs.mql4.com/trading/ordershistorytotal" xr:uid="{6C636A21-8F41-402B-954F-1173D5094201}"/>
    <hyperlink ref="A20" r:id="rId19" display="https://docs.mql4.com/trading/orderstoploss" xr:uid="{BA9222EB-CE59-4725-8BBA-0F8DC1731DCF}"/>
    <hyperlink ref="A21" r:id="rId20" display="https://docs.mql4.com/trading/orderstotal" xr:uid="{83FD4BF5-3036-4932-8E8F-1CEAB842E4DE}"/>
    <hyperlink ref="A22" r:id="rId21" display="https://docs.mql4.com/trading/orderswap" xr:uid="{5F9BE0AE-8D11-4CB3-AF7B-EB94F065F67B}"/>
    <hyperlink ref="A23" r:id="rId22" display="https://docs.mql4.com/trading/ordersymbol" xr:uid="{0AEBCAF3-B8C5-4CB7-8B58-B6E39316C1A8}"/>
    <hyperlink ref="A24" r:id="rId23" display="https://docs.mql4.com/trading/ordertakeprofit" xr:uid="{12E7D92A-3E51-4250-B1A3-9B7779ECADC8}"/>
    <hyperlink ref="A25" r:id="rId24" display="https://docs.mql4.com/trading/orderticket" xr:uid="{9432C586-08FE-4350-9967-8A7444B22FE1}"/>
    <hyperlink ref="A26" r:id="rId25" display="https://docs.mql4.com/trading/ordertype" xr:uid="{E7FC7457-77E6-40DD-9E2B-A1F872179F93}"/>
  </hyperlinks>
  <pageMargins left="0.7" right="0.7" top="0.75" bottom="0.75" header="0.3" footer="0.3"/>
  <pageSetup paperSize="9" orientation="portrait" verticalDpi="0"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Design</vt:lpstr>
      <vt:lpstr>Sheet3</vt:lpstr>
      <vt:lpstr>Sheet1</vt:lpstr>
      <vt:lpstr>Candlestick</vt:lpstr>
      <vt:lpstr>Candlestick2</vt:lpstr>
      <vt:lpstr>Candlestick3</vt:lpstr>
      <vt:lpstr>Candlestick4</vt:lpstr>
      <vt:lpstr>Symbol</vt:lpstr>
      <vt:lpstr>Order</vt:lpstr>
      <vt:lpstr>Account</vt:lpstr>
      <vt:lpstr>Sheet2</vt:lpstr>
      <vt:lpstr>DoubleCross</vt:lpstr>
      <vt:lpstr>MACD</vt:lpstr>
      <vt:lpstr>Stochastic Oscillator</vt:lpstr>
      <vt:lpstr>Bollinger Bands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Phương Tuấn</dc:creator>
  <cp:lastModifiedBy>Phạm Phương Tuấn</cp:lastModifiedBy>
  <dcterms:created xsi:type="dcterms:W3CDTF">2020-08-03T15:48:28Z</dcterms:created>
  <dcterms:modified xsi:type="dcterms:W3CDTF">2020-09-03T00:28:55Z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782d234e-1279-49e5-a715-4008280e4c0a</vt:lpwstr>
  </property>
</Properties>
</file>