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titc\OneDrive\Desktop\"/>
    </mc:Choice>
  </mc:AlternateContent>
  <xr:revisionPtr revIDLastSave="0" documentId="13_ncr:1_{BFDD594B-DC13-4D09-80D0-E9D9A149A38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set" sheetId="1" r:id="rId1"/>
    <sheet name="Category Stats" sheetId="2" r:id="rId2"/>
    <sheet name="Sub-Category Stats" sheetId="3" r:id="rId3"/>
    <sheet name="Date Created Stats" sheetId="4" r:id="rId4"/>
    <sheet name="Outcomes Stats" sheetId="5" r:id="rId5"/>
    <sheet name="Successful and Unsuccessful" sheetId="7" r:id="rId6"/>
    <sheet name="Tables to get data" sheetId="8" r:id="rId7"/>
  </sheets>
  <definedNames>
    <definedName name="ExternalData_1" localSheetId="5" hidden="1">'Successful and Unsuccessful'!$A$1:$C$1531</definedName>
    <definedName name="ExternalData_2" localSheetId="5" hidden="1">'Successful and Unsuccessful'!$F$1:$H$2186</definedName>
  </definedNames>
  <calcPr calcId="191029"/>
  <pivotCaches>
    <pivotCache cacheId="2" r:id="rId8"/>
    <pivotCache cacheId="3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8" l="1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2" i="8"/>
  <c r="N8" i="7"/>
  <c r="N7" i="7"/>
  <c r="N6" i="7"/>
  <c r="N5" i="7"/>
  <c r="N4" i="7"/>
  <c r="N3" i="7"/>
  <c r="M8" i="7"/>
  <c r="M7" i="7"/>
  <c r="M6" i="7"/>
  <c r="M5" i="7"/>
  <c r="M4" i="7"/>
  <c r="M3" i="7"/>
  <c r="D10" i="5" l="1"/>
  <c r="C10" i="5"/>
  <c r="B10" i="5"/>
  <c r="H3" i="5" l="1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F3" i="5"/>
  <c r="F4" i="5"/>
  <c r="F5" i="5"/>
  <c r="F6" i="5"/>
  <c r="F7" i="5"/>
  <c r="F8" i="5"/>
  <c r="F9" i="5"/>
  <c r="F10" i="5"/>
  <c r="F11" i="5"/>
  <c r="F12" i="5"/>
  <c r="F13" i="5"/>
  <c r="H2" i="5"/>
  <c r="G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9" i="5"/>
  <c r="D8" i="5"/>
  <c r="D7" i="5"/>
  <c r="D6" i="5"/>
  <c r="D5" i="5"/>
  <c r="D4" i="5"/>
  <c r="D3" i="5"/>
  <c r="D2" i="5"/>
  <c r="C13" i="5"/>
  <c r="C12" i="5"/>
  <c r="C11" i="5"/>
  <c r="C9" i="5"/>
  <c r="C8" i="5"/>
  <c r="C7" i="5"/>
  <c r="C6" i="5"/>
  <c r="C5" i="5"/>
  <c r="C4" i="5"/>
  <c r="C3" i="5"/>
  <c r="C2" i="5"/>
  <c r="B3" i="5"/>
  <c r="B4" i="5"/>
  <c r="B5" i="5"/>
  <c r="B6" i="5"/>
  <c r="B7" i="5"/>
  <c r="B8" i="5"/>
  <c r="B9" i="5"/>
  <c r="B11" i="5"/>
  <c r="B12" i="5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C05C12-3701-4F2C-9910-B181898FDF0E}" keepAlive="1" name="Query - Table2" description="Connection to the 'Table2' query in the workbook." type="5" refreshedVersion="6" background="1" saveData="1">
    <dbPr connection="Provider=Microsoft.Mashup.OleDb.1;Data Source=$Workbook$;Location=Table2;Extended Properties=&quot;&quot;" command="SELECT * FROM [Table2]"/>
  </connection>
  <connection id="2" xr16:uid="{34BACA9B-B242-4B09-8A99-A101BB07B642}" keepAlive="1" name="Query - Table3" description="Connection to the 'Table3' query in the workbook." type="5" refreshedVersion="6" background="1" saveData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<sst xmlns="http://schemas.openxmlformats.org/spreadsheetml/2006/main" count="28552" uniqueCount="8411">
  <si>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</si>
  <si>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</si>
  <si>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</si>
  <si>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</si>
  <si>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</si>
  <si>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</si>
  <si>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</si>
  <si>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</si>
  <si>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</si>
  <si>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</si>
  <si>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</si>
  <si>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</si>
  <si>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</si>
  <si>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</si>
  <si>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</si>
  <si>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</si>
  <si>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</si>
  <si>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</si>
  <si>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</si>
  <si>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</si>
  <si>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</si>
  <si>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</si>
  <si>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</si>
  <si>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</si>
  <si>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</si>
  <si>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</si>
  <si>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</si>
  <si>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</si>
  <si>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</si>
  <si>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</si>
  <si>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</si>
  <si>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</si>
  <si>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</si>
  <si>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</si>
  <si>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</si>
  <si>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</si>
  <si>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</si>
  <si>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</si>
  <si>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</si>
  <si>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</si>
  <si>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</si>
  <si>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</si>
  <si>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</si>
  <si>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</si>
  <si>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</si>
  <si>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</si>
  <si>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</si>
  <si>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</si>
  <si>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</si>
  <si>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</si>
  <si>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</si>
  <si>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</si>
  <si>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</si>
  <si>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</si>
  <si>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</si>
  <si>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</si>
  <si>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</si>
  <si>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</si>
  <si>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</si>
  <si>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</si>
  <si>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</si>
  <si>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</si>
  <si>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</si>
  <si>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</si>
  <si>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</si>
  <si>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</si>
  <si>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</si>
  <si>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</si>
  <si>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</si>
  <si>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</si>
  <si>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</si>
  <si>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</si>
  <si>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</si>
  <si>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</si>
  <si>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</si>
  <si>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</si>
  <si>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</si>
  <si>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</si>
  <si>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</si>
  <si>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</si>
  <si>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</si>
  <si>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</si>
  <si>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</si>
  <si>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</si>
  <si>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</si>
  <si>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</si>
  <si>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</si>
  <si>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</si>
  <si>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</si>
  <si>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</si>
  <si>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</si>
  <si>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</si>
  <si>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</si>
  <si>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</si>
  <si>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</si>
  <si>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</si>
  <si>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</si>
  <si>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</si>
  <si>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</si>
  <si>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</si>
  <si>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</si>
  <si>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</si>
  <si>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</si>
  <si>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</si>
  <si>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</si>
  <si>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</si>
  <si>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</si>
  <si>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</si>
  <si>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</si>
  <si>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</si>
  <si>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</si>
  <si>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</si>
  <si>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</si>
  <si>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</si>
  <si>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</si>
  <si>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</si>
  <si>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</si>
  <si>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</si>
  <si>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</si>
  <si>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</si>
  <si>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</si>
  <si>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</si>
  <si>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</si>
  <si>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</si>
  <si>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</si>
  <si>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</si>
  <si>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</si>
  <si>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</si>
  <si>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</si>
  <si>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</si>
  <si>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</si>
  <si>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</si>
  <si>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</si>
  <si>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</si>
  <si>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</si>
  <si>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</si>
  <si>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</si>
  <si>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</si>
  <si>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</si>
  <si>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</si>
  <si>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</si>
  <si>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</si>
  <si>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</si>
  <si>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</si>
  <si>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</si>
  <si>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</si>
  <si>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</si>
  <si>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</si>
  <si>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</si>
  <si>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</si>
  <si>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</si>
  <si>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</si>
  <si>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</si>
  <si>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</si>
  <si>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</si>
  <si>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</si>
  <si>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</si>
  <si>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</si>
  <si>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</si>
  <si>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</si>
  <si>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</si>
  <si>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</si>
  <si>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</si>
  <si>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</si>
  <si>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</si>
  <si>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</si>
  <si>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</si>
  <si>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</si>
  <si>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</si>
  <si>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</si>
  <si>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</si>
  <si>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</si>
  <si>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</si>
  <si>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</si>
  <si>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</si>
  <si>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</si>
  <si>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</si>
  <si>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</si>
  <si>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</si>
  <si>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</si>
  <si>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</si>
  <si>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</si>
  <si>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</si>
  <si>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</si>
  <si>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</si>
  <si>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</si>
  <si>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</si>
  <si>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</si>
  <si>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</si>
  <si>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</si>
  <si>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</si>
  <si>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</si>
  <si>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</si>
  <si>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</si>
  <si>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</si>
  <si>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</si>
  <si>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</si>
  <si>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</si>
  <si>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</si>
  <si>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</si>
  <si>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</si>
  <si>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</si>
  <si>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</si>
  <si>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</si>
  <si>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</si>
  <si>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</si>
  <si>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</si>
  <si>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</si>
  <si>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</si>
  <si>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</si>
  <si>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</si>
  <si>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</si>
  <si>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</si>
  <si>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</si>
  <si>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</si>
  <si>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</si>
  <si>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</si>
  <si>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</si>
  <si>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</si>
  <si>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</si>
  <si>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</si>
  <si>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</si>
  <si>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</si>
  <si>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</si>
  <si>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</si>
  <si>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</si>
  <si>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</si>
  <si>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</si>
  <si>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</si>
  <si>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</si>
  <si>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</si>
  <si>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</si>
  <si>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</si>
  <si>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</si>
  <si>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</si>
  <si>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</si>
  <si>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</si>
  <si>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</si>
  <si>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</si>
  <si>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</si>
  <si>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</si>
  <si>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</si>
  <si>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</si>
  <si>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</si>
  <si>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</si>
  <si>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</si>
  <si>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</si>
  <si>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</si>
  <si>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</si>
  <si>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</si>
  <si>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</si>
  <si>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</si>
  <si>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</si>
  <si>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</si>
  <si>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</si>
  <si>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</si>
  <si>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</si>
  <si>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</si>
  <si>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</si>
  <si>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</si>
  <si>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</si>
  <si>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</si>
  <si>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</si>
  <si>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</si>
  <si>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</si>
  <si>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</si>
  <si>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</si>
  <si>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</si>
  <si>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</si>
  <si>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</si>
  <si>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</si>
  <si>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</si>
  <si>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</si>
  <si>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</si>
  <si>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</si>
  <si>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</si>
  <si>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</si>
  <si>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</si>
  <si>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</si>
  <si>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</si>
  <si>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</si>
  <si>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</si>
  <si>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</si>
  <si>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</si>
  <si>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</si>
  <si>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</si>
  <si>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</si>
  <si>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</si>
  <si>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</si>
  <si>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</si>
  <si>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</si>
  <si>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</si>
  <si>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</si>
  <si>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</si>
  <si>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</si>
  <si>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</si>
  <si>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</si>
  <si>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</si>
  <si>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</si>
  <si>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</si>
  <si>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</si>
  <si>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</si>
  <si>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</si>
  <si>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</si>
  <si>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</si>
  <si>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</si>
  <si>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</si>
  <si>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</si>
  <si>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</si>
  <si>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</si>
  <si>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</si>
  <si>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</si>
  <si>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</si>
  <si>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</si>
  <si>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</si>
  <si>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</si>
  <si>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</si>
  <si>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</si>
  <si>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</si>
  <si>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</si>
  <si>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</si>
  <si>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</si>
  <si>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</si>
  <si>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</si>
  <si>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</si>
  <si>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</si>
  <si>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</si>
  <si>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</si>
  <si>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</si>
  <si>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</si>
  <si>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</si>
  <si>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</si>
  <si>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</si>
  <si>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</si>
  <si>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</si>
  <si>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</si>
  <si>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</si>
  <si>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</si>
  <si>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</si>
  <si>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</si>
  <si>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</si>
  <si>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</si>
  <si>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</si>
  <si>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</si>
  <si>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</si>
  <si>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</si>
  <si>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</si>
  <si>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</si>
  <si>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</si>
  <si>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</si>
  <si>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</si>
  <si>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</si>
  <si>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</si>
  <si>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</si>
  <si>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</si>
  <si>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</si>
  <si>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</si>
  <si>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</si>
  <si>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</si>
  <si>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</si>
  <si>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</si>
  <si>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</si>
  <si>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</si>
  <si>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</si>
  <si>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</si>
  <si>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</si>
  <si>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</si>
  <si>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</si>
  <si>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</si>
  <si>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</si>
  <si>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</si>
  <si>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</si>
  <si>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</si>
  <si>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</si>
  <si>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</si>
  <si>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</si>
  <si>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</si>
  <si>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</si>
  <si>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</si>
  <si>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</si>
  <si>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</si>
  <si>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</si>
  <si>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</si>
  <si>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</si>
  <si>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</si>
  <si>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</si>
  <si>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</si>
  <si>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</si>
  <si>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</si>
  <si>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</si>
  <si>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</si>
  <si>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</si>
  <si>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</si>
  <si>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</si>
  <si>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</si>
  <si>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</si>
  <si>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</si>
  <si>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</si>
  <si>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</si>
  <si>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</si>
  <si>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</si>
  <si>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</si>
  <si>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</si>
  <si>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</si>
  <si>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</si>
  <si>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</si>
  <si>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</si>
  <si>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</si>
  <si>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</si>
  <si>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</si>
  <si>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</si>
  <si>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</si>
  <si>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</si>
  <si>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</si>
  <si>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</si>
  <si>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</si>
  <si>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</si>
  <si>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</si>
  <si>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</si>
  <si>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</si>
  <si>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</si>
  <si>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</si>
  <si>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</si>
  <si>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</si>
  <si>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</si>
  <si>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</si>
  <si>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</si>
  <si>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</si>
  <si>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</si>
  <si>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</si>
  <si>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</si>
  <si>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</si>
  <si>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</si>
  <si>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</si>
  <si>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</si>
  <si>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</si>
  <si>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</si>
  <si>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</si>
  <si>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</si>
  <si>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</si>
  <si>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</si>
  <si>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</si>
  <si>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</si>
  <si>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</si>
  <si>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</si>
  <si>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</si>
  <si>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</si>
  <si>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</si>
  <si>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</si>
  <si>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</si>
  <si>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</si>
  <si>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</si>
  <si>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</si>
  <si>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</si>
  <si>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</si>
  <si>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</si>
  <si>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</si>
  <si>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</si>
  <si>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</si>
  <si>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</si>
  <si>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</si>
  <si>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</si>
  <si>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</si>
  <si>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</si>
  <si>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</si>
  <si>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</si>
  <si>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</si>
  <si>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</si>
  <si>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</si>
  <si>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</si>
  <si>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</si>
  <si>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</si>
  <si>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</si>
  <si>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</si>
  <si>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</si>
  <si>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</si>
  <si>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</si>
  <si>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</si>
  <si>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</si>
  <si>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</si>
  <si>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</si>
  <si>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</si>
  <si>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</si>
  <si>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</si>
  <si>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</si>
  <si>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</si>
  <si>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</si>
  <si>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</si>
  <si>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</si>
  <si>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</si>
  <si>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</si>
  <si>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</si>
  <si>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</si>
  <si>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</si>
  <si>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</si>
  <si>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</si>
  <si>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</si>
  <si>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</si>
  <si>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</si>
  <si>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</si>
  <si>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</si>
  <si>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</si>
  <si>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</si>
  <si>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</si>
  <si>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</si>
  <si>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</si>
  <si>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</si>
  <si>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</si>
  <si>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</si>
  <si>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</si>
  <si>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</si>
  <si>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</si>
  <si>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</si>
  <si>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</si>
  <si>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</si>
  <si>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</si>
  <si>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</si>
  <si>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</si>
  <si>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</si>
  <si>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</si>
  <si>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</si>
  <si>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</si>
  <si>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</si>
  <si>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</si>
  <si>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</si>
  <si>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</si>
  <si>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</si>
  <si>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</si>
  <si>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</si>
  <si>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</si>
  <si>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</si>
  <si>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</si>
  <si>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</si>
  <si>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</si>
  <si>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</si>
  <si>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</si>
  <si>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</si>
  <si>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</si>
  <si>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</si>
  <si>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</si>
  <si>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</si>
  <si>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</si>
  <si>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</si>
  <si>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</si>
  <si>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</si>
  <si>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</si>
  <si>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</si>
  <si>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</si>
  <si>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</si>
  <si>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</si>
  <si>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</si>
  <si>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</si>
  <si>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</si>
  <si>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</si>
  <si>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</si>
  <si>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</si>
  <si>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</si>
  <si>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</si>
  <si>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</si>
  <si>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</si>
  <si>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</si>
  <si>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</si>
  <si>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</si>
  <si>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</si>
  <si>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</si>
  <si>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</si>
  <si>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</si>
  <si>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</si>
  <si>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</si>
  <si>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</si>
  <si>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</si>
  <si>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</si>
  <si>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</si>
  <si>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</si>
  <si>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</si>
  <si>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</si>
  <si>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</si>
  <si>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</si>
  <si>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</si>
  <si>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</si>
  <si>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</si>
  <si>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</si>
  <si>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</si>
  <si>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</si>
  <si>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</si>
  <si>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</si>
  <si>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</si>
  <si>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</si>
  <si>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</si>
  <si>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</si>
  <si>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</si>
  <si>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</si>
  <si>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</si>
  <si>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</si>
  <si>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</si>
  <si>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</si>
  <si>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</si>
  <si>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</si>
  <si>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</si>
  <si>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</si>
  <si>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</si>
  <si>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</si>
  <si>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</si>
  <si>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</si>
  <si>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</si>
  <si>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</si>
  <si>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</si>
  <si>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</si>
  <si>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</si>
  <si>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</si>
  <si>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</si>
  <si>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</si>
  <si>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</si>
  <si>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</si>
  <si>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</si>
  <si>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</si>
  <si>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</si>
  <si>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</si>
  <si>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</si>
  <si>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</si>
  <si>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</si>
  <si>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</si>
  <si>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</si>
  <si>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</si>
  <si>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</si>
  <si>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</si>
  <si>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</si>
  <si>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</si>
  <si>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</si>
  <si>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</si>
  <si>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</si>
  <si>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</si>
  <si>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</si>
  <si>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</si>
  <si>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</si>
  <si>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</si>
  <si>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</si>
  <si>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</si>
  <si>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</si>
  <si>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</si>
  <si>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</si>
  <si>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</si>
  <si>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</si>
  <si>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</si>
  <si>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</si>
  <si>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</si>
  <si>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</si>
  <si>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</si>
  <si>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</si>
  <si>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</si>
  <si>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</si>
  <si>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</si>
  <si>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</si>
  <si>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</si>
  <si>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</si>
  <si>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</si>
  <si>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</si>
  <si>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</si>
  <si>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</si>
  <si>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</si>
  <si>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</si>
  <si>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</si>
  <si>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</si>
  <si>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</si>
  <si>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</si>
  <si>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</si>
  <si>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</si>
  <si>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</si>
  <si>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</si>
  <si>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</si>
  <si>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</si>
  <si>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</si>
  <si>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</si>
  <si>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</si>
  <si>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</si>
  <si>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</si>
  <si>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</si>
  <si>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</si>
  <si>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</si>
  <si>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</si>
  <si>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</si>
  <si>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</si>
  <si>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</si>
  <si>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</si>
  <si>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</si>
  <si>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</si>
  <si>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</si>
  <si>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</si>
  <si>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</si>
  <si>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</si>
  <si>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</si>
  <si>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</si>
  <si>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</si>
  <si>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</si>
  <si>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</si>
  <si>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</si>
  <si>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</si>
  <si>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</si>
  <si>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</si>
  <si>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</si>
  <si>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</si>
  <si>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</si>
  <si>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</si>
  <si>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</si>
  <si>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</si>
  <si>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</si>
  <si>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</si>
  <si>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</si>
  <si>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</si>
  <si>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</si>
  <si>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</si>
  <si>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</si>
  <si>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</si>
  <si>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</si>
  <si>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</si>
  <si>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</si>
  <si>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</si>
  <si>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</si>
  <si>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</si>
  <si>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</si>
  <si>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</si>
  <si>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</si>
  <si>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</si>
  <si>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</si>
  <si>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</si>
  <si>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</si>
  <si>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</si>
  <si>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</si>
  <si>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</si>
  <si>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</si>
  <si>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</si>
  <si>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</si>
  <si>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</si>
  <si>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</si>
  <si>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</si>
  <si>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</si>
  <si>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</si>
  <si>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</si>
  <si>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</si>
  <si>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</si>
  <si>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</si>
  <si>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</si>
  <si>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</si>
  <si>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</si>
  <si>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</si>
  <si>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</si>
  <si>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</si>
  <si>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</si>
  <si>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</si>
  <si>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</si>
  <si>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</si>
  <si>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</si>
  <si>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</si>
  <si>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</si>
  <si>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</si>
  <si>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</si>
  <si>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</si>
  <si>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</si>
  <si>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</si>
  <si>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</si>
  <si>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</si>
  <si>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</si>
  <si>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</si>
  <si>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</si>
  <si>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</si>
  <si>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</si>
  <si>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</si>
  <si>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</si>
  <si>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</si>
  <si>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</si>
  <si>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</si>
  <si>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</si>
  <si>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</si>
  <si>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</si>
  <si>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</si>
  <si>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</si>
  <si>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</si>
  <si>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</si>
  <si>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</si>
  <si>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</si>
  <si>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</si>
  <si>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</si>
  <si>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</si>
  <si>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</si>
  <si>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</si>
  <si>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</si>
  <si>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</si>
  <si>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</si>
  <si>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</si>
  <si>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</si>
  <si>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</si>
  <si>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</si>
  <si>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</si>
  <si>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</si>
  <si>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</si>
  <si>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</si>
  <si>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</si>
  <si>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</si>
  <si>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</si>
  <si>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</si>
  <si>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</si>
  <si>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</si>
  <si>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</si>
  <si>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</si>
  <si>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</si>
  <si>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</si>
  <si>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</si>
  <si>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</si>
  <si>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</si>
  <si>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</si>
  <si>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</si>
  <si>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</si>
  <si>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</si>
  <si>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</si>
  <si>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</si>
  <si>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</si>
  <si>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</si>
  <si>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</si>
  <si>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</si>
  <si>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</si>
  <si>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</si>
  <si>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</si>
  <si>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</si>
  <si>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</si>
  <si>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</si>
  <si>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</si>
  <si>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</si>
  <si>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</si>
  <si>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</si>
  <si>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</si>
  <si>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</si>
  <si>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</si>
  <si>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</si>
  <si>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</si>
  <si>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</si>
  <si>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</si>
  <si>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</si>
  <si>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</si>
  <si>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</si>
  <si>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</si>
  <si>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</si>
  <si>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</si>
  <si>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</si>
  <si>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</si>
  <si>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</si>
  <si>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</si>
  <si>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</si>
  <si>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</si>
  <si>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</si>
  <si>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</si>
  <si>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</si>
  <si>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</si>
  <si>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</si>
  <si>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</si>
  <si>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</si>
  <si>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</si>
  <si>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</si>
  <si>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</si>
  <si>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</si>
  <si>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</si>
  <si>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</si>
  <si>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</si>
  <si>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</si>
  <si>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</si>
  <si>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</si>
  <si>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</si>
  <si>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</si>
  <si>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</si>
  <si>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</si>
  <si>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</si>
  <si>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</si>
  <si>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</si>
  <si>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</si>
  <si>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</si>
  <si>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</si>
  <si>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</si>
  <si>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</si>
  <si>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</si>
  <si>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</si>
  <si>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</si>
  <si>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</si>
  <si>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</si>
  <si>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</si>
  <si>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</si>
  <si>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</si>
  <si>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</si>
  <si>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</si>
  <si>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</si>
  <si>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</si>
  <si>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</si>
  <si>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</si>
  <si>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</si>
  <si>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</si>
  <si>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</si>
  <si>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</si>
  <si>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</si>
  <si>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</si>
  <si>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</si>
  <si>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</si>
  <si>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</si>
  <si>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</si>
  <si>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</si>
  <si>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</si>
  <si>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</si>
  <si>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</si>
  <si>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</si>
  <si>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</si>
  <si>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</si>
  <si>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</si>
  <si>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</si>
  <si>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</si>
  <si>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</si>
  <si>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</si>
  <si>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</si>
  <si>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</si>
  <si>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</si>
  <si>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</si>
  <si>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</si>
  <si>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</si>
  <si>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</si>
  <si>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</si>
  <si>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</si>
  <si>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</si>
  <si>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</si>
  <si>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</si>
  <si>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</si>
  <si>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</si>
  <si>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</si>
  <si>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</si>
  <si>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</si>
  <si>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</si>
  <si>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</si>
  <si>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</si>
  <si>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</si>
  <si>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</si>
  <si>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</si>
  <si>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</si>
  <si>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</si>
  <si>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</si>
  <si>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</si>
  <si>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</si>
  <si>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</si>
  <si>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</si>
  <si>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</si>
  <si>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</si>
  <si>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</si>
  <si>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</si>
  <si>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</si>
  <si>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</si>
  <si>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</si>
  <si>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</si>
  <si>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</si>
  <si>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</si>
  <si>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</si>
  <si>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</si>
  <si>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</si>
  <si>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</si>
  <si>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</si>
  <si>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</si>
  <si>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</si>
  <si>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</si>
  <si>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</si>
  <si>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</si>
  <si>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</si>
  <si>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</si>
  <si>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</si>
  <si>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</si>
  <si>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</si>
  <si>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</si>
  <si>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</si>
  <si>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</si>
  <si>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</si>
  <si>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</si>
  <si>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</si>
  <si>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</si>
  <si>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</si>
  <si>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</si>
  <si>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</si>
  <si>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</si>
  <si>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</si>
  <si>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</si>
  <si>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</si>
  <si>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</si>
  <si>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</si>
  <si>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</si>
  <si>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</si>
  <si>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</si>
  <si>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</si>
  <si>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</si>
  <si>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</si>
  <si>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</si>
  <si>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</si>
  <si>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</si>
  <si>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</si>
  <si>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</si>
  <si>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</si>
  <si>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</si>
  <si>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</si>
  <si>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</si>
  <si>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</si>
  <si>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</si>
  <si>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</si>
  <si>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</si>
  <si>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</si>
  <si>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</si>
  <si>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</si>
  <si>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</si>
  <si>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</si>
  <si>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</si>
  <si>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</si>
  <si>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</si>
  <si>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</si>
  <si>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</si>
  <si>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</si>
  <si>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</si>
  <si>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</si>
  <si>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</si>
  <si>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</si>
  <si>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</si>
  <si>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</si>
  <si>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</si>
  <si>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</si>
  <si>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</si>
  <si>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</si>
  <si>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</si>
  <si>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</si>
  <si>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</si>
  <si>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</si>
  <si>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</si>
  <si>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</si>
  <si>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</si>
  <si>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</si>
  <si>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</si>
  <si>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</si>
  <si>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</si>
  <si>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</si>
  <si>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</si>
  <si>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</si>
  <si>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</si>
  <si>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</si>
  <si>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</si>
  <si>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</si>
  <si>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</si>
  <si>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</si>
  <si>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</si>
  <si>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</si>
  <si>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</si>
  <si>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</si>
  <si>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</si>
  <si>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</si>
  <si>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</si>
  <si>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</si>
  <si>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</si>
  <si>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</si>
  <si>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</si>
  <si>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</si>
  <si>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</si>
  <si>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</si>
  <si>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</si>
  <si>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</si>
  <si>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</si>
  <si>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</si>
  <si>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</si>
  <si>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</si>
  <si>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</si>
  <si>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</si>
  <si>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</si>
  <si>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</si>
  <si>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</si>
  <si>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</si>
  <si>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</si>
  <si>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</si>
  <si>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</si>
  <si>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</si>
  <si>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</si>
  <si>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</si>
  <si>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</si>
  <si>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</si>
  <si>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</si>
  <si>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</si>
  <si>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</si>
  <si>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</si>
  <si>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</si>
  <si>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</si>
  <si>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</si>
  <si>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</si>
  <si>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</si>
  <si>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</si>
  <si>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</si>
  <si>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</si>
  <si>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</si>
  <si>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</si>
  <si>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</si>
  <si>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</si>
  <si>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</si>
  <si>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</si>
  <si>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</si>
  <si>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</si>
  <si>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</si>
  <si>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</si>
  <si>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</si>
  <si>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</si>
  <si>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</si>
  <si>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</si>
  <si>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</si>
  <si>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</si>
  <si>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</si>
  <si>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</si>
  <si>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</si>
  <si>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</si>
  <si>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</si>
  <si>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</si>
  <si>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</si>
  <si>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</si>
  <si>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</si>
  <si>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</si>
  <si>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</si>
  <si>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</si>
  <si>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</si>
  <si>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</si>
  <si>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</si>
  <si>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</si>
  <si>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</si>
  <si>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</si>
  <si>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</si>
  <si>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</si>
  <si>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</si>
  <si>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</si>
  <si>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</si>
  <si>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</si>
  <si>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</si>
  <si>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</si>
  <si>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</si>
  <si>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</si>
  <si>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</si>
  <si>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</si>
  <si>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</si>
  <si>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</si>
  <si>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</si>
  <si>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</si>
  <si>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</si>
  <si>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</si>
  <si>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</si>
  <si>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</si>
  <si>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</si>
  <si>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</si>
  <si>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</si>
  <si>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</si>
  <si>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</si>
  <si>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</si>
  <si>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</si>
  <si>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</si>
  <si>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</si>
  <si>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</si>
  <si>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</si>
  <si>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</si>
  <si>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</si>
  <si>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</si>
  <si>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</si>
  <si>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</si>
  <si>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</si>
  <si>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</si>
  <si>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</si>
  <si>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</si>
  <si>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</si>
  <si>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</si>
  <si>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</si>
  <si>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</si>
  <si>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</si>
  <si>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</si>
  <si>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</si>
  <si>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</si>
  <si>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</si>
  <si>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</si>
  <si>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</si>
  <si>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</si>
  <si>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</si>
  <si>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</si>
  <si>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</si>
  <si>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</si>
  <si>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</si>
  <si>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</si>
  <si>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</si>
  <si>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</si>
  <si>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</si>
  <si>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</si>
  <si>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</si>
  <si>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</si>
  <si>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</si>
  <si>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</si>
  <si>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</si>
  <si>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</si>
  <si>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</si>
  <si>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</si>
  <si>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</si>
  <si>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</si>
  <si>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</si>
  <si>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</si>
  <si>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</si>
  <si>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</si>
  <si>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</si>
  <si>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</si>
  <si>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</si>
  <si>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</si>
  <si>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</si>
  <si>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</si>
  <si>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</si>
  <si>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</si>
  <si>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</si>
  <si>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</si>
  <si>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</si>
  <si>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</si>
  <si>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</si>
  <si>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</si>
  <si>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</si>
  <si>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</si>
  <si>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</si>
  <si>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</si>
  <si>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</si>
  <si>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</si>
  <si>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</si>
  <si>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</si>
  <si>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</si>
  <si>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</si>
  <si>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</si>
  <si>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</si>
  <si>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</si>
  <si>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</si>
  <si>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</si>
  <si>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</si>
  <si>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</si>
  <si>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</si>
  <si>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</si>
  <si>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</si>
  <si>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</si>
  <si>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</si>
  <si>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</si>
  <si>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</si>
  <si>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</si>
  <si>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</si>
  <si>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</si>
  <si>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</si>
  <si>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</si>
  <si>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</si>
  <si>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</si>
  <si>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</si>
  <si>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</si>
  <si>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</si>
  <si>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</si>
  <si>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</si>
  <si>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</si>
  <si>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</si>
  <si>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</si>
  <si>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</si>
  <si>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</si>
  <si>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</si>
  <si>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</si>
  <si>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</si>
  <si>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</si>
  <si>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</si>
  <si>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</si>
  <si>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</si>
  <si>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</si>
  <si>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</si>
  <si>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</si>
  <si>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</si>
  <si>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</si>
  <si>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</si>
  <si>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</si>
  <si>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</si>
  <si>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</si>
  <si>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</si>
  <si>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</si>
  <si>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</si>
  <si>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</si>
  <si>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</si>
  <si>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</si>
  <si>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</si>
  <si>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</si>
  <si>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</si>
  <si>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</si>
  <si>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</si>
  <si>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</si>
  <si>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</si>
  <si>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</si>
  <si>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</si>
  <si>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</si>
  <si>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</si>
  <si>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</si>
  <si>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</si>
  <si>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</si>
  <si>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</si>
  <si>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</si>
  <si>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</si>
  <si>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</si>
  <si>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</si>
  <si>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</si>
  <si>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</si>
  <si>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</si>
  <si>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</si>
  <si>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</si>
  <si>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</si>
  <si>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</si>
  <si>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</si>
  <si>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</si>
  <si>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</si>
  <si>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</si>
  <si>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</si>
  <si>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</si>
  <si>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</si>
  <si>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</si>
  <si>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</si>
  <si>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</si>
  <si>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</si>
  <si>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</si>
  <si>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</si>
  <si>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</si>
  <si>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</si>
  <si>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</si>
  <si>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</si>
  <si>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</si>
  <si>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</si>
  <si>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</si>
  <si>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</si>
  <si>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</si>
  <si>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</si>
  <si>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</si>
  <si>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</si>
  <si>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</si>
  <si>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</si>
  <si>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</si>
  <si>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</si>
  <si>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</si>
  <si>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</si>
  <si>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</si>
  <si>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</si>
  <si>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</si>
  <si>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</si>
  <si>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</si>
  <si>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</si>
  <si>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</si>
  <si>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</si>
  <si>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</si>
  <si>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</si>
  <si>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</si>
  <si>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</si>
  <si>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</si>
  <si>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</si>
  <si>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</si>
  <si>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</si>
  <si>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</si>
  <si>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</si>
  <si>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</si>
  <si>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</si>
  <si>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</si>
  <si>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</si>
  <si>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</si>
  <si>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</si>
  <si>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</si>
  <si>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</si>
  <si>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</si>
  <si>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</si>
  <si>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</si>
  <si>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</si>
  <si>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</si>
  <si>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</si>
  <si>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</si>
  <si>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</si>
  <si>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</si>
  <si>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</si>
  <si>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</si>
  <si>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</si>
  <si>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</si>
  <si>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</si>
  <si>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</si>
  <si>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</si>
  <si>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</si>
  <si>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</si>
  <si>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</si>
  <si>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</si>
  <si>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</si>
  <si>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</si>
  <si>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</si>
  <si>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</si>
  <si>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</si>
  <si>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</si>
  <si>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</si>
  <si>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</si>
  <si>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</si>
  <si>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</si>
  <si>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</si>
  <si>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</si>
  <si>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</si>
  <si>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</si>
  <si>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</si>
  <si>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</si>
  <si>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</si>
  <si>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</si>
  <si>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</si>
  <si>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</si>
  <si>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</si>
  <si>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</si>
  <si>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</si>
  <si>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</si>
  <si>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</si>
  <si>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</si>
  <si>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</si>
  <si>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</si>
  <si>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</si>
  <si>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</si>
  <si>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</si>
  <si>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</si>
  <si>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</si>
  <si>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</si>
  <si>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</si>
  <si>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</si>
  <si>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</si>
  <si>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</si>
  <si>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</si>
  <si>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</si>
  <si>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</si>
  <si>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</si>
  <si>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</si>
  <si>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</si>
  <si>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</si>
  <si>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</si>
  <si>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</si>
  <si>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</si>
  <si>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</si>
  <si>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</si>
  <si>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</si>
  <si>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</si>
  <si>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</si>
  <si>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</si>
  <si>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</si>
  <si>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</si>
  <si>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</si>
  <si>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</si>
  <si>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</si>
  <si>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</si>
  <si>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</si>
  <si>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</si>
  <si>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</si>
  <si>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</si>
  <si>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</si>
  <si>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</si>
  <si>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</si>
  <si>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</si>
  <si>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</si>
  <si>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</si>
  <si>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</si>
  <si>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</si>
  <si>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</si>
  <si>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</si>
  <si>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</si>
  <si>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</si>
  <si>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</si>
  <si>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</si>
  <si>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</si>
  <si>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</si>
  <si>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</si>
  <si>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</si>
  <si>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</si>
  <si>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</si>
  <si>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</si>
  <si>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</si>
  <si>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</si>
  <si>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</si>
  <si>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</si>
  <si>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</si>
  <si>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</si>
  <si>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</si>
  <si>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</si>
  <si>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</si>
  <si>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</si>
  <si>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</si>
  <si>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</si>
  <si>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</si>
  <si>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</si>
  <si>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</si>
  <si>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</si>
  <si>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</si>
  <si>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</si>
  <si>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</si>
  <si>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</si>
  <si>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</si>
  <si>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</si>
  <si>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</si>
  <si>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</si>
  <si>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</si>
  <si>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</si>
  <si>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</si>
  <si>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</si>
  <si>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</si>
  <si>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</si>
  <si>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</si>
  <si>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</si>
  <si>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</si>
  <si>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</si>
  <si>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</si>
  <si>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</si>
  <si>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</si>
  <si>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</si>
  <si>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</si>
  <si>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</si>
  <si>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</si>
  <si>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</si>
  <si>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</si>
  <si>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</si>
  <si>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</si>
  <si>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</si>
  <si>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</si>
  <si>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</si>
  <si>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</si>
  <si>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</si>
  <si>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</si>
  <si>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</si>
  <si>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</si>
  <si>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</si>
  <si>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</si>
  <si>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</si>
  <si>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</si>
  <si>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</si>
  <si>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</si>
  <si>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</si>
  <si>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</si>
  <si>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</si>
  <si>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</si>
  <si>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</si>
  <si>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</si>
  <si>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</si>
  <si>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</si>
  <si>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</si>
  <si>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</si>
  <si>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</si>
  <si>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</si>
  <si>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</si>
  <si>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</si>
  <si>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</si>
  <si>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</si>
  <si>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</si>
  <si>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</si>
  <si>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</si>
  <si>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</si>
  <si>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</si>
  <si>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</si>
  <si>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</si>
  <si>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</si>
  <si>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</si>
  <si>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</si>
  <si>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</si>
  <si>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</si>
  <si>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</si>
  <si>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</si>
  <si>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</si>
  <si>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</si>
  <si>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</si>
  <si>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</si>
  <si>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</si>
  <si>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</si>
  <si>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</si>
  <si>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</si>
  <si>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</si>
  <si>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</si>
  <si>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</si>
  <si>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</si>
  <si>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</si>
  <si>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</si>
  <si>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</si>
  <si>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</si>
  <si>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</si>
  <si>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</si>
  <si>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</si>
  <si>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</si>
  <si>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</si>
  <si>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</si>
  <si>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</si>
  <si>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</si>
  <si>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</si>
  <si>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</si>
  <si>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</si>
  <si>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</si>
  <si>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</si>
  <si>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</si>
  <si>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</si>
  <si>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</si>
  <si>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</si>
  <si>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</si>
  <si>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</si>
  <si>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</si>
  <si>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</si>
  <si>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</si>
  <si>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</si>
  <si>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</si>
  <si>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</si>
  <si>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</si>
  <si>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</si>
  <si>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</si>
  <si>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</si>
  <si>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</si>
  <si>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</si>
  <si>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</si>
  <si>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</si>
  <si>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</si>
  <si>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</si>
  <si>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</si>
  <si>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</si>
  <si>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</si>
  <si>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</si>
  <si>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</si>
  <si>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</si>
  <si>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</si>
  <si>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</si>
  <si>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</si>
  <si>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</si>
  <si>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</si>
  <si>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</si>
  <si>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</si>
  <si>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</si>
  <si>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</si>
  <si>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</si>
  <si>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</si>
  <si>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</si>
  <si>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</si>
  <si>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</si>
  <si>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</si>
  <si>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</si>
  <si>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</si>
  <si>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</si>
  <si>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</si>
  <si>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</si>
  <si>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</si>
  <si>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</si>
  <si>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</si>
  <si>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</si>
  <si>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</si>
  <si>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</si>
  <si>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</si>
  <si>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</si>
  <si>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</si>
  <si>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</si>
  <si>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</si>
  <si>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</si>
  <si>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</si>
  <si>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</si>
  <si>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</si>
  <si>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</si>
  <si>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</si>
  <si>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</si>
  <si>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</si>
  <si>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</si>
  <si>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</si>
  <si>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</si>
  <si>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</si>
  <si>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</si>
  <si>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</si>
  <si>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</si>
  <si>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</si>
  <si>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</si>
  <si>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</si>
  <si>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</si>
  <si>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</si>
  <si>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</si>
  <si>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</si>
  <si>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</si>
  <si>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</si>
  <si>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</si>
  <si>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</si>
  <si>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</si>
  <si>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</si>
  <si>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</si>
  <si>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</si>
  <si>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</si>
  <si>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</si>
  <si>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</si>
  <si>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</si>
  <si>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</si>
  <si>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</si>
  <si>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</si>
  <si>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</si>
  <si>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</si>
  <si>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</si>
  <si>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</si>
  <si>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</si>
  <si>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</si>
  <si>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</si>
  <si>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</si>
  <si>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</si>
  <si>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</si>
  <si>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</si>
  <si>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</si>
  <si>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</si>
  <si>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</si>
  <si>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</si>
  <si>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</si>
  <si>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</si>
  <si>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</si>
  <si>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</si>
  <si>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</si>
  <si>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</si>
  <si>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</si>
  <si>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</si>
  <si>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</si>
  <si>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</si>
  <si>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</si>
  <si>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</si>
  <si>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</si>
  <si>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</si>
  <si>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</si>
  <si>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</si>
  <si>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</si>
  <si>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</si>
  <si>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</si>
  <si>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</si>
  <si>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</si>
  <si>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</si>
  <si>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</si>
  <si>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</si>
  <si>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</si>
  <si>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</si>
  <si>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</si>
  <si>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</si>
  <si>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</si>
  <si>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</si>
  <si>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</si>
  <si>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</si>
  <si>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</si>
  <si>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</si>
  <si>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</si>
  <si>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</si>
  <si>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</si>
  <si>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</si>
  <si>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</si>
  <si>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</si>
  <si>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</si>
  <si>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</si>
  <si>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</si>
  <si>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</si>
  <si>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</si>
  <si>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</si>
  <si>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</si>
  <si>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</si>
  <si>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</si>
  <si>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</si>
  <si>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</si>
  <si>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</si>
  <si>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</si>
  <si>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</si>
  <si>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</si>
  <si>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</si>
  <si>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</si>
  <si>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</si>
  <si>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</si>
  <si>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</si>
  <si>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</si>
  <si>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</si>
  <si>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</si>
  <si>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</si>
  <si>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</si>
  <si>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</si>
  <si>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</si>
  <si>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</si>
  <si>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</si>
  <si>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</si>
  <si>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</si>
  <si>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</si>
  <si>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</si>
  <si>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</si>
  <si>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</si>
  <si>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</si>
  <si>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</si>
  <si>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</si>
  <si>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</si>
  <si>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</si>
  <si>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</si>
  <si>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</si>
  <si>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</si>
  <si>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</si>
  <si>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</si>
  <si>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</si>
  <si>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</si>
  <si>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</si>
  <si>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</si>
  <si>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</si>
  <si>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</si>
  <si>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</si>
  <si>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</si>
  <si>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</si>
  <si>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</si>
  <si>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</si>
  <si>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</si>
  <si>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</si>
  <si>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</si>
  <si>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</si>
  <si>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</si>
  <si>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</si>
  <si>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</si>
  <si>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</si>
  <si>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</si>
  <si>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</si>
  <si>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</si>
  <si>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</si>
  <si>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</si>
  <si>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</si>
  <si>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</si>
  <si>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</si>
  <si>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</si>
  <si>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</si>
  <si>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</si>
  <si>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</si>
  <si>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</si>
  <si>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</si>
  <si>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</si>
  <si>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</si>
  <si>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</si>
  <si>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</si>
  <si>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</si>
  <si>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</si>
  <si>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</si>
  <si>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</si>
  <si>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</si>
  <si>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</si>
  <si>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</si>
  <si>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</si>
  <si>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</si>
  <si>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</si>
  <si>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</si>
  <si>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</si>
  <si>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</si>
  <si>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</si>
  <si>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</si>
  <si>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</si>
  <si>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</si>
  <si>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</si>
  <si>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</si>
  <si>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</si>
  <si>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</si>
  <si>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</si>
  <si>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</si>
  <si>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</si>
  <si>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</si>
  <si>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</si>
  <si>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</si>
  <si>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</si>
  <si>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</si>
  <si>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</si>
  <si>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</si>
  <si>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</si>
  <si>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</si>
  <si>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</si>
  <si>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</si>
  <si>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</si>
  <si>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</si>
  <si>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</si>
  <si>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</si>
  <si>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</si>
  <si>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</si>
  <si>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</si>
  <si>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</si>
  <si>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</si>
  <si>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</si>
  <si>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</si>
  <si>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</si>
  <si>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</si>
  <si>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</si>
  <si>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</si>
  <si>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</si>
  <si>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</si>
  <si>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</si>
  <si>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</si>
  <si>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</si>
  <si>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</si>
  <si>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</si>
  <si>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</si>
  <si>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</si>
  <si>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</si>
  <si>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</si>
  <si>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</si>
  <si>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</si>
  <si>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</si>
  <si>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</si>
  <si>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</si>
  <si>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</si>
  <si>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</si>
  <si>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</si>
  <si>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</si>
  <si>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</si>
  <si>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</si>
  <si>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</si>
  <si>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</si>
  <si>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</si>
  <si>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</si>
  <si>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</si>
  <si>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</si>
  <si>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</si>
  <si>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</si>
  <si>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</si>
  <si>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</si>
  <si>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</si>
  <si>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</si>
  <si>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</si>
  <si>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</si>
  <si>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</si>
  <si>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</si>
  <si>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</si>
  <si>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</si>
  <si>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</si>
  <si>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</si>
  <si>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</si>
  <si>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</si>
  <si>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</si>
  <si>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</si>
  <si>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</si>
  <si>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</si>
  <si>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</si>
  <si>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</si>
  <si>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</si>
  <si>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</si>
  <si>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</si>
  <si>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</si>
  <si>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</si>
  <si>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</si>
  <si>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</si>
  <si>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</si>
  <si>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</si>
  <si>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</si>
  <si>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</si>
  <si>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</si>
  <si>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</si>
  <si>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</si>
  <si>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</si>
  <si>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</si>
  <si>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</si>
  <si>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</si>
  <si>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</si>
  <si>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</si>
  <si>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</si>
  <si>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</si>
  <si>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</si>
  <si>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</si>
  <si>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</si>
  <si>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</si>
  <si>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</si>
  <si>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</si>
  <si>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</si>
  <si>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</si>
  <si>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</si>
  <si>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</si>
  <si>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</si>
  <si>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</si>
  <si>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</si>
  <si>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</si>
  <si>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</si>
  <si>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</si>
  <si>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</si>
  <si>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</si>
  <si>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</si>
  <si>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</si>
  <si>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</si>
  <si>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</si>
  <si>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</si>
  <si>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</si>
  <si>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</si>
  <si>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</si>
  <si>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</si>
  <si>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</si>
  <si>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</si>
  <si>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</si>
  <si>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</si>
  <si>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</si>
  <si>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</si>
  <si>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</si>
  <si>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</si>
  <si>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</si>
  <si>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</si>
  <si>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</si>
  <si>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</si>
  <si>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</si>
  <si>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</si>
  <si>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</si>
  <si>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</si>
  <si>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</si>
  <si>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</si>
  <si>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</si>
  <si>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</si>
  <si>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</si>
  <si>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</si>
  <si>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</si>
  <si>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</si>
  <si>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</si>
  <si>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</si>
  <si>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</si>
  <si>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</si>
  <si>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</si>
  <si>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</si>
  <si>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</si>
  <si>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</si>
  <si>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</si>
  <si>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</si>
  <si>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</si>
  <si>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</si>
  <si>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</si>
  <si>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</si>
  <si>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</si>
  <si>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</si>
  <si>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</si>
  <si>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</si>
  <si>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</si>
  <si>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</si>
  <si>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</si>
  <si>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</si>
  <si>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</si>
  <si>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</si>
  <si>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</si>
  <si>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</si>
  <si>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</si>
  <si>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</si>
  <si>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</si>
  <si>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</si>
  <si>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</si>
  <si>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</si>
  <si>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</si>
  <si>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</si>
  <si>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</si>
  <si>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</si>
  <si>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</si>
  <si>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</si>
  <si>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</si>
  <si>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</si>
  <si>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</si>
  <si>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</si>
  <si>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</si>
  <si>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</si>
  <si>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</si>
  <si>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</si>
  <si>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</si>
  <si>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</si>
  <si>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</si>
  <si>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</si>
  <si>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</si>
  <si>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</si>
  <si>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</si>
  <si>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</si>
  <si>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</si>
  <si>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</si>
  <si>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</si>
  <si>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</si>
  <si>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</si>
  <si>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</si>
  <si>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</si>
  <si>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</si>
  <si>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</si>
  <si>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</si>
  <si>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</si>
  <si>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</si>
  <si>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</si>
  <si>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</si>
  <si>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</si>
  <si>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</si>
  <si>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</si>
  <si>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</si>
  <si>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</si>
  <si>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</si>
  <si>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</si>
  <si>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</si>
  <si>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</si>
  <si>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</si>
  <si>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</si>
  <si>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</si>
  <si>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</si>
  <si>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</si>
  <si>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</si>
  <si>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</si>
  <si>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</si>
  <si>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</si>
  <si>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</si>
  <si>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</si>
  <si>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</si>
  <si>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</si>
  <si>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</si>
  <si>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</si>
  <si>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</si>
  <si>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</si>
  <si>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</si>
  <si>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</si>
  <si>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</si>
  <si>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</si>
  <si>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</si>
  <si>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</si>
  <si>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</si>
  <si>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</si>
  <si>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</si>
  <si>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</si>
  <si>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</si>
  <si>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</si>
  <si>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</si>
  <si>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</si>
  <si>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</si>
  <si>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</si>
  <si>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</si>
  <si>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</si>
  <si>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</si>
  <si>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</si>
  <si>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</si>
  <si>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</si>
  <si>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</si>
  <si>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</si>
  <si>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</si>
  <si>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</si>
  <si>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</si>
  <si>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</si>
  <si>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</si>
  <si>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</si>
  <si>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</si>
  <si>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</si>
  <si>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</si>
  <si>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</si>
  <si>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</si>
  <si>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</si>
  <si>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</si>
  <si>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</si>
  <si>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</si>
  <si>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</si>
  <si>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</si>
  <si>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</si>
  <si>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</si>
  <si>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</si>
  <si>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</si>
  <si>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</si>
  <si>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</si>
  <si>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</si>
  <si>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</si>
  <si>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</si>
  <si>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</si>
  <si>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</si>
  <si>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</si>
  <si>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</si>
  <si>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</si>
  <si>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</si>
  <si>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</si>
  <si>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</si>
  <si>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</si>
  <si>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</si>
  <si>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</si>
  <si>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</si>
  <si>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</si>
  <si>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</si>
  <si>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</si>
  <si>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</si>
  <si>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</si>
  <si>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</si>
  <si>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</si>
  <si>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</si>
  <si>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</si>
  <si>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</si>
  <si>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</si>
  <si>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</si>
  <si>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</si>
  <si>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</si>
  <si>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</si>
  <si>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</si>
  <si>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</si>
  <si>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</si>
  <si>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</si>
  <si>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</si>
  <si>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</si>
  <si>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</si>
  <si>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</si>
  <si>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</si>
  <si>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</si>
  <si>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</si>
  <si>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</si>
  <si>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</si>
  <si>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</si>
  <si>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</si>
  <si>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</si>
  <si>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</si>
  <si>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</si>
  <si>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</si>
  <si>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</si>
  <si>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</si>
  <si>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</si>
  <si>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</si>
  <si>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</si>
  <si>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</si>
  <si>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</si>
  <si>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</si>
  <si>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</si>
  <si>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</si>
  <si>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</si>
  <si>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</si>
  <si>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</si>
  <si>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</si>
  <si>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</si>
  <si>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</si>
  <si>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</si>
  <si>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</si>
  <si>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</si>
  <si>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</si>
  <si>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</si>
  <si>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</si>
  <si>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</si>
  <si>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</si>
  <si>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</si>
  <si>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</si>
  <si>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</si>
  <si>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</si>
  <si>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</si>
  <si>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</si>
  <si>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</si>
  <si>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</si>
  <si>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</si>
  <si>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</si>
  <si>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</si>
  <si>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</si>
  <si>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</si>
  <si>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</si>
  <si>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</si>
  <si>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</si>
  <si>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</si>
  <si>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</si>
  <si>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</si>
  <si>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</si>
  <si>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</si>
  <si>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</si>
  <si>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</si>
  <si>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</si>
  <si>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</si>
  <si>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</si>
  <si>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</si>
  <si>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</si>
  <si>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</si>
  <si>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</si>
  <si>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</si>
  <si>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</si>
  <si>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</si>
  <si>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</si>
  <si>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</si>
  <si>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</si>
  <si>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</si>
  <si>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</si>
  <si>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</si>
  <si>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</si>
  <si>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</si>
  <si>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</si>
  <si>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</si>
  <si>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</si>
  <si>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</si>
  <si>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</si>
  <si>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</si>
  <si>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</si>
  <si>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</si>
  <si>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</si>
  <si>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</si>
  <si>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</si>
  <si>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</si>
  <si>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</si>
  <si>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</si>
  <si>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</si>
  <si>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</si>
  <si>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</si>
  <si>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</si>
  <si>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</si>
  <si>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</si>
  <si>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</si>
  <si>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</si>
  <si>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</si>
  <si>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</si>
  <si>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</si>
  <si>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</si>
  <si>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</si>
  <si>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</si>
  <si>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</si>
  <si>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</si>
  <si>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</si>
  <si>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</si>
  <si>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</si>
  <si>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</si>
  <si>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</si>
  <si>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</si>
  <si>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</si>
  <si>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</si>
  <si>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</si>
  <si>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</si>
  <si>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</si>
  <si>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</si>
  <si>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</si>
  <si>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</si>
  <si>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</si>
  <si>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</si>
  <si>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</si>
  <si>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</si>
  <si>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</si>
  <si>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</si>
  <si>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</si>
  <si>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</si>
  <si>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</si>
  <si>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</si>
  <si>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</si>
  <si>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</si>
  <si>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</si>
  <si>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</si>
  <si>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</si>
  <si>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</si>
  <si>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</si>
  <si>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</si>
  <si>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</si>
  <si>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</si>
  <si>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</si>
  <si>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</si>
  <si>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</si>
  <si>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</si>
  <si>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</si>
  <si>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</si>
  <si>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</si>
  <si>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</si>
  <si>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</si>
  <si>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</si>
  <si>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</si>
  <si>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</si>
  <si>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</si>
  <si>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</si>
  <si>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</si>
  <si>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</si>
  <si>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</si>
  <si>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</si>
  <si>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</si>
  <si>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</si>
  <si>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</si>
  <si>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</si>
  <si>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</si>
  <si>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</si>
  <si>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</si>
  <si>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</si>
  <si>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</si>
  <si>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</si>
  <si>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</si>
  <si>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</si>
  <si>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</si>
  <si>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</si>
  <si>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</si>
  <si>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</si>
  <si>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</si>
  <si>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</si>
  <si>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</si>
  <si>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</si>
  <si>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</si>
  <si>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</si>
  <si>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</si>
  <si>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</si>
  <si>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</si>
  <si>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</si>
  <si>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</si>
  <si>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</si>
  <si>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</si>
  <si>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</si>
  <si>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</si>
  <si>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</si>
  <si>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</si>
  <si>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</si>
  <si>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</si>
  <si>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</si>
  <si>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</si>
  <si>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</si>
  <si>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</si>
  <si>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</si>
  <si>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</si>
  <si>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</si>
  <si>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</si>
  <si>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</si>
  <si>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</si>
  <si>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</si>
  <si>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</si>
  <si>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</si>
  <si>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</si>
  <si>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</si>
  <si>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</si>
  <si>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</si>
  <si>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</si>
  <si>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</si>
  <si>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</si>
  <si>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</si>
  <si>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</si>
  <si>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</si>
  <si>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</si>
  <si>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</si>
  <si>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</si>
  <si>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</si>
  <si>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</si>
  <si>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</si>
  <si>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</si>
  <si>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</si>
  <si>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</si>
  <si>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</si>
  <si>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</si>
  <si>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</si>
  <si>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</si>
  <si>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</si>
  <si>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</si>
  <si>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</si>
  <si>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</si>
  <si>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</si>
  <si>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</si>
  <si>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</si>
  <si>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</si>
  <si>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</si>
  <si>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</si>
  <si>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</si>
  <si>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</si>
  <si>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</si>
  <si>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</si>
  <si>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</si>
  <si>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</si>
  <si>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</si>
  <si>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</si>
  <si>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</si>
  <si>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</si>
  <si>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</si>
  <si>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</si>
  <si>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</si>
  <si>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</si>
  <si>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</si>
  <si>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</si>
  <si>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</si>
  <si>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</si>
  <si>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</si>
  <si>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</si>
  <si>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</si>
  <si>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</si>
  <si>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</si>
  <si>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</si>
  <si>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</si>
  <si>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</si>
  <si>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</si>
  <si>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</si>
  <si>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</si>
  <si>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</si>
  <si>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</si>
  <si>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</si>
  <si>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</si>
  <si>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</si>
  <si>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</si>
  <si>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</si>
  <si>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</si>
  <si>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</si>
  <si>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</si>
  <si>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</si>
  <si>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</si>
  <si>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</si>
  <si>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</si>
  <si>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</si>
  <si>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</si>
  <si>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</si>
  <si>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</si>
  <si>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</si>
  <si>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</si>
  <si>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</si>
  <si>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</si>
  <si>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</si>
  <si>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</si>
  <si>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</si>
  <si>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</si>
  <si>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</si>
  <si>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</si>
  <si>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</si>
  <si>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</si>
  <si>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</si>
  <si>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</si>
  <si>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</si>
  <si>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</si>
  <si>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</si>
  <si>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</si>
  <si>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</si>
  <si>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</si>
  <si>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</si>
  <si>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</si>
  <si>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</si>
  <si>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</si>
  <si>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</si>
  <si>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</si>
  <si>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</si>
  <si>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</si>
  <si>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</si>
  <si>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</si>
  <si>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</si>
  <si>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</si>
  <si>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</si>
  <si>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</si>
  <si>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</si>
  <si>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</si>
  <si>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</si>
  <si>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</si>
  <si>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</si>
  <si>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</si>
  <si>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</si>
  <si>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</si>
  <si>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</si>
  <si>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</si>
  <si>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</si>
  <si>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</si>
  <si>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</si>
  <si>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</si>
  <si>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</si>
  <si>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</si>
  <si>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</si>
  <si>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</si>
  <si>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</si>
  <si>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</si>
  <si>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</si>
  <si>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</si>
  <si>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</si>
  <si>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</si>
  <si>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</si>
  <si>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</si>
  <si>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</si>
  <si>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</si>
  <si>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</si>
  <si>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</si>
  <si>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</si>
  <si>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</si>
  <si>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</si>
  <si>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</si>
  <si>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</si>
  <si>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</si>
  <si>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</si>
  <si>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</si>
  <si>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</si>
  <si>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</si>
  <si>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</si>
  <si>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</si>
  <si>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</si>
  <si>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</si>
  <si>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</si>
  <si>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</si>
  <si>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</si>
  <si>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</si>
  <si>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</si>
  <si>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</si>
  <si>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</si>
  <si>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</si>
  <si>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</si>
  <si>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</si>
  <si>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</si>
  <si>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</si>
  <si>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</si>
  <si>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</si>
  <si>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</si>
  <si>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</si>
  <si>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</si>
  <si>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</si>
  <si>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</si>
  <si>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</si>
  <si>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</si>
  <si>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</si>
  <si>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</si>
  <si>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</si>
  <si>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</si>
  <si>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</si>
  <si>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</si>
  <si>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</si>
  <si>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</si>
  <si>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</si>
  <si>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</si>
  <si>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</si>
  <si>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</si>
  <si>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</si>
  <si>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</si>
  <si>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</si>
  <si>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</si>
  <si>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</si>
  <si>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</si>
  <si>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</si>
  <si>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</si>
  <si>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</si>
  <si>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</si>
  <si>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</si>
  <si>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</si>
  <si>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</si>
  <si>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</si>
  <si>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</si>
  <si>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</si>
  <si>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</si>
  <si>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</si>
  <si>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</si>
  <si>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</si>
  <si>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</si>
  <si>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</si>
  <si>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</si>
  <si>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</si>
  <si>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</si>
  <si>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</si>
  <si>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</si>
  <si>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</si>
  <si>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</si>
  <si>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</si>
  <si>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</si>
  <si>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</si>
  <si>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</si>
  <si>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</si>
  <si>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</si>
  <si>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</si>
  <si>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</si>
  <si>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</si>
  <si>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</si>
  <si>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</si>
  <si>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</si>
  <si>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</si>
  <si>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</si>
  <si>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</si>
  <si>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</si>
  <si>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</si>
  <si>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</si>
  <si>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</si>
  <si>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</si>
  <si>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</si>
  <si>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</si>
  <si>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</si>
  <si>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</si>
  <si>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</si>
  <si>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</si>
  <si>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</si>
  <si>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</si>
  <si>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</si>
  <si>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</si>
  <si>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</si>
  <si>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</si>
  <si>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</si>
  <si>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</si>
  <si>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</si>
  <si>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</si>
  <si>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</si>
  <si>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</si>
  <si>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</si>
  <si>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</si>
  <si>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</si>
  <si>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</si>
  <si>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</si>
  <si>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</si>
  <si>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</si>
  <si>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</si>
  <si>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</si>
  <si>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</si>
  <si>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</si>
  <si>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</si>
  <si>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</si>
  <si>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</si>
  <si>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</si>
  <si>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</si>
  <si>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</si>
  <si>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</si>
  <si>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</si>
  <si>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</si>
  <si>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</si>
  <si>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</si>
  <si>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</si>
  <si>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</si>
  <si>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</si>
  <si>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</si>
  <si>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</si>
  <si>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</si>
  <si>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</si>
  <si>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</si>
  <si>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</si>
  <si>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</si>
  <si>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</si>
  <si>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</si>
  <si>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</si>
  <si>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</si>
  <si>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</si>
  <si>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</si>
  <si>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</si>
  <si>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</si>
  <si>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</si>
  <si>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</si>
  <si>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</si>
  <si>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</si>
  <si>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</si>
  <si>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</si>
  <si>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</si>
  <si>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</si>
  <si>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</si>
  <si>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</si>
  <si>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</si>
  <si>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</si>
  <si>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</si>
  <si>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</si>
  <si>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</si>
  <si>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</si>
  <si>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</si>
  <si>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</si>
  <si>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</si>
  <si>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</si>
  <si>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</si>
  <si>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</si>
  <si>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</si>
  <si>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</si>
  <si>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</si>
  <si>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</si>
  <si>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</si>
  <si>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</si>
  <si>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</si>
  <si>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</si>
  <si>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</si>
  <si>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</si>
  <si>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</si>
  <si>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</si>
  <si>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</si>
  <si>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</si>
  <si>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</si>
  <si>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</si>
  <si>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</si>
  <si>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</si>
  <si>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</si>
  <si>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</si>
  <si>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</si>
  <si>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</si>
  <si>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</si>
  <si>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</si>
  <si>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</si>
  <si>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</si>
  <si>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</si>
  <si>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</si>
  <si>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</si>
  <si>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</si>
  <si>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</si>
  <si>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</si>
  <si>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</si>
  <si>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</si>
  <si>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</si>
  <si>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</si>
  <si>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</si>
  <si>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</si>
  <si>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</si>
  <si>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</si>
  <si>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</si>
  <si>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</si>
  <si>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</si>
  <si>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</si>
  <si>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</si>
  <si>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</si>
  <si>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</si>
  <si>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</si>
  <si>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</si>
  <si>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</si>
  <si>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</si>
  <si>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</si>
  <si>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</si>
  <si>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</si>
  <si>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</si>
  <si>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</si>
  <si>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</si>
  <si>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</si>
  <si>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</si>
  <si>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</si>
  <si>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</si>
  <si>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</si>
  <si>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</si>
  <si>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</si>
  <si>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</si>
  <si>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</si>
  <si>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</si>
  <si>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</si>
  <si>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</si>
  <si>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</si>
  <si>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</si>
  <si>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</si>
  <si>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</si>
  <si>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</si>
  <si>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</si>
  <si>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</si>
  <si>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</si>
  <si>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</si>
  <si>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</si>
  <si>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</si>
  <si>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</si>
  <si>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</si>
  <si>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</si>
  <si>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</si>
  <si>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</si>
  <si>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</si>
  <si>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</si>
  <si>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</si>
  <si>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</si>
  <si>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</si>
  <si>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</si>
  <si>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</si>
  <si>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</si>
  <si>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</si>
  <si>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</si>
  <si>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</si>
  <si>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</si>
  <si>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</si>
  <si>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</si>
  <si>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</si>
  <si>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</si>
  <si>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</si>
  <si>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</si>
  <si>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</si>
  <si>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</si>
  <si>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</si>
  <si>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</si>
  <si>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</si>
  <si>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</si>
  <si>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</si>
  <si>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</si>
  <si>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</si>
  <si>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</si>
  <si>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</si>
  <si>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</si>
  <si>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</si>
  <si>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</si>
  <si>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</si>
  <si>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</si>
  <si>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</si>
  <si>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</si>
  <si>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</si>
  <si>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</si>
  <si>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</si>
  <si>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</si>
  <si>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</si>
  <si>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</si>
  <si>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</si>
  <si>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</si>
  <si>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</si>
  <si>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</si>
  <si>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</si>
  <si>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</si>
  <si>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</si>
  <si>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</si>
  <si>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</si>
  <si>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</si>
  <si>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</si>
  <si>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</si>
  <si>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</si>
  <si>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</si>
  <si>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</si>
  <si>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</si>
  <si>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</si>
  <si>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</si>
  <si>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</si>
  <si>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</si>
  <si>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</si>
  <si>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</si>
  <si>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</si>
  <si>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</si>
  <si>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</si>
  <si>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</si>
  <si>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</si>
  <si>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</si>
  <si>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</si>
  <si>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</si>
  <si>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</si>
  <si>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</si>
  <si>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</si>
  <si>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</si>
  <si>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</si>
  <si>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</si>
  <si>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</si>
  <si>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</si>
  <si>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</si>
  <si>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</si>
  <si>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</si>
  <si>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</si>
  <si>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</si>
  <si>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</si>
  <si>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</si>
  <si>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</si>
  <si>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</si>
  <si>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</si>
  <si>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</si>
  <si>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</si>
  <si>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</si>
  <si>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</si>
  <si>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</si>
  <si>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</si>
  <si>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</si>
  <si>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</si>
  <si>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</si>
  <si>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</si>
  <si>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</si>
  <si>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</si>
  <si>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</si>
  <si>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</si>
  <si>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</si>
  <si>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</si>
  <si>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</si>
  <si>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</si>
  <si>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</si>
  <si>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</si>
  <si>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</si>
  <si>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</si>
  <si>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</si>
  <si>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</si>
  <si>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</si>
  <si>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</si>
  <si>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</si>
  <si>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</si>
  <si>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</si>
  <si>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</si>
  <si>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</si>
  <si>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</si>
  <si>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</si>
  <si>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</si>
  <si>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</si>
  <si>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</si>
  <si>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</si>
  <si>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</si>
  <si>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</si>
  <si>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</si>
  <si>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</si>
  <si>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</si>
  <si>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</si>
  <si>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</si>
  <si>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</si>
  <si>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</si>
  <si>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</si>
  <si>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</si>
  <si>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</si>
  <si>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</si>
  <si>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</si>
  <si>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</si>
  <si>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</si>
  <si>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</si>
  <si>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</si>
  <si>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</si>
  <si>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</si>
  <si>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</si>
  <si>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</si>
  <si>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</si>
  <si>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</si>
  <si>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</si>
  <si>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</si>
  <si>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</si>
  <si>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</si>
  <si>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</si>
  <si>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</si>
  <si>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</si>
  <si>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</si>
  <si>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</si>
  <si>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</si>
  <si>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</si>
  <si>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</si>
  <si>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</si>
  <si>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</si>
  <si>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</si>
  <si>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</si>
  <si>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</si>
  <si>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</si>
  <si>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</si>
  <si>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</si>
  <si>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</si>
  <si>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</si>
  <si>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</si>
  <si>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</si>
  <si>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</si>
  <si>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</si>
  <si>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</si>
  <si>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</si>
  <si>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</si>
  <si>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</si>
  <si>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</si>
  <si>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</si>
  <si>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</si>
  <si>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</si>
  <si>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</si>
  <si>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</si>
  <si>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</si>
  <si>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</si>
  <si>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</si>
  <si>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</si>
  <si>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</si>
  <si>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</si>
  <si>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</si>
  <si>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</si>
  <si>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</si>
  <si>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</si>
  <si>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</si>
  <si>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</si>
  <si>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</si>
  <si>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</si>
  <si>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</si>
  <si>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</si>
  <si>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</si>
  <si>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</si>
  <si>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</si>
  <si>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</si>
  <si>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</si>
  <si>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</si>
  <si>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</si>
  <si>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</si>
  <si>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</si>
  <si>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</si>
  <si>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</si>
  <si>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</si>
  <si>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</si>
  <si>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</si>
  <si>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</si>
  <si>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</si>
  <si>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</si>
  <si>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</si>
  <si>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</si>
  <si>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</si>
  <si>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</si>
  <si>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</si>
  <si>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</si>
  <si>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</si>
  <si>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</si>
  <si>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</si>
  <si>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</si>
  <si>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</si>
  <si>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</si>
  <si>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</si>
  <si>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</si>
  <si>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</si>
  <si>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</si>
  <si>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</si>
  <si>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</si>
  <si>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</si>
  <si>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</si>
  <si>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</si>
  <si>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</si>
  <si>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</si>
  <si>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</si>
  <si>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</si>
  <si>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</si>
  <si>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</si>
  <si>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</si>
  <si>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</si>
  <si>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</si>
  <si>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</si>
  <si>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</si>
  <si>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</si>
  <si>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</si>
  <si>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</si>
  <si>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</si>
  <si>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</si>
  <si>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</si>
  <si>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</si>
  <si>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</si>
  <si>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</si>
  <si>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</si>
  <si>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</si>
  <si>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</si>
  <si>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</si>
  <si>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</si>
  <si>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</si>
  <si>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</si>
  <si>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</si>
  <si>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</si>
  <si>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</si>
  <si>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</si>
  <si>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</si>
  <si>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</si>
  <si>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</si>
  <si>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</si>
  <si>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</si>
  <si>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</si>
  <si>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</si>
  <si>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</si>
  <si>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</si>
  <si>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</si>
  <si>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</si>
  <si>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</si>
  <si>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</si>
  <si>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</si>
  <si>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</si>
  <si>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</si>
  <si>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</si>
  <si>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</si>
  <si>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</si>
  <si>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</si>
  <si>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</si>
  <si>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</si>
  <si>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</si>
  <si>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</si>
  <si>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</si>
  <si>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</si>
  <si>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</si>
  <si>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</si>
  <si>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</si>
  <si>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</si>
  <si>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</si>
  <si>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</si>
  <si>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</si>
  <si>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</si>
  <si>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</si>
  <si>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</si>
  <si>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</si>
  <si>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</si>
  <si>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</si>
  <si>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</si>
  <si>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</si>
  <si>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</si>
  <si>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</si>
  <si>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</si>
  <si>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</si>
  <si>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</si>
  <si>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</si>
  <si>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</si>
  <si>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</si>
  <si>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</si>
  <si>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</si>
  <si>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</si>
  <si>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</si>
  <si>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</si>
  <si>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</si>
  <si>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</si>
  <si>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</si>
  <si>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</si>
  <si>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</si>
  <si>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</si>
  <si>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</si>
  <si>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</si>
  <si>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</si>
  <si>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</si>
  <si>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</si>
  <si>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</si>
  <si>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</si>
  <si>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</si>
  <si>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</si>
  <si>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</si>
  <si>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</si>
  <si>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</si>
  <si>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</si>
  <si>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</si>
  <si>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</si>
  <si>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</si>
  <si>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</si>
  <si>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</si>
  <si>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</si>
  <si>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</si>
  <si>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</si>
  <si>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</si>
  <si>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</si>
  <si>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</si>
  <si>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</si>
  <si>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</si>
  <si>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</si>
  <si>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</si>
  <si>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</si>
  <si>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</si>
  <si>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</si>
  <si>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</si>
  <si>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</si>
  <si>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</si>
  <si>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</si>
  <si>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</si>
  <si>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</si>
  <si>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</si>
  <si>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</si>
  <si>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</si>
  <si>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</si>
  <si>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</si>
  <si>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</si>
  <si>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</si>
  <si>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</si>
  <si>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</si>
  <si>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</si>
  <si>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</si>
  <si>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</si>
  <si>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</si>
  <si>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</si>
  <si>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</si>
  <si>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</si>
  <si>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</si>
  <si>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</si>
  <si>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</si>
  <si>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</si>
  <si>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</si>
  <si>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</si>
  <si>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</si>
  <si>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</si>
  <si>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</si>
  <si>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</si>
  <si>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</si>
  <si>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</si>
  <si>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</si>
  <si>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</si>
  <si>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</si>
  <si>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</si>
  <si>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</si>
  <si>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</si>
  <si>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</si>
  <si>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</si>
  <si>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</si>
  <si>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</si>
  <si>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</si>
  <si>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</si>
  <si>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</si>
  <si>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</si>
  <si>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</si>
  <si>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</si>
  <si>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</si>
  <si>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</si>
  <si>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</si>
  <si>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</si>
  <si>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</si>
  <si>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</si>
  <si>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</si>
  <si>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</si>
  <si>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</si>
  <si>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</si>
  <si>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</si>
  <si>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</si>
  <si>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</si>
  <si>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</si>
  <si>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</si>
  <si>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</si>
  <si>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</si>
  <si>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</si>
  <si>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</si>
  <si>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</si>
  <si>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</si>
  <si>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</si>
  <si>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</si>
  <si>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</si>
  <si>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</si>
  <si>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</si>
  <si>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</si>
  <si>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</si>
  <si>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</si>
  <si>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</si>
  <si>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</si>
  <si>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</si>
  <si>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</si>
  <si>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</si>
  <si>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</si>
  <si>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</si>
  <si>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</si>
  <si>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</si>
  <si>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</si>
  <si>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</si>
  <si>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</si>
  <si>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</si>
  <si>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</si>
  <si>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</si>
  <si>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</si>
  <si>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</si>
  <si>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</si>
  <si>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</si>
  <si>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</si>
  <si>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</si>
  <si>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</si>
  <si>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</si>
  <si>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</si>
  <si>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</si>
  <si>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</si>
  <si>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</si>
  <si>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</si>
  <si>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</si>
  <si>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</si>
  <si>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</si>
  <si>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</si>
  <si>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</si>
  <si>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</si>
  <si>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</si>
  <si>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</si>
  <si>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</si>
  <si>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</si>
  <si>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</si>
  <si>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</si>
  <si>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</si>
  <si>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</si>
  <si>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</si>
  <si>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</si>
  <si>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</si>
  <si>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</si>
  <si>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</si>
  <si>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</si>
  <si>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</si>
  <si>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</si>
  <si>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</si>
  <si>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</si>
  <si>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</si>
  <si>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</si>
  <si>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</si>
  <si>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</si>
  <si>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</si>
  <si>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</si>
  <si>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</si>
  <si>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</si>
  <si>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</si>
  <si>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</si>
  <si>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</si>
  <si>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</si>
  <si>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</si>
  <si>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</si>
  <si>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</si>
  <si>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</si>
  <si>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</si>
  <si>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</si>
  <si>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</si>
  <si>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</si>
  <si>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</si>
  <si>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</si>
  <si>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</si>
  <si>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</si>
  <si>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</si>
  <si>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</si>
  <si>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</si>
  <si>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</si>
  <si>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</si>
  <si>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</si>
  <si>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</si>
  <si>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</si>
  <si>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</si>
  <si>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</si>
  <si>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</si>
  <si>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</si>
  <si>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</si>
  <si>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</si>
  <si>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</si>
  <si>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</si>
  <si>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</si>
  <si>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</si>
  <si>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</si>
  <si>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</si>
  <si>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</si>
  <si>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</si>
  <si>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</si>
  <si>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</si>
  <si>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</si>
  <si>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</si>
  <si>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</si>
  <si>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</si>
  <si>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</si>
  <si>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</si>
  <si>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</si>
  <si>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</si>
  <si>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</si>
  <si>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</si>
  <si>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</si>
  <si>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</si>
  <si>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</si>
  <si>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</si>
  <si>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</si>
  <si>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</si>
  <si>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</si>
  <si>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</si>
  <si>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</si>
  <si>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</si>
  <si>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</si>
  <si>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</si>
  <si>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</si>
  <si>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</si>
  <si>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</si>
  <si>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</si>
  <si>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</si>
  <si>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</si>
  <si>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</si>
  <si>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</si>
  <si>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</si>
  <si>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</si>
  <si>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</si>
  <si>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</si>
  <si>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</si>
  <si>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</si>
  <si>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</si>
  <si>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</si>
  <si>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</si>
  <si>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</si>
  <si>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</si>
  <si>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</si>
  <si>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</si>
  <si>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</si>
  <si>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</si>
  <si>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</si>
  <si>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</si>
  <si>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</si>
  <si>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</si>
  <si>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</si>
  <si>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</si>
  <si>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</si>
  <si>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</si>
  <si>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</si>
  <si>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</si>
  <si>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</si>
  <si>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</si>
  <si>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</si>
  <si>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</si>
  <si>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</si>
  <si>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</si>
  <si>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</si>
  <si>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</si>
  <si>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</si>
  <si>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</si>
  <si>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</si>
  <si>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</si>
  <si>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</si>
  <si>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</si>
  <si>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</si>
  <si>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</si>
  <si>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</si>
  <si>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</si>
  <si>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</si>
  <si>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</si>
  <si>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</si>
  <si>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</si>
  <si>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</si>
  <si>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</si>
  <si>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</si>
  <si>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</si>
  <si>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</si>
  <si>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</si>
  <si>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</si>
  <si>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</si>
  <si>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</si>
  <si>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</si>
  <si>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</si>
  <si>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</si>
  <si>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</si>
  <si>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</si>
  <si>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</si>
  <si>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</si>
  <si>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</si>
  <si>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</si>
  <si>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</si>
  <si>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</si>
  <si>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</si>
  <si>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</si>
  <si>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</si>
  <si>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</si>
  <si>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</si>
  <si>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</si>
  <si>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</si>
  <si>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</si>
  <si>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</si>
  <si>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</si>
  <si>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</si>
  <si>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</si>
  <si>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</si>
  <si>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</si>
  <si>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</si>
  <si>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</si>
  <si>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</si>
  <si>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</si>
  <si>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</si>
  <si>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</si>
  <si>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</si>
  <si>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</si>
  <si>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</si>
  <si>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</si>
  <si>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</si>
  <si>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</si>
  <si>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</si>
  <si>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</si>
  <si>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</si>
  <si>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</si>
  <si>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</si>
  <si>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</si>
  <si>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</si>
  <si>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</si>
  <si>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</si>
  <si>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</si>
  <si>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</si>
  <si>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</si>
  <si>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</si>
  <si>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</si>
  <si>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</si>
  <si>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</si>
  <si>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</si>
  <si>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</si>
  <si>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</si>
  <si>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</si>
  <si>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</si>
  <si>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</si>
  <si>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</si>
  <si>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</si>
  <si>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</si>
  <si>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</si>
  <si>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</si>
  <si>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</si>
  <si>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</si>
  <si>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</si>
  <si>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</si>
  <si>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</si>
  <si>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</si>
  <si>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</si>
  <si>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</si>
  <si>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</si>
  <si>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</si>
  <si>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</si>
  <si>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</si>
  <si>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</si>
  <si>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</si>
  <si>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</si>
  <si>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</si>
  <si>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</si>
  <si>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</si>
  <si>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</si>
  <si>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</si>
  <si>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</si>
  <si>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</si>
  <si>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</si>
  <si>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</si>
  <si>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</si>
  <si>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</si>
  <si>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</si>
  <si>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</si>
  <si>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</si>
  <si>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</si>
  <si>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</si>
  <si>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</si>
  <si>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</si>
  <si>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</si>
  <si>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</si>
  <si>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</si>
  <si>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</si>
  <si>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</si>
  <si>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</si>
  <si>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</si>
  <si>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</si>
  <si>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</si>
  <si>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</si>
  <si>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</si>
  <si>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</si>
  <si>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</si>
  <si>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</si>
  <si>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</si>
  <si>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</si>
  <si>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</si>
  <si>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</si>
  <si>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</si>
  <si>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</si>
  <si>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</si>
  <si>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</si>
  <si>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</si>
  <si>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</si>
  <si>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</si>
  <si>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</si>
  <si>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</si>
  <si>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</si>
  <si>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</si>
  <si>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</si>
  <si>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</si>
  <si>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</si>
  <si>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</si>
  <si>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</si>
  <si>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</si>
  <si>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</si>
  <si>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</si>
  <si>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</si>
  <si>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</si>
  <si>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</si>
  <si>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</si>
  <si>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</si>
  <si>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</si>
  <si>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</si>
  <si>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</si>
  <si>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</si>
  <si>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</si>
  <si>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</si>
  <si>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</si>
  <si>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</si>
  <si>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</si>
  <si>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</si>
  <si>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</si>
  <si>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</si>
  <si>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</si>
  <si>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</si>
  <si>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</si>
  <si>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</si>
  <si>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</si>
  <si>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</si>
  <si>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</si>
  <si>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</si>
  <si>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</si>
  <si>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</si>
  <si>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</si>
  <si>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</si>
  <si>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</si>
  <si>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</si>
  <si>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</si>
  <si>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</si>
  <si>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</si>
  <si>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</si>
  <si>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</si>
  <si>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</si>
  <si>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</si>
  <si>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</si>
  <si>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</si>
  <si>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</si>
  <si>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</si>
  <si>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</si>
  <si>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</si>
  <si>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</si>
  <si>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</si>
  <si>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</si>
  <si>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</si>
  <si>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</si>
  <si>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</si>
  <si>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</si>
  <si>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</si>
  <si>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</si>
  <si>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</si>
  <si>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</si>
  <si>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</si>
  <si>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</si>
  <si>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</si>
  <si>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</si>
  <si>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</si>
  <si>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</si>
  <si>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</si>
  <si>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</si>
  <si>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</si>
  <si>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</si>
  <si>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</si>
  <si>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</si>
  <si>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</si>
  <si>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</si>
  <si>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</si>
  <si>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</si>
  <si>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</si>
  <si>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</si>
  <si>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</si>
  <si>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</si>
  <si>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</si>
  <si>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</si>
  <si>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</si>
  <si>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</si>
  <si>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</si>
  <si>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</si>
  <si>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</si>
  <si>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</si>
  <si>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</si>
  <si>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</si>
  <si>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</si>
  <si>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</si>
  <si>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</si>
  <si>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</si>
  <si>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</si>
  <si>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</si>
  <si>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</si>
  <si>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</si>
  <si>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</si>
  <si>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</si>
  <si>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</si>
  <si>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</si>
  <si>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</si>
  <si>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</si>
  <si>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</si>
  <si>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</si>
  <si>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</si>
  <si>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</si>
  <si>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</si>
  <si>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</si>
  <si>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</si>
  <si>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</si>
  <si>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</si>
  <si>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</si>
  <si>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</si>
  <si>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</si>
  <si>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</si>
  <si>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</si>
  <si>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</si>
  <si>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</si>
  <si>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</si>
  <si>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</si>
  <si>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</si>
  <si>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</si>
  <si>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</si>
  <si>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</si>
  <si>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</si>
  <si>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</si>
  <si>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</si>
  <si>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</si>
  <si>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</si>
  <si>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</si>
  <si>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</si>
  <si>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</si>
  <si>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</si>
  <si>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</si>
  <si>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</si>
  <si>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</si>
  <si>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</si>
  <si>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</si>
  <si>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</si>
  <si>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</si>
  <si>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</si>
  <si>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</si>
  <si>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</si>
  <si>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</si>
  <si>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</si>
  <si>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</si>
  <si>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</si>
  <si>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</si>
  <si>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</si>
  <si>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</si>
  <si>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</si>
  <si>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</si>
  <si>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</si>
  <si>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</si>
  <si>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</si>
  <si>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</si>
  <si>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</si>
  <si>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</si>
  <si>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</si>
  <si>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</si>
  <si>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</si>
  <si>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</si>
  <si>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</si>
  <si>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</si>
  <si>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</si>
  <si>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</si>
  <si>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</si>
  <si>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</si>
  <si>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</si>
  <si>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</si>
  <si>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</si>
  <si>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</si>
  <si>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</si>
  <si>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</si>
  <si>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</si>
  <si>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</si>
  <si>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</si>
  <si>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</si>
  <si>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</si>
  <si>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</si>
  <si>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</si>
  <si>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</si>
  <si>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</si>
  <si>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</si>
  <si>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</si>
  <si>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</si>
  <si>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</si>
  <si>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</si>
  <si>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</si>
  <si>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</si>
  <si>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</si>
  <si>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</si>
  <si>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</si>
  <si>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</si>
  <si>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</si>
  <si>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</si>
  <si>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</si>
  <si>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</si>
  <si>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</si>
  <si>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</si>
  <si>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</si>
  <si>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</si>
  <si>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</si>
  <si>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</si>
  <si>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</si>
  <si>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</si>
  <si>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</si>
  <si>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</si>
  <si>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</si>
  <si>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</si>
  <si>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</si>
  <si>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</si>
  <si>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</si>
  <si>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</si>
  <si>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</si>
  <si>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</si>
  <si>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</si>
  <si>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</si>
  <si>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</si>
  <si>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</si>
  <si>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</si>
  <si>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</si>
  <si>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</si>
  <si>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</si>
  <si>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</si>
  <si>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</si>
  <si>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</si>
  <si>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</si>
  <si>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</si>
  <si>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</si>
  <si>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</si>
  <si>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</si>
  <si>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</si>
  <si>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</si>
  <si>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</si>
  <si>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</si>
  <si>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</si>
  <si>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</si>
  <si>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</si>
  <si>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</si>
  <si>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</si>
  <si>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</si>
  <si>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</si>
  <si>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</si>
  <si>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</si>
  <si>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</si>
  <si>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</si>
  <si>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</si>
  <si>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</si>
  <si>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</si>
  <si>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</si>
  <si>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</si>
  <si>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</si>
  <si>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</si>
  <si>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</si>
  <si>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</si>
  <si>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</si>
  <si>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</si>
  <si>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</si>
  <si>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</si>
  <si>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</si>
  <si>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</si>
  <si>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</si>
  <si>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</si>
  <si>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</si>
  <si>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</si>
  <si>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</si>
  <si>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</si>
  <si>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</si>
  <si>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</si>
  <si>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</si>
  <si>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</si>
  <si>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</si>
  <si>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</si>
  <si>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</si>
  <si>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</si>
  <si>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</si>
  <si>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</si>
  <si>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</si>
  <si>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</si>
  <si>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</si>
  <si>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</si>
  <si>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</si>
  <si>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</si>
  <si>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</si>
  <si>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</si>
  <si>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</si>
  <si>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</si>
  <si>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</si>
  <si>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</si>
  <si>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</si>
  <si>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</si>
  <si>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</si>
  <si>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</si>
  <si>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</si>
  <si>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</si>
  <si>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</si>
  <si>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</si>
  <si>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</si>
  <si>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</si>
  <si>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</si>
  <si>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</si>
  <si>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</si>
  <si>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</si>
  <si>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</si>
  <si>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</si>
  <si>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</si>
  <si>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</si>
  <si>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</si>
  <si>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</si>
  <si>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</si>
  <si>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</si>
  <si>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</si>
  <si>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</si>
  <si>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</si>
  <si>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</si>
  <si>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</si>
  <si>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</si>
  <si>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</si>
  <si>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</si>
  <si>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</si>
  <si>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</si>
  <si>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</si>
  <si>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</si>
  <si>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</si>
  <si>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</si>
  <si>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</si>
  <si>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</si>
  <si>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</si>
  <si>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</si>
  <si>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</si>
  <si>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</si>
  <si>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</si>
  <si>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</si>
  <si>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</si>
  <si>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</si>
  <si>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</si>
  <si>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</si>
  <si>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</si>
  <si>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</si>
  <si>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</si>
  <si>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</si>
  <si>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</si>
  <si>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</si>
  <si>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</si>
  <si>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</si>
  <si>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</si>
  <si>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</si>
  <si>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</si>
  <si>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</si>
  <si>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</si>
  <si>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</si>
  <si>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</si>
  <si>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</si>
  <si>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</si>
  <si>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</si>
  <si>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</si>
  <si>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</si>
  <si>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</si>
  <si>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</si>
  <si>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</si>
  <si>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</si>
  <si>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</si>
  <si>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</si>
  <si>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</si>
  <si>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</si>
  <si>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</si>
  <si>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</si>
  <si>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</si>
  <si>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</si>
  <si>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</si>
  <si>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</si>
  <si>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</si>
  <si>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</si>
  <si>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</si>
  <si>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</si>
  <si>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</si>
  <si>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</si>
  <si>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</si>
  <si>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</si>
  <si>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</si>
  <si>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</si>
  <si>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</si>
  <si>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</si>
  <si>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</si>
  <si>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</si>
  <si>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</si>
  <si>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</si>
  <si>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</si>
  <si>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</si>
  <si>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</si>
  <si>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</si>
  <si>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</si>
  <si>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</si>
  <si>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</si>
  <si>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</si>
  <si>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</si>
  <si>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</si>
  <si>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</si>
  <si>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</si>
  <si>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</si>
  <si>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</si>
  <si>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</si>
  <si>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</si>
  <si>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</si>
  <si>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</si>
  <si>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</si>
  <si>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</si>
  <si>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</si>
  <si>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</si>
  <si>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</si>
  <si>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</si>
  <si>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</si>
  <si>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</si>
  <si>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</si>
  <si>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</si>
  <si>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</si>
  <si>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</si>
  <si>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</si>
  <si>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</si>
  <si>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</si>
  <si>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</si>
  <si>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</si>
  <si>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</si>
  <si>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</si>
  <si>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</si>
  <si>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</si>
  <si>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</si>
  <si>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</si>
  <si>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</si>
  <si>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</si>
  <si>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</si>
  <si>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</si>
  <si>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</si>
  <si>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</si>
  <si>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</si>
  <si>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</si>
  <si>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</si>
  <si>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</si>
  <si>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</si>
  <si>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</si>
  <si>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</si>
  <si>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</si>
  <si>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</si>
  <si>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</si>
  <si>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</si>
  <si>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</si>
  <si>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</si>
  <si>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</si>
  <si>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</si>
  <si>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</si>
  <si>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</si>
  <si>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</si>
  <si>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</si>
  <si>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</si>
  <si>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</si>
  <si>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</si>
  <si>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</si>
  <si>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</si>
  <si>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</si>
  <si>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</si>
  <si>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</si>
  <si>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</si>
  <si>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</si>
  <si>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</si>
  <si>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</si>
  <si>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</si>
  <si>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</si>
  <si>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</si>
  <si>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</si>
  <si>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</si>
  <si>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</si>
  <si>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</si>
  <si>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</si>
  <si>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</si>
  <si>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</si>
  <si>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</si>
  <si>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</si>
  <si>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</si>
  <si>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</si>
  <si>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</si>
  <si>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</si>
  <si>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</si>
  <si>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</si>
  <si>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</si>
  <si>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</si>
  <si>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</si>
  <si>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</si>
  <si>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</si>
  <si>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</si>
  <si>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</si>
  <si>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</si>
  <si>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</si>
  <si>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</si>
  <si>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</si>
  <si>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</si>
  <si>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</si>
  <si>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</si>
  <si>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</si>
  <si>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</si>
  <si>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</si>
  <si>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</si>
  <si>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</si>
  <si>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</si>
  <si>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</si>
  <si>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</si>
  <si>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</si>
  <si>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</si>
  <si>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</si>
  <si>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</si>
  <si>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</si>
  <si>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</si>
  <si>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</si>
  <si>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</si>
  <si>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</si>
  <si>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</si>
  <si>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</si>
  <si>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</si>
  <si>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</si>
  <si>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</si>
  <si>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</si>
  <si>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</si>
  <si>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</si>
  <si>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</si>
  <si>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</si>
  <si>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</si>
  <si>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</si>
  <si>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</si>
  <si>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</si>
  <si>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</si>
  <si>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</si>
  <si>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</si>
  <si>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</si>
  <si>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</si>
  <si>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</si>
  <si>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</si>
  <si>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</si>
  <si>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</si>
  <si>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</si>
  <si>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</si>
  <si>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</si>
  <si>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</si>
  <si>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</si>
  <si>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</si>
  <si>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</si>
  <si>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</si>
  <si>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</si>
  <si>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</si>
  <si>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</si>
  <si>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</si>
  <si>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</si>
  <si>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</si>
  <si>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</si>
  <si>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</si>
  <si>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</si>
  <si>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</si>
  <si>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</si>
  <si>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</si>
  <si>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</si>
  <si>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</si>
  <si>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</si>
  <si>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</si>
  <si>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</si>
  <si>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</si>
  <si>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</si>
  <si>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</si>
  <si>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</si>
  <si>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</si>
  <si>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</si>
  <si>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</si>
  <si>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</si>
  <si>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</si>
  <si>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</si>
  <si>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</si>
  <si>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</si>
  <si>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</si>
  <si>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</si>
  <si>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</si>
  <si>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</si>
  <si>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</si>
  <si>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</si>
  <si>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</si>
  <si>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</si>
  <si>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</si>
  <si>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</si>
  <si>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</si>
  <si>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</si>
  <si>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</si>
  <si>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</si>
  <si>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</si>
  <si>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</si>
  <si>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</si>
  <si>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</si>
  <si>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</si>
  <si>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</si>
  <si>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</si>
  <si>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</si>
  <si>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</si>
  <si>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</si>
  <si>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</si>
  <si>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</si>
  <si>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</si>
  <si>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</si>
  <si>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</si>
  <si>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</si>
  <si>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</si>
  <si>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</si>
  <si>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</si>
  <si>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</si>
  <si>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</si>
  <si>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</si>
  <si>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</si>
  <si>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</si>
  <si>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</si>
  <si>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</si>
  <si>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</si>
  <si>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</si>
  <si>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</si>
  <si>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</si>
  <si>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</si>
  <si>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</si>
  <si>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</si>
  <si>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</si>
  <si>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</si>
  <si>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</si>
  <si>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</si>
  <si>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</si>
  <si>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</si>
  <si>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</si>
  <si>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</si>
  <si>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</si>
  <si>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</si>
  <si>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</si>
  <si>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</si>
  <si>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</si>
  <si>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</si>
  <si>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</si>
  <si>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</si>
  <si>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</si>
  <si>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</si>
  <si>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</si>
  <si>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</si>
  <si>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</si>
  <si>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</si>
  <si>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</si>
  <si>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</si>
  <si>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</si>
  <si>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</si>
  <si>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</si>
  <si>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</si>
  <si>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</si>
  <si>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</si>
  <si>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</si>
  <si>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</si>
  <si>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</si>
  <si>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</si>
  <si>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</si>
  <si>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</si>
  <si>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</si>
  <si>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</si>
  <si>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</si>
  <si>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</si>
  <si>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</si>
  <si>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</si>
  <si>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</si>
  <si>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</si>
  <si>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</si>
  <si>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</si>
  <si>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</si>
  <si>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</si>
  <si>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</si>
  <si>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</si>
  <si>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</si>
  <si>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</si>
  <si>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</si>
  <si>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</si>
  <si>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</si>
  <si>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</si>
  <si>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</si>
  <si>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</si>
  <si>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</si>
  <si>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</si>
  <si>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</si>
  <si>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</si>
  <si>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</si>
  <si>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</si>
  <si>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</si>
  <si>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</si>
  <si>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</si>
  <si>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</si>
  <si>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</si>
  <si>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</si>
  <si>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</si>
  <si>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</si>
  <si>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</si>
  <si>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</si>
  <si>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</si>
  <si>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</si>
  <si>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</si>
  <si>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</si>
  <si>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</si>
  <si>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</si>
  <si>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</si>
  <si>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</si>
  <si>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</si>
  <si>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</si>
  <si>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</si>
  <si>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</si>
  <si>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</si>
  <si>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</si>
  <si>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</si>
  <si>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</si>
  <si>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</si>
  <si>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</si>
  <si>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</si>
  <si>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</si>
  <si>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</si>
  <si>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</si>
  <si>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</si>
  <si>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</si>
  <si>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</si>
  <si>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</si>
  <si>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</si>
  <si>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</si>
  <si>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</si>
  <si>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</si>
  <si>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</si>
  <si>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</si>
  <si>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</si>
  <si>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</si>
  <si>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</si>
  <si>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</si>
  <si>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</si>
  <si>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</si>
  <si>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</si>
  <si>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</si>
  <si>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</si>
  <si>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</si>
  <si>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</si>
  <si>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</si>
  <si>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</si>
  <si>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</si>
  <si>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</si>
  <si>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</si>
  <si>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</si>
  <si>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</si>
  <si>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</si>
  <si>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</si>
  <si>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</si>
  <si>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</si>
  <si>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</si>
  <si>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</si>
  <si>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</si>
  <si>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</si>
  <si>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</si>
  <si>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</si>
  <si>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</si>
  <si>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</si>
  <si>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</si>
  <si>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</si>
  <si>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</si>
  <si>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</si>
  <si>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</si>
  <si>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</si>
  <si>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</si>
  <si>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</si>
  <si>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</si>
  <si>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</si>
  <si>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</si>
  <si>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</si>
  <si>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</si>
  <si>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</si>
  <si>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</si>
  <si>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</si>
  <si>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</si>
  <si>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</si>
  <si>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</si>
  <si>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</si>
  <si>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</si>
  <si>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</si>
  <si>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</si>
  <si>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</si>
  <si>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</si>
  <si>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</si>
  <si>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</si>
  <si>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</si>
  <si>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</si>
  <si>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</si>
  <si>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</si>
  <si>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</si>
  <si>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</si>
  <si>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</si>
  <si>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</si>
  <si>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</si>
  <si>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</si>
  <si>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</si>
  <si>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</si>
  <si>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</si>
  <si>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</si>
  <si>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</si>
  <si>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</si>
  <si>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</si>
  <si>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</si>
  <si>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</si>
  <si>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</si>
  <si>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</si>
  <si>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</si>
  <si>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</si>
  <si>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</si>
  <si>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</si>
  <si>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</si>
  <si>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</si>
  <si>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</si>
  <si>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</si>
  <si>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</si>
  <si>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</si>
  <si>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</si>
  <si>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</si>
  <si>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</si>
  <si>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</si>
  <si>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</si>
  <si>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</si>
  <si>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</si>
  <si>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</si>
  <si>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</si>
  <si>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</si>
  <si>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</si>
  <si>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</si>
  <si>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</si>
  <si>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</si>
  <si>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</si>
  <si>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</si>
  <si>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</si>
  <si>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</si>
  <si>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</si>
  <si>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</si>
  <si>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</si>
  <si>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</si>
  <si>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</si>
  <si>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</si>
  <si>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</si>
  <si>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</si>
  <si>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</si>
  <si>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</si>
  <si>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</si>
  <si>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</si>
  <si>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</si>
  <si>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</si>
  <si>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</si>
  <si>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</si>
  <si>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</si>
  <si>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</si>
  <si>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</si>
  <si>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</si>
  <si>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</si>
  <si>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</si>
  <si>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</si>
  <si>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</si>
  <si>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</si>
  <si>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</si>
  <si>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</si>
  <si>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</si>
  <si>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</si>
  <si>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</si>
  <si>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</si>
  <si>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</si>
  <si>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</si>
  <si>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</si>
  <si>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</si>
  <si>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</si>
  <si>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</si>
  <si>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</si>
  <si>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</si>
  <si>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</si>
  <si>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</si>
  <si>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</si>
  <si>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</si>
  <si>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</si>
  <si>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</si>
  <si>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</si>
  <si>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</si>
  <si>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</si>
  <si>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</si>
  <si>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</si>
  <si>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</si>
  <si>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</si>
  <si>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</si>
  <si>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</si>
  <si>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</si>
  <si>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</si>
  <si>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</si>
  <si>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</si>
  <si>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</si>
  <si>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</si>
  <si>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</si>
  <si>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</si>
  <si>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</si>
  <si>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</si>
  <si>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</si>
  <si>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</si>
  <si>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</si>
  <si>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</si>
  <si>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</si>
  <si>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</si>
  <si>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</si>
  <si>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</si>
  <si>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</si>
  <si>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</si>
  <si>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</si>
  <si>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</si>
  <si>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</si>
  <si>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</si>
  <si>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</si>
  <si>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</si>
  <si>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</si>
  <si>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</si>
  <si>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</si>
  <si>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</si>
  <si>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</si>
  <si>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</si>
  <si>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</si>
  <si>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</si>
  <si>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</si>
  <si>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</si>
  <si>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</si>
  <si>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</si>
  <si>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</si>
  <si>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</si>
  <si>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</si>
  <si>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</si>
  <si>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</si>
  <si>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</si>
  <si>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</si>
  <si>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</si>
  <si>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</si>
  <si>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</si>
  <si>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</si>
  <si>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</si>
  <si>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</si>
  <si>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</si>
  <si>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</si>
  <si>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</si>
  <si>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</si>
  <si>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</si>
  <si>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</si>
  <si>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</si>
  <si>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</si>
  <si>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</si>
  <si>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</si>
  <si>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</si>
  <si>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</si>
  <si>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</si>
  <si>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</si>
  <si>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</si>
  <si>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</si>
  <si>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</si>
  <si>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</si>
  <si>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</si>
  <si>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</si>
  <si>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</si>
  <si>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</si>
  <si>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</si>
  <si>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</si>
  <si>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</si>
  <si>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</si>
  <si>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</si>
  <si>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</si>
  <si>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</si>
  <si>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</si>
  <si>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</si>
  <si>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</si>
  <si>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</si>
  <si>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</si>
  <si>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</si>
  <si>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</si>
  <si>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</si>
  <si>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</si>
  <si>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</si>
  <si>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</si>
  <si>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</si>
  <si>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</si>
  <si>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</si>
  <si>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</si>
  <si>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</si>
  <si>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</si>
  <si>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</si>
  <si>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</si>
  <si>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</si>
  <si>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</si>
  <si>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</si>
  <si>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</si>
  <si>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</si>
  <si>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</si>
  <si>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</si>
  <si>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</si>
  <si>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</si>
  <si>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</si>
  <si>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</si>
  <si>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</si>
  <si>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</si>
  <si>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</si>
  <si>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</si>
  <si>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</si>
  <si>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</si>
  <si>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</si>
  <si>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</si>
  <si>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</si>
  <si>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</si>
  <si>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</si>
  <si>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</si>
  <si>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</si>
  <si>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</si>
  <si>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</si>
  <si>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</si>
  <si>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</si>
  <si>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</si>
  <si>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</si>
  <si>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</si>
  <si>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</si>
  <si>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</si>
  <si>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</si>
  <si>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</si>
  <si>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</si>
  <si>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</si>
  <si>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</si>
  <si>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</si>
  <si>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</si>
  <si>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</si>
  <si>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</si>
  <si>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</si>
  <si>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</si>
  <si>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</si>
  <si>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</si>
  <si>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</si>
  <si>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</si>
  <si>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</si>
  <si>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</si>
  <si>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</si>
  <si>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</si>
  <si>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</si>
  <si>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</si>
  <si>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</si>
  <si>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</si>
  <si>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</si>
  <si>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</si>
  <si>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</si>
  <si>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</si>
  <si>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</si>
  <si>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</si>
  <si>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</si>
  <si>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</si>
  <si>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</si>
  <si>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</si>
  <si>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</si>
  <si>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</si>
  <si>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</si>
  <si>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</si>
  <si>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</si>
  <si>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</si>
  <si>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</si>
  <si>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</si>
  <si>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</si>
  <si>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</si>
  <si>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</si>
  <si>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</si>
  <si>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</si>
  <si>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</si>
  <si>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</si>
  <si>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</si>
  <si>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</si>
  <si>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</si>
  <si>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</si>
  <si>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</si>
  <si>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</si>
  <si>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</si>
  <si>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</si>
  <si>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</si>
  <si>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</si>
  <si>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</si>
  <si>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</si>
  <si>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</si>
  <si>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</si>
  <si>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</si>
  <si>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</si>
  <si>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</si>
  <si>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</si>
  <si>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</si>
  <si>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</si>
  <si>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</si>
  <si>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</si>
  <si>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</si>
  <si>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</si>
  <si>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</si>
  <si>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</si>
  <si>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</si>
  <si>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</si>
  <si>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</si>
  <si>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</si>
  <si>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</si>
  <si>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</si>
  <si>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</si>
  <si>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</si>
  <si>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</si>
  <si>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</si>
  <si>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</si>
  <si>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</si>
  <si>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</si>
  <si>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</si>
  <si>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</si>
  <si>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</si>
  <si>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</si>
  <si>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</si>
  <si>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</si>
  <si>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</si>
  <si>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</si>
  <si>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</si>
  <si>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</si>
  <si>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</si>
  <si>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</si>
  <si>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</si>
  <si>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</si>
  <si>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</si>
  <si>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</si>
  <si>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</si>
  <si>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</si>
  <si>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</si>
  <si>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</si>
  <si>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</si>
  <si>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</si>
  <si>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</si>
  <si>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</si>
  <si>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</si>
  <si>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</si>
  <si>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</si>
  <si>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</si>
  <si>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</si>
  <si>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</si>
  <si>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</si>
  <si>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</si>
  <si>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</si>
  <si>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</si>
  <si>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</si>
  <si>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</si>
  <si>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</si>
  <si>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</si>
  <si>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</si>
  <si>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</si>
  <si>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</si>
  <si>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</si>
  <si>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</si>
  <si>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</si>
  <si>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</si>
  <si>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</si>
  <si>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</si>
  <si>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</si>
  <si>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</si>
  <si>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</si>
  <si>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</si>
  <si>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</si>
  <si>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</si>
  <si>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</si>
  <si>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</si>
  <si>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</si>
  <si>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</si>
  <si>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</si>
  <si>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</si>
  <si>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</si>
  <si>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</si>
  <si>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</si>
  <si>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</si>
  <si>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</si>
  <si>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</si>
  <si>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</si>
  <si>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</si>
  <si>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</si>
  <si>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</si>
  <si>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</si>
  <si>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</si>
  <si>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</si>
  <si>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</si>
  <si>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</si>
  <si>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</si>
  <si>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</si>
  <si>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</si>
  <si>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</si>
  <si>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</si>
  <si>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</si>
  <si>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</si>
  <si>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</si>
  <si>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</si>
  <si>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</si>
  <si>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</si>
  <si>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</si>
  <si>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</si>
  <si>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</si>
  <si>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</si>
  <si>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</si>
  <si>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</si>
  <si>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</si>
  <si>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</si>
  <si>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</si>
  <si>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</si>
  <si>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</si>
  <si>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</si>
  <si>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</si>
  <si>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</si>
  <si>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</si>
  <si>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</si>
  <si>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</si>
  <si>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</si>
  <si>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</si>
  <si>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</si>
  <si>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</si>
  <si>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</si>
  <si>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</si>
  <si>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</si>
  <si>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</si>
  <si>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</si>
  <si>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</si>
  <si>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</si>
  <si>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</si>
  <si>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</si>
  <si>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</si>
  <si>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</si>
  <si>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</si>
  <si>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</si>
  <si>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</si>
  <si>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</si>
  <si>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</si>
  <si>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</si>
  <si>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</si>
  <si>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</si>
  <si>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</si>
  <si>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</si>
  <si>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</si>
  <si>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</si>
  <si>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</si>
  <si>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</si>
  <si>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</si>
  <si>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</si>
  <si>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</si>
  <si>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</si>
  <si>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</si>
  <si>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</si>
  <si>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</si>
  <si>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</si>
  <si>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</si>
  <si>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</si>
  <si>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</si>
  <si>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</si>
  <si>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</si>
  <si>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</si>
  <si>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</si>
  <si>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</si>
  <si>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</si>
  <si>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</si>
  <si>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</si>
  <si>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</si>
  <si>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</si>
  <si>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</si>
  <si>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</si>
  <si>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</si>
  <si>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</si>
  <si>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</si>
  <si>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</si>
  <si>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</si>
  <si>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</si>
  <si>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</si>
  <si>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</si>
  <si>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</si>
  <si>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</si>
  <si>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</si>
  <si>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</si>
  <si>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</si>
  <si>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</si>
  <si>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</si>
  <si>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</si>
  <si>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</si>
  <si>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</si>
  <si>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</si>
  <si>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</si>
  <si>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</si>
  <si>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</si>
  <si>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</si>
  <si>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</si>
  <si>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</si>
  <si>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</si>
  <si>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</si>
  <si>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</si>
  <si>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</si>
  <si>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</si>
  <si>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</si>
  <si>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</si>
  <si>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</si>
  <si>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</si>
  <si>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</si>
  <si>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</si>
  <si>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</si>
  <si>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</si>
  <si>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</si>
  <si>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</si>
  <si>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</si>
  <si>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</si>
  <si>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</si>
  <si>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</si>
  <si>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</si>
  <si>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</si>
  <si>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</si>
  <si>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</si>
  <si>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</si>
  <si>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</si>
  <si>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</si>
  <si>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</si>
  <si>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</si>
  <si>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</si>
  <si>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</si>
  <si>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</si>
  <si>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</si>
  <si>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</si>
  <si>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</si>
  <si>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</si>
  <si>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</si>
  <si>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</si>
  <si>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</si>
  <si>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</si>
  <si>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</si>
  <si>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</si>
  <si>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</si>
  <si>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</si>
  <si>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</si>
  <si>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</si>
  <si>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</si>
  <si>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</si>
  <si>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</si>
  <si>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</si>
  <si>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</si>
  <si>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</si>
  <si>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</si>
  <si>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</si>
  <si>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</si>
  <si>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</si>
  <si>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</si>
  <si>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</si>
  <si>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</si>
  <si>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</si>
  <si>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</si>
  <si>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</si>
  <si>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</si>
  <si>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</si>
  <si>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</si>
  <si>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</si>
  <si>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</si>
  <si>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</si>
  <si>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</si>
  <si>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</si>
  <si>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</si>
  <si>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</si>
  <si>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</si>
  <si>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</si>
  <si>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</si>
  <si>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</si>
  <si>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</si>
  <si>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</si>
  <si>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</si>
  <si>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</si>
  <si>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</si>
  <si>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</si>
  <si>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</si>
  <si>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</si>
  <si>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</si>
  <si>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</si>
  <si>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</si>
  <si>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</si>
  <si>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</si>
  <si>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</si>
  <si>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</si>
  <si>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</si>
  <si>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</si>
  <si>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</si>
  <si>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</si>
  <si>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</si>
  <si>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</si>
  <si>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</si>
  <si>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</si>
  <si>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</si>
  <si>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</si>
  <si>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</si>
  <si>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</si>
  <si>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</si>
  <si>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</si>
  <si>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</si>
  <si>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</si>
  <si>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</si>
  <si>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</si>
  <si>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</si>
  <si>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</si>
  <si>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</si>
  <si>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</si>
  <si>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</si>
  <si>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</si>
  <si>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</si>
  <si>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</si>
  <si>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</si>
  <si>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</si>
  <si>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</si>
  <si>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</si>
  <si>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</si>
  <si>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</si>
  <si>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</si>
  <si>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</si>
  <si>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</si>
  <si>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</si>
  <si>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</si>
  <si>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</si>
  <si>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</si>
  <si>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</si>
  <si>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</si>
  <si>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</si>
  <si>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</si>
  <si>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</si>
  <si>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</si>
  <si>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</si>
  <si>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</si>
  <si>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</si>
  <si>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</si>
  <si>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</si>
  <si>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</si>
  <si>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</si>
  <si>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</si>
  <si>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</si>
  <si>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</si>
  <si>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</si>
  <si>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</si>
  <si>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</si>
  <si>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</si>
  <si>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</si>
  <si>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</si>
  <si>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</si>
  <si>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</si>
  <si>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</si>
  <si>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</si>
  <si>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</si>
  <si>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</si>
  <si>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</si>
  <si>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</si>
  <si>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</si>
  <si>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</si>
  <si>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</si>
  <si>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</si>
  <si>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</si>
  <si>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</si>
  <si>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</si>
  <si>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</si>
  <si>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</si>
  <si>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</si>
  <si>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</si>
  <si>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</si>
  <si>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</si>
  <si>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</si>
  <si>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</si>
  <si>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</si>
  <si>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</si>
  <si>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</si>
  <si>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</si>
  <si>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</si>
  <si>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</si>
  <si>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</si>
  <si>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</si>
  <si>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</si>
  <si>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</si>
  <si>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</si>
  <si>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</si>
  <si>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</si>
  <si>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</si>
  <si>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</si>
  <si>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</si>
  <si>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</si>
  <si>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</si>
  <si>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</si>
  <si>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</si>
  <si>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</si>
  <si>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</si>
  <si>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</si>
  <si>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</si>
  <si>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</si>
  <si>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</si>
  <si>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</si>
  <si>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</si>
  <si>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</si>
  <si>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</si>
  <si>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</si>
  <si>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</si>
  <si>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</si>
  <si>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</si>
  <si>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</si>
  <si>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</si>
  <si>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</si>
  <si>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</si>
  <si>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</si>
  <si>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</si>
  <si>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</si>
  <si>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</si>
  <si>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</si>
  <si>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</si>
  <si>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</si>
  <si>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</si>
  <si>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</si>
  <si>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</si>
  <si>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</si>
  <si>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</si>
  <si>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</si>
  <si>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</si>
  <si>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</si>
  <si>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</si>
  <si>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</si>
  <si>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</si>
  <si>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</si>
  <si>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</si>
  <si>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</si>
  <si>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</si>
  <si>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</si>
  <si>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</si>
  <si>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</si>
  <si>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</si>
  <si>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</si>
  <si>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</si>
  <si>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</si>
  <si>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</si>
  <si>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</si>
  <si>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</si>
  <si>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</si>
  <si>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</si>
  <si>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</si>
  <si>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</si>
  <si>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</si>
  <si>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</si>
  <si>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</si>
  <si>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</si>
  <si>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</si>
  <si>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</si>
  <si>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</si>
  <si>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</si>
  <si>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</si>
  <si>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</si>
  <si>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</si>
  <si>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</si>
  <si>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</si>
  <si>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</si>
  <si>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</si>
  <si>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</si>
  <si>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</si>
  <si>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</si>
  <si>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</si>
  <si>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</si>
  <si>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</si>
  <si>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</si>
  <si>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</si>
  <si>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</si>
  <si>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</si>
  <si>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</si>
  <si>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</si>
  <si>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</si>
  <si>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</si>
  <si>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</si>
  <si>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</si>
  <si>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</si>
  <si>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</si>
  <si>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</si>
  <si>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</si>
  <si>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</si>
  <si>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</si>
  <si>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</si>
  <si>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</si>
  <si>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</si>
  <si>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</si>
  <si>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</si>
  <si>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</si>
  <si>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</si>
  <si>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</si>
  <si>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</si>
  <si>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</si>
  <si>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</si>
  <si>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</si>
  <si>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</si>
  <si>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</si>
  <si>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</si>
  <si>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</si>
  <si>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</si>
  <si>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</si>
  <si>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</si>
  <si>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</si>
  <si>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</si>
  <si>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</si>
  <si>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</si>
  <si>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</si>
  <si>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</si>
  <si>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</si>
  <si>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</si>
  <si>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</si>
  <si>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</si>
  <si>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</si>
  <si>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</si>
  <si>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</si>
  <si>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</si>
  <si>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</si>
  <si>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</si>
  <si>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</si>
  <si>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</si>
  <si>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</si>
  <si>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</si>
  <si>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</si>
  <si>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</si>
  <si>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</si>
  <si>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</si>
  <si>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</si>
  <si>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</si>
  <si>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</si>
  <si>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</si>
  <si>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</si>
  <si>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</si>
  <si>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</si>
  <si>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</si>
  <si>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</si>
  <si>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</si>
  <si>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</si>
  <si>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</si>
  <si>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</si>
  <si>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</si>
  <si>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</si>
  <si>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</si>
  <si>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</si>
  <si>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</si>
  <si>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</si>
  <si>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</si>
  <si>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</si>
  <si>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</si>
  <si>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</si>
  <si>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</si>
  <si>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</si>
  <si>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</si>
  <si>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</si>
  <si>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</si>
  <si>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</si>
  <si>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</si>
  <si>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</si>
  <si>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</si>
  <si>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</si>
  <si>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</si>
  <si>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</si>
  <si>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</si>
  <si>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</si>
  <si>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</si>
  <si>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</si>
  <si>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</si>
  <si>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</si>
  <si>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</si>
  <si>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</si>
  <si>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</si>
  <si>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</si>
  <si>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</si>
  <si>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</si>
  <si>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</si>
  <si>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</si>
  <si>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</si>
  <si>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</si>
  <si>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</si>
  <si>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</si>
  <si>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</si>
  <si>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</si>
  <si>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</si>
  <si>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</si>
  <si>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</si>
  <si>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</si>
  <si>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</si>
  <si>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</si>
  <si>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</si>
  <si>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</si>
  <si>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</si>
  <si>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</si>
  <si>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</si>
  <si>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</si>
  <si>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</si>
  <si>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</si>
  <si>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</si>
  <si>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</si>
  <si>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</si>
  <si>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</si>
  <si>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</si>
  <si>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</si>
  <si>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</si>
  <si>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</si>
  <si>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</si>
  <si>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</si>
  <si>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</si>
  <si>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</si>
  <si>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</si>
  <si>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</si>
  <si>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</si>
  <si>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</si>
  <si>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</si>
  <si>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</si>
  <si>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</si>
  <si>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</si>
  <si>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</si>
  <si>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</si>
  <si>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</si>
  <si>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</si>
  <si>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</si>
  <si>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</si>
  <si>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</si>
  <si>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</si>
  <si>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</si>
  <si>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</si>
  <si>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</si>
  <si>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</si>
  <si>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</si>
  <si>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</si>
  <si>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</si>
  <si>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</si>
  <si>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</si>
  <si>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</si>
  <si>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</si>
  <si>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</si>
  <si>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</si>
  <si>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</si>
  <si>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</si>
  <si>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</si>
  <si>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</si>
  <si>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</si>
  <si>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</si>
  <si>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</si>
  <si>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</si>
  <si>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</si>
  <si>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</si>
  <si>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</si>
  <si>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</si>
  <si>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</si>
  <si>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</si>
  <si>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</si>
  <si>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</si>
  <si>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</si>
  <si>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</si>
  <si>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</si>
  <si>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</si>
  <si>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</si>
  <si>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</si>
  <si>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</si>
  <si>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</si>
  <si>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</si>
  <si>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</si>
  <si>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</si>
  <si>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</si>
  <si>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</si>
  <si>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</si>
  <si>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</si>
  <si>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</si>
  <si>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</si>
  <si>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</si>
  <si>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</si>
  <si>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</si>
  <si>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</si>
  <si>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</si>
  <si>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</si>
  <si>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</si>
  <si>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</si>
  <si>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</si>
  <si>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</si>
  <si>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</si>
  <si>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</si>
  <si>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</si>
  <si>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</si>
  <si>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</si>
  <si>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</si>
  <si>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</si>
  <si>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</si>
  <si>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</si>
  <si>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</si>
  <si>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</si>
  <si>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</si>
  <si>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</si>
  <si>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</si>
  <si>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</si>
  <si>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</si>
  <si>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</si>
  <si>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</si>
  <si>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</si>
  <si>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</si>
  <si>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</si>
  <si>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</si>
  <si>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</si>
  <si>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</si>
  <si>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</si>
  <si>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</si>
  <si>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</si>
  <si>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</si>
  <si>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</si>
  <si>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</si>
  <si>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</si>
  <si>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</si>
  <si>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</si>
  <si>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</si>
  <si>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</si>
  <si>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</si>
  <si>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</si>
  <si>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</si>
  <si>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</si>
  <si>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</si>
  <si>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</si>
  <si>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</si>
  <si>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</si>
  <si>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</si>
  <si>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</si>
  <si>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</si>
  <si>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</si>
  <si>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</si>
  <si>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</si>
  <si>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</si>
  <si>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</si>
  <si>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</si>
  <si>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</si>
  <si>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</si>
  <si>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</si>
  <si>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</si>
  <si>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</si>
  <si>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</si>
  <si>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</si>
  <si>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</si>
  <si>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</si>
  <si>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</si>
  <si>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</si>
  <si>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</si>
  <si>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</si>
  <si>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</si>
  <si>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</si>
  <si>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</si>
  <si>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</si>
  <si>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</si>
  <si>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</si>
  <si>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</si>
  <si>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</si>
  <si>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</si>
  <si>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</si>
  <si>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</si>
  <si>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</si>
  <si>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</si>
  <si>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</si>
  <si>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</si>
  <si>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</si>
  <si>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</si>
  <si>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</si>
  <si>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</si>
  <si>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</si>
  <si>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</si>
  <si>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</si>
  <si>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</si>
  <si>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</si>
  <si>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</si>
  <si>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</si>
  <si>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</si>
  <si>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</si>
  <si>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</si>
  <si>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</si>
  <si>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</si>
  <si>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</si>
  <si>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</si>
  <si>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</si>
  <si>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</si>
  <si>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</si>
  <si>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</si>
  <si>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</si>
  <si>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</si>
  <si>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</si>
  <si>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</si>
  <si>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</si>
  <si>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</si>
  <si>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</si>
  <si>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</si>
  <si>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</si>
  <si>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</si>
  <si>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</si>
  <si>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</si>
  <si>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</si>
  <si>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</si>
  <si>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</si>
  <si>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</si>
  <si>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</si>
  <si>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</si>
  <si>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</si>
  <si>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</si>
  <si>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</si>
  <si>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</si>
  <si>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</si>
  <si>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</si>
  <si>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</si>
  <si>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</si>
  <si>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</si>
  <si>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</si>
  <si>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</si>
  <si>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</si>
  <si>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</si>
  <si>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</si>
  <si>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</si>
  <si>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</si>
  <si>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</si>
  <si>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</si>
  <si>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</si>
  <si>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</si>
  <si>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</si>
  <si>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</si>
  <si>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</si>
  <si>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</si>
  <si>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</si>
  <si>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</si>
  <si>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</si>
  <si>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</si>
  <si>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</si>
  <si>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</si>
  <si>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</si>
  <si>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</si>
  <si>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</si>
  <si>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</si>
  <si>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</si>
  <si>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</si>
  <si>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</si>
  <si>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</si>
  <si>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</si>
  <si>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</si>
  <si>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</si>
  <si>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</si>
  <si>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</si>
  <si>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</si>
  <si>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</si>
  <si>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</si>
  <si>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</si>
  <si>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</si>
  <si>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</si>
  <si>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</si>
  <si>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</si>
  <si>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</si>
  <si>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</si>
  <si>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</si>
  <si>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</si>
  <si>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</si>
  <si>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</si>
  <si>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</si>
  <si>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</si>
  <si>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</si>
  <si>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</si>
  <si>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</si>
  <si>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</si>
  <si>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</si>
  <si>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</si>
  <si>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</si>
  <si>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</si>
  <si>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</si>
  <si>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</si>
  <si>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</si>
  <si>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</si>
  <si>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</si>
  <si>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</si>
  <si>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</si>
  <si>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</si>
  <si>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</si>
  <si>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</si>
  <si>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</si>
  <si>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</si>
  <si>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</si>
  <si>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</si>
  <si>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</si>
  <si>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</si>
  <si>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</si>
  <si>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</si>
  <si>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</si>
  <si>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</si>
  <si>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</si>
  <si>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</si>
  <si>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</si>
  <si>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</si>
  <si>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</si>
  <si>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</si>
  <si>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</si>
  <si>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</si>
  <si>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</si>
  <si>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</si>
  <si>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</si>
  <si>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</si>
  <si>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</si>
  <si>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</si>
  <si>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</si>
  <si>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</si>
  <si>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</si>
  <si>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</si>
  <si>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</si>
  <si>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</si>
  <si>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</si>
  <si>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</si>
  <si>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</si>
  <si>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</si>
  <si>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</si>
  <si>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</si>
  <si>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</si>
  <si>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</si>
  <si>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</si>
  <si>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</si>
  <si>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</si>
  <si>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</si>
  <si>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</si>
  <si>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</si>
  <si>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</si>
  <si>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</si>
  <si>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</si>
  <si>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</si>
  <si>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</si>
  <si>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</si>
  <si>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</si>
  <si>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</si>
  <si>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</si>
  <si>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</si>
  <si>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</si>
  <si>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</si>
  <si>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</si>
  <si>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</si>
  <si>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</si>
  <si>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</si>
  <si>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</si>
  <si>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</si>
  <si>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</si>
  <si>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</si>
  <si>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</si>
  <si>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</si>
  <si>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</si>
  <si>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</si>
  <si>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</si>
  <si>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</si>
  <si>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</si>
  <si>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</si>
  <si>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</si>
  <si>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</si>
  <si>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</si>
  <si>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</si>
  <si>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</si>
  <si>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</si>
  <si>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</si>
  <si>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</si>
  <si>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</si>
  <si>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</si>
  <si>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</si>
  <si>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</si>
  <si>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</si>
  <si>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</si>
  <si>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</si>
  <si>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</si>
  <si>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</si>
  <si>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</si>
  <si>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</si>
  <si>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</si>
  <si>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</si>
  <si>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</si>
  <si>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</si>
  <si>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</si>
  <si>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</si>
  <si>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</si>
  <si>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</si>
  <si>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</si>
  <si>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</si>
  <si>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</si>
  <si>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</si>
  <si>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</si>
  <si>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</si>
  <si>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</si>
  <si>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</si>
  <si>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</si>
  <si>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</si>
  <si>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</si>
  <si>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</si>
  <si>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</si>
  <si>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</si>
  <si>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</si>
  <si>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</si>
  <si>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</si>
  <si>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</si>
  <si>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</si>
  <si>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</si>
  <si>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</si>
  <si>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</si>
  <si>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</si>
  <si>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</si>
  <si>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</si>
  <si>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</si>
  <si>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</si>
  <si>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</si>
  <si>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</si>
  <si>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</si>
  <si>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</si>
  <si>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</si>
  <si>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</si>
  <si>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</si>
  <si>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</si>
  <si>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</si>
  <si>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</si>
  <si>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</si>
  <si>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</si>
  <si>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</si>
  <si>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</si>
  <si>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</si>
  <si>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</si>
  <si>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</si>
  <si>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</si>
  <si>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</si>
  <si>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</si>
  <si>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</si>
  <si>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</si>
  <si>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</si>
  <si>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</si>
  <si>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</si>
  <si>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</si>
  <si>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</si>
  <si>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</si>
  <si>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</si>
  <si>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</si>
  <si>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</si>
  <si>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</si>
  <si>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</si>
  <si>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</si>
  <si>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</si>
  <si>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</si>
  <si>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</si>
  <si>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</si>
  <si>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</si>
  <si>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</si>
  <si>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</si>
  <si>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</si>
  <si>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</si>
  <si>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</si>
  <si>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</si>
  <si>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</si>
  <si>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</si>
  <si>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</si>
  <si>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</si>
  <si>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</si>
  <si>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</si>
  <si>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</si>
  <si>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</si>
  <si>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</si>
  <si>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</si>
  <si>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</si>
  <si>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</si>
  <si>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</si>
  <si>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</si>
  <si>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</si>
  <si>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</si>
  <si>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</si>
  <si>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</si>
  <si>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</si>
  <si>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</si>
  <si>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</si>
  <si>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</si>
  <si>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</si>
  <si>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</si>
  <si>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</si>
  <si>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</si>
  <si>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</si>
  <si>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</si>
  <si>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</si>
  <si>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</si>
  <si>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</si>
  <si>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</si>
  <si>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</si>
  <si>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</si>
  <si>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</si>
  <si>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</si>
  <si>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</si>
  <si>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</si>
  <si>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</si>
  <si>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</si>
  <si>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</si>
  <si>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</si>
  <si>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</si>
  <si>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</si>
  <si>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</si>
  <si>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</si>
  <si>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</si>
  <si>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</si>
  <si>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</si>
  <si>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</si>
  <si>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</si>
  <si>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</si>
  <si>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</si>
  <si>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</si>
  <si>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</si>
  <si>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</si>
  <si>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</si>
  <si>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</si>
  <si>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</si>
  <si>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</si>
  <si>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</si>
  <si>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</si>
  <si>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</si>
  <si>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</si>
  <si>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</si>
  <si>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</si>
  <si>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</si>
  <si>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</si>
  <si>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</si>
  <si>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</si>
  <si>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</si>
  <si>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</si>
  <si>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</si>
  <si>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</si>
  <si>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</si>
  <si>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</si>
  <si>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</si>
  <si>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</si>
  <si>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</si>
  <si>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</si>
  <si>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</si>
  <si>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</si>
  <si>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</si>
  <si>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</si>
  <si>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</si>
  <si>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</si>
  <si>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</si>
  <si>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</si>
  <si>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</si>
  <si>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</si>
  <si>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</si>
  <si>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</si>
  <si>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</si>
  <si>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</si>
  <si>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</si>
  <si>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</si>
  <si>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</si>
  <si>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</si>
  <si>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</si>
  <si>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</si>
  <si>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</si>
  <si>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</si>
  <si>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</si>
  <si>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</si>
  <si>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</si>
  <si>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</si>
  <si>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</si>
  <si>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</si>
  <si>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</si>
  <si>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</si>
  <si>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</si>
  <si>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</si>
  <si>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</si>
  <si>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</si>
  <si>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</si>
  <si>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</si>
  <si>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</si>
  <si>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</si>
  <si>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</si>
  <si>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</si>
  <si>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</si>
  <si>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</si>
  <si>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</si>
  <si>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</si>
  <si>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</si>
  <si>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</si>
  <si>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</si>
  <si>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</si>
  <si>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</si>
  <si>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</si>
  <si>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</si>
  <si>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</si>
  <si>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</si>
  <si>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</si>
  <si>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</si>
  <si>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</si>
  <si>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</si>
  <si>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</si>
  <si>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</si>
  <si>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</si>
  <si>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</si>
  <si>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</si>
  <si>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</si>
  <si>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</si>
  <si>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</si>
  <si>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</si>
  <si>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</si>
  <si>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</si>
  <si>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</si>
  <si>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</si>
  <si>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</si>
  <si>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</si>
  <si>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</si>
  <si>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</si>
  <si>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</si>
  <si>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</si>
  <si>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</si>
  <si>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</si>
  <si>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</si>
  <si>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</si>
  <si>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</si>
  <si>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</si>
  <si>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</si>
  <si>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</si>
  <si>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</si>
  <si>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</si>
  <si>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</si>
  <si>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</si>
  <si>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</si>
  <si>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</si>
  <si>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</si>
  <si>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</si>
  <si>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</si>
  <si>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</si>
  <si>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</si>
  <si>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</si>
  <si>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</si>
  <si>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</si>
  <si>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</si>
  <si>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</si>
  <si>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</si>
  <si>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</si>
  <si>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</si>
  <si>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</si>
  <si>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</si>
  <si>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</si>
  <si>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</si>
  <si>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</si>
  <si>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</si>
  <si>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</si>
  <si>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</si>
  <si>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</si>
  <si>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</si>
  <si>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</si>
  <si>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</si>
  <si>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</si>
  <si>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</si>
  <si>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</si>
  <si>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</si>
  <si>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</si>
  <si>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</si>
  <si>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</si>
  <si>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</si>
  <si>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</si>
  <si>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</si>
  <si>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</si>
  <si>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</si>
  <si>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</si>
  <si>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</si>
  <si>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</si>
  <si>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</si>
  <si>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</si>
  <si>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</si>
  <si>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</si>
  <si>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</si>
  <si>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</si>
  <si>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</si>
  <si>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</si>
  <si>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</si>
  <si>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</si>
  <si>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</si>
  <si>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</si>
  <si>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</si>
  <si>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</si>
  <si>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</si>
  <si>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</si>
  <si>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</si>
  <si>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</si>
  <si>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</si>
  <si>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</si>
  <si>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</si>
  <si>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</si>
  <si>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</si>
  <si>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</si>
  <si>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</si>
  <si>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</si>
  <si>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</si>
  <si>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</si>
  <si>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</si>
  <si>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</si>
  <si>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</si>
  <si>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</si>
  <si>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</si>
  <si>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</si>
  <si>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</si>
  <si>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</si>
  <si>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</si>
  <si>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</si>
  <si>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</si>
  <si>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</si>
  <si>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</si>
  <si>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</si>
  <si>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</si>
  <si>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</si>
  <si>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</si>
  <si>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</si>
  <si>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</si>
  <si>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</si>
  <si>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</si>
  <si>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</si>
  <si>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</si>
  <si>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</si>
  <si>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</si>
  <si>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</si>
  <si>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</si>
  <si>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</si>
  <si>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</si>
  <si>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</si>
  <si>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</si>
  <si>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</si>
  <si>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</si>
  <si>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</si>
  <si>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</si>
  <si>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</si>
  <si>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</si>
  <si>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</si>
  <si>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</si>
  <si>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</si>
  <si>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</si>
  <si>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</si>
  <si>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</si>
  <si>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</si>
  <si>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</si>
  <si>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</si>
  <si>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</si>
  <si>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</si>
  <si>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</si>
  <si>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</si>
  <si>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</si>
  <si>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</si>
  <si>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</si>
  <si>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</si>
  <si>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</si>
  <si>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</si>
  <si>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</si>
  <si>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</si>
  <si>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</si>
  <si>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</si>
  <si>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</si>
  <si>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</si>
  <si>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</si>
  <si>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</si>
  <si>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</si>
  <si>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</si>
  <si>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</si>
  <si>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</si>
  <si>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</si>
  <si>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</si>
  <si>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</si>
  <si>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</si>
  <si>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</si>
  <si>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</si>
  <si>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</si>
  <si>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</si>
  <si>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</si>
  <si>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</si>
  <si>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</si>
  <si>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</si>
  <si>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</si>
  <si>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</si>
  <si>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</si>
  <si>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</si>
  <si>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</si>
  <si>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</si>
  <si>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</si>
  <si>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</si>
  <si>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</si>
  <si>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</si>
  <si>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</si>
  <si>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</si>
  <si>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</si>
  <si>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</si>
  <si>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</si>
  <si>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</si>
  <si>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</si>
  <si>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</si>
  <si>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</si>
  <si>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</si>
  <si>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</si>
  <si>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</si>
  <si>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</si>
  <si>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</si>
  <si>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</si>
  <si>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</si>
  <si>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</si>
  <si>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</si>
  <si>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</si>
  <si>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</si>
  <si>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</si>
  <si>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</si>
  <si>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</si>
  <si>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</si>
  <si>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</si>
  <si>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</si>
  <si>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</si>
  <si>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</si>
  <si>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</si>
  <si>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</si>
  <si>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</si>
  <si>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</si>
  <si>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</si>
  <si>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</si>
  <si>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</si>
  <si>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</si>
  <si>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</si>
  <si>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</si>
  <si>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</si>
  <si>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</si>
  <si>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</si>
  <si>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</si>
  <si>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</si>
  <si>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</si>
  <si>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</si>
  <si>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</si>
  <si>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</si>
  <si>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</si>
  <si>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</si>
  <si>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</si>
  <si>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</si>
  <si>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</si>
  <si>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</si>
  <si>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</si>
  <si>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</si>
  <si>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</si>
  <si>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</si>
  <si>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</si>
  <si>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</si>
  <si>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</si>
  <si>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</si>
  <si>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</si>
  <si>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</si>
  <si>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</si>
  <si>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</si>
  <si>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</si>
  <si>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</si>
  <si>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</si>
  <si>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</si>
  <si>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</si>
  <si>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</si>
  <si>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</si>
  <si>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</si>
  <si>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</si>
  <si>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</si>
  <si>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</si>
  <si>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</si>
  <si>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</si>
  <si>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</si>
  <si>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</si>
  <si>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</si>
  <si>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</si>
  <si>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</si>
  <si>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</si>
  <si>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</si>
  <si>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</si>
  <si>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</si>
  <si>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</si>
  <si>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</si>
  <si>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</si>
  <si>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</si>
  <si>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</si>
  <si>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</si>
  <si>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</si>
  <si>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</si>
  <si>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</si>
  <si>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</si>
  <si>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</si>
  <si>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</si>
  <si>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</si>
  <si>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</si>
  <si>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</si>
  <si>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</si>
  <si>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</si>
  <si>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</si>
  <si>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</si>
  <si>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</si>
  <si>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</si>
  <si>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</si>
  <si>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</si>
  <si>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</si>
  <si>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</si>
  <si>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</si>
  <si>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</si>
  <si>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</si>
  <si>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</si>
  <si>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</si>
  <si>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</si>
  <si>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</si>
  <si>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</si>
  <si>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</si>
  <si>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</si>
  <si>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</si>
  <si>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</si>
  <si>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</si>
  <si>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</si>
  <si>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</si>
  <si>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</si>
  <si>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</si>
  <si>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</si>
  <si>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</si>
  <si>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</si>
  <si>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</si>
  <si>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</si>
  <si>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</si>
  <si>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</si>
  <si>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</si>
  <si>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</si>
  <si>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</si>
  <si>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</si>
  <si>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</si>
  <si>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</si>
  <si>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</si>
  <si>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</si>
  <si>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</si>
  <si>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</si>
  <si>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</si>
  <si>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</si>
  <si>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</si>
  <si>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</si>
  <si>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</si>
  <si>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</si>
  <si>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</si>
  <si>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</si>
  <si>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</si>
  <si>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</si>
  <si>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</si>
  <si>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</si>
  <si>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</si>
  <si>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</si>
  <si>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</si>
  <si>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</si>
  <si>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</si>
  <si>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</si>
  <si>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</si>
  <si>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</si>
  <si>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</si>
  <si>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</si>
  <si>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</si>
  <si>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</si>
  <si>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</si>
  <si>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</si>
  <si>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</si>
  <si>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</si>
  <si>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</si>
  <si>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</si>
  <si>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</si>
  <si>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</si>
  <si>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</si>
  <si>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</si>
  <si>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</si>
  <si>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</si>
  <si>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</si>
  <si>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</si>
  <si>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</si>
  <si>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</si>
  <si>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</si>
  <si>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</si>
  <si>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</si>
  <si>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</si>
  <si>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</si>
  <si>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</si>
  <si>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</si>
  <si>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</si>
  <si>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</si>
  <si>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</si>
  <si>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</si>
  <si>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</si>
  <si>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</si>
  <si>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</si>
  <si>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</si>
  <si>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</si>
  <si>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</si>
  <si>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</si>
  <si>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</si>
  <si>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</si>
  <si>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</si>
  <si>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</si>
  <si>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</si>
  <si>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</si>
  <si>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</si>
  <si>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</si>
  <si>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</si>
  <si>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</si>
  <si>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</si>
  <si>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</si>
  <si>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</si>
  <si>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</si>
  <si>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</si>
  <si>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</si>
  <si>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</si>
  <si>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</si>
  <si>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</si>
  <si>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</si>
  <si>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</si>
  <si>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</si>
  <si>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</si>
  <si>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</si>
  <si>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</si>
  <si>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</si>
  <si>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</si>
  <si>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</si>
  <si>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</si>
  <si>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</si>
  <si>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</si>
  <si>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</si>
  <si>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</si>
  <si>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</si>
  <si>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</si>
  <si>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</si>
  <si>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</si>
  <si>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</si>
  <si>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</si>
  <si>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</si>
  <si>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</si>
  <si>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</si>
  <si>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</si>
  <si>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</si>
  <si>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</si>
  <si>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</si>
  <si>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</si>
  <si>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</si>
  <si>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</si>
  <si>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</si>
  <si>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</si>
  <si>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</si>
  <si>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</si>
  <si>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</si>
  <si>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</si>
  <si>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</si>
  <si>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</si>
  <si>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</si>
  <si>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</si>
  <si>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</si>
  <si>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</si>
  <si>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</si>
  <si>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</si>
  <si>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</si>
  <si>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</si>
  <si>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</si>
  <si>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</si>
  <si>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</si>
  <si>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</si>
  <si>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</si>
  <si>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</si>
  <si>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</si>
  <si>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</si>
  <si>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</si>
  <si>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</si>
  <si>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</si>
  <si>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</si>
  <si>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</si>
  <si>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</si>
  <si>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</si>
  <si>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</si>
  <si>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</si>
  <si>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</si>
  <si>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</si>
  <si>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</si>
  <si>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</si>
  <si>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</si>
  <si>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</si>
  <si>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</si>
  <si>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</si>
  <si>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</si>
  <si>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</si>
  <si>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</si>
  <si>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</si>
  <si>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</si>
  <si>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</si>
  <si>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</si>
  <si>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</si>
  <si>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</si>
  <si>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</si>
  <si>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</si>
  <si>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</si>
  <si>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</si>
  <si>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</si>
  <si>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</si>
  <si>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</si>
  <si>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</si>
  <si>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</si>
  <si>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</si>
  <si>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</si>
  <si>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</si>
  <si>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</si>
  <si>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</si>
  <si>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</si>
  <si>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</si>
  <si>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</si>
  <si>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</si>
  <si>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</si>
  <si>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</si>
  <si>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</si>
  <si>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</si>
  <si>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</si>
  <si>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</si>
  <si>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</si>
  <si>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</si>
  <si>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</si>
  <si>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</si>
  <si>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</si>
  <si>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</si>
  <si>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</si>
  <si>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</si>
  <si>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</si>
  <si>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</si>
  <si>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</si>
  <si>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</si>
  <si>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</si>
  <si>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</si>
  <si>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</si>
  <si>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</si>
  <si>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</si>
  <si>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</si>
  <si>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</si>
  <si>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</si>
  <si>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</si>
  <si>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</si>
  <si>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</si>
  <si>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</si>
  <si>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</si>
  <si>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</si>
  <si>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</si>
  <si>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</si>
  <si>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</si>
  <si>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</si>
  <si>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</si>
  <si>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</si>
  <si>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</si>
  <si>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</si>
  <si>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</si>
  <si>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</si>
  <si>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</si>
  <si>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</si>
  <si>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</si>
  <si>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</si>
  <si>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</si>
  <si>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</si>
  <si>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</si>
  <si>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</si>
  <si>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</si>
  <si>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</si>
  <si>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</si>
  <si>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</si>
  <si>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</si>
  <si>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</si>
  <si>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</si>
  <si>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</si>
  <si>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</si>
  <si>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</si>
  <si>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</si>
  <si>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</si>
  <si>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</si>
  <si>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</si>
  <si>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</si>
  <si>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</si>
  <si>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</si>
  <si>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</si>
  <si>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</si>
  <si>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</si>
  <si>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</si>
  <si>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</si>
  <si>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</si>
  <si>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</si>
  <si>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</si>
  <si>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</si>
  <si>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</si>
  <si>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</si>
  <si>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</si>
  <si>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</si>
  <si>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</si>
  <si>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</si>
  <si>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</si>
  <si>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</si>
  <si>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</si>
  <si>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</si>
  <si>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</si>
  <si>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</si>
  <si>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</si>
  <si>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</si>
  <si>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</si>
  <si>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</si>
  <si>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</si>
  <si>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</si>
  <si>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</si>
  <si>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</si>
  <si>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</si>
  <si>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</si>
  <si>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</si>
  <si>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</si>
  <si>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</si>
  <si>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</si>
  <si>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</si>
  <si>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</si>
  <si>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</si>
  <si>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</si>
  <si>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</si>
  <si>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</si>
  <si>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</si>
  <si>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</si>
  <si>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</si>
  <si>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</si>
  <si>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</si>
  <si>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</si>
  <si>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</si>
  <si>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</si>
  <si>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</si>
  <si>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</si>
  <si>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</si>
  <si>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</si>
  <si>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</si>
  <si>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</si>
  <si>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</si>
  <si>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</si>
  <si>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</si>
  <si>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</si>
  <si>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</si>
  <si>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</si>
  <si>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</si>
  <si>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</si>
  <si>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</si>
  <si>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</si>
  <si>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</si>
  <si>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</si>
  <si>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</si>
  <si>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</si>
  <si>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</si>
  <si>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</si>
  <si>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</si>
  <si>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</si>
  <si>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</si>
  <si>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</si>
  <si>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</si>
  <si>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</si>
  <si>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</si>
  <si>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</si>
  <si>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</si>
  <si>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</si>
  <si>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</si>
  <si>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</si>
  <si>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</si>
  <si>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</si>
  <si>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</si>
  <si>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</si>
  <si>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</si>
  <si>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</si>
  <si>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</si>
  <si>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</si>
  <si>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</si>
  <si>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</si>
  <si>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</si>
  <si>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</si>
  <si>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</si>
  <si>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</si>
  <si>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</si>
  <si>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</si>
  <si>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</si>
  <si>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</si>
  <si>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</si>
  <si>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</si>
  <si>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</si>
  <si>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</si>
  <si>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</si>
  <si>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</si>
  <si>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</si>
  <si>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</si>
  <si>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</si>
  <si>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</si>
  <si>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</si>
  <si>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</si>
  <si>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</si>
  <si>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</si>
  <si>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</si>
  <si>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</si>
  <si>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</si>
  <si>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</si>
  <si>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</si>
  <si>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</si>
  <si>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</si>
  <si>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</si>
  <si>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</si>
  <si>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</si>
  <si>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</si>
  <si>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</si>
  <si>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</si>
  <si>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</si>
  <si>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</si>
  <si>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</si>
  <si>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</si>
  <si>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</si>
  <si>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</si>
  <si>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</si>
  <si>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</si>
  <si>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</si>
  <si>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</si>
  <si>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</si>
  <si>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</si>
  <si>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</si>
  <si>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</si>
  <si>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</si>
  <si>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</si>
  <si>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</si>
  <si>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</si>
  <si>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</si>
  <si>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</si>
  <si>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</si>
  <si>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</si>
  <si>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</si>
  <si>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</si>
  <si>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</si>
  <si>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</si>
  <si>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</si>
  <si>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</si>
  <si>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</si>
  <si>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</si>
  <si>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</si>
  <si>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</si>
  <si>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</si>
  <si>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</si>
  <si>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</si>
  <si>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</si>
  <si>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</si>
  <si>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</si>
  <si>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</si>
  <si>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</si>
  <si>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</si>
  <si>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</si>
  <si>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</si>
  <si>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</si>
  <si>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</si>
  <si>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</si>
  <si>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</si>
  <si>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</si>
  <si>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</si>
  <si>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</si>
  <si>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</si>
  <si>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</si>
  <si>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</si>
  <si>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</si>
  <si>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</si>
  <si>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</si>
  <si>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</si>
  <si>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</si>
  <si>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</si>
  <si>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</si>
  <si>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</si>
  <si>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</si>
  <si>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</si>
  <si>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</si>
  <si>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</si>
  <si>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</si>
  <si>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</si>
  <si>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</si>
  <si>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</si>
  <si>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</si>
  <si>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</si>
  <si>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</si>
  <si>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</si>
  <si>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</si>
  <si>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</si>
  <si>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</si>
  <si>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</si>
  <si>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</si>
  <si>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</si>
  <si>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</si>
  <si>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</si>
  <si>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</si>
  <si>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</si>
  <si>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</si>
  <si>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</si>
  <si>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</si>
  <si>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</si>
  <si>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</si>
  <si>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</si>
  <si>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</si>
  <si>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</si>
  <si>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</si>
  <si>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</si>
  <si>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</si>
  <si>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</si>
  <si>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</si>
  <si>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</si>
  <si>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</si>
  <si>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</si>
  <si>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</si>
  <si>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</si>
  <si>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</si>
  <si>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</si>
  <si>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</si>
  <si>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</si>
  <si>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</si>
  <si>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</si>
  <si>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</si>
  <si>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</si>
  <si>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</si>
  <si>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</si>
  <si>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</si>
  <si>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</si>
  <si>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</si>
  <si>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</si>
  <si>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</si>
  <si>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</si>
  <si>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</si>
  <si>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</si>
  <si>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</si>
  <si>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</si>
  <si>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</si>
  <si>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</si>
  <si>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</si>
  <si>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</si>
  <si>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</si>
  <si>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</si>
  <si>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</si>
  <si>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</si>
  <si>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</si>
  <si>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</si>
  <si>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</si>
  <si>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</si>
  <si>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</si>
  <si>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</si>
  <si>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</si>
  <si>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</si>
  <si>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</si>
  <si>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</si>
  <si>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</si>
  <si>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</si>
  <si>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</si>
  <si>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</si>
  <si>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</si>
  <si>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</si>
  <si>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</si>
  <si>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</si>
  <si>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</si>
  <si>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</si>
  <si>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</si>
  <si>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</si>
  <si>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</si>
  <si>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</si>
  <si>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</si>
  <si>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</si>
  <si>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</si>
  <si>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</si>
  <si>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</si>
  <si>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</si>
  <si>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</si>
  <si>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</si>
  <si>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</si>
  <si>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</si>
  <si>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</si>
  <si>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</si>
  <si>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</si>
  <si>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</si>
  <si>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</si>
  <si>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</si>
  <si>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</si>
  <si>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</si>
  <si>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</si>
  <si>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</si>
  <si>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</si>
  <si>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</si>
  <si>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</si>
  <si>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</si>
  <si>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</si>
  <si>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</si>
  <si>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</si>
  <si>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</si>
  <si>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</si>
  <si>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</si>
  <si>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</si>
  <si>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</si>
  <si>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</si>
  <si>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</si>
  <si>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</si>
  <si>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</si>
  <si>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</si>
  <si>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</si>
  <si>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</si>
  <si>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</si>
  <si>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</si>
  <si>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</si>
  <si>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</si>
  <si>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</si>
  <si>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</si>
  <si>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</si>
  <si>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</si>
  <si>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</si>
  <si>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</si>
  <si>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</si>
  <si>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</si>
  <si>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</si>
  <si>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</si>
  <si>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</si>
  <si>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</si>
  <si>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</si>
  <si>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</si>
  <si>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</si>
  <si>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</si>
  <si>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</si>
  <si>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</si>
  <si>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</si>
  <si>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</si>
  <si>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</si>
  <si>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</si>
  <si>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</si>
  <si>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</si>
  <si>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</si>
  <si>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</si>
  <si>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</si>
  <si>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</si>
  <si>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</si>
  <si>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</si>
  <si>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</si>
  <si>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</si>
  <si>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</si>
  <si>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</si>
  <si>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</si>
  <si>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</si>
  <si>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</si>
  <si>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</si>
  <si>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</si>
  <si>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</si>
  <si>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</si>
  <si>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</si>
  <si>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</si>
  <si>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</si>
  <si>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</si>
  <si>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</si>
  <si>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</si>
  <si>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</si>
  <si>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</si>
  <si>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</si>
  <si>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</si>
  <si>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</si>
  <si>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</si>
  <si>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</si>
  <si>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</si>
  <si>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</si>
  <si>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</si>
  <si>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</si>
  <si>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</si>
  <si>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</si>
  <si>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</si>
  <si>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</si>
  <si>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</si>
  <si>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</si>
  <si>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</si>
  <si>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</si>
  <si>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</si>
  <si>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</si>
  <si>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</si>
  <si>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</si>
  <si>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</si>
  <si>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</si>
  <si>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</si>
  <si>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</si>
  <si>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</si>
  <si>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</si>
  <si>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</si>
  <si>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</si>
  <si>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</si>
  <si>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</si>
  <si>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</si>
  <si>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</si>
  <si>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</si>
  <si>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</si>
  <si>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</si>
  <si>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</si>
  <si>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</si>
  <si>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</si>
  <si>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</si>
  <si>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</si>
  <si>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</si>
  <si>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</si>
  <si>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</si>
  <si>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</si>
  <si>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</si>
  <si>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</si>
  <si>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</si>
  <si>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</si>
  <si>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</si>
  <si>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</si>
  <si>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</si>
  <si>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</si>
  <si>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</si>
  <si>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</si>
  <si>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</si>
  <si>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</si>
  <si>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</si>
  <si>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</si>
  <si>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</si>
  <si>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</si>
  <si>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</si>
  <si>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</si>
  <si>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</si>
  <si>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</si>
  <si>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</si>
  <si>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</si>
  <si>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</si>
  <si>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</si>
  <si>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</si>
  <si>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</si>
  <si>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</si>
  <si>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</si>
  <si>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</si>
  <si>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</si>
  <si>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</si>
  <si>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</si>
  <si>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</si>
  <si>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</si>
  <si>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</si>
  <si>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</si>
  <si>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</si>
  <si>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</si>
  <si>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</si>
  <si>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</si>
  <si>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</si>
  <si>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</si>
  <si>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</si>
  <si>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</si>
  <si>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</si>
  <si>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</si>
  <si>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</si>
  <si>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</si>
  <si>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</si>
  <si>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</si>
  <si>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</si>
  <si>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</si>
  <si>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</si>
  <si>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</si>
  <si>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</si>
  <si>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</si>
  <si>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</si>
  <si>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</si>
  <si>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</si>
  <si>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</si>
  <si>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</si>
  <si>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</si>
  <si>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</si>
  <si>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</si>
  <si>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</si>
  <si>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</si>
  <si>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</si>
  <si>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</si>
  <si>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</si>
  <si>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</si>
  <si>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</si>
  <si>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</si>
  <si>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</si>
  <si>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</si>
  <si>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</si>
  <si>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</si>
  <si>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</si>
  <si>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</si>
  <si>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</si>
  <si>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</si>
  <si>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</si>
  <si>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</si>
  <si>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</si>
  <si>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</si>
  <si>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</si>
  <si>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</si>
  <si>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</si>
  <si>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</si>
  <si>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</si>
  <si>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</si>
  <si>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</si>
  <si>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</si>
  <si>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</si>
  <si>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</si>
  <si>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</si>
  <si>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</si>
  <si>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</si>
  <si>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</si>
  <si>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</si>
  <si>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</si>
  <si>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</si>
  <si>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</si>
  <si>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</si>
  <si>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</si>
  <si>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</si>
  <si>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</si>
  <si>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</si>
  <si>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</si>
  <si>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</si>
  <si>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</si>
  <si>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</si>
  <si>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</si>
  <si>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</si>
  <si>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</si>
  <si>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</si>
  <si>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</si>
  <si>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</si>
  <si>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</si>
  <si>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</si>
  <si>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</si>
  <si>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</si>
  <si>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</si>
  <si>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</si>
  <si>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</si>
  <si>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</si>
  <si>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</si>
  <si>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</si>
  <si>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</si>
  <si>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</si>
  <si>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</si>
  <si>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</si>
  <si>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</si>
  <si>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</si>
  <si>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</si>
  <si>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</si>
  <si>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</si>
  <si>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</si>
  <si>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</si>
  <si>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</si>
  <si>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</si>
  <si>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</si>
  <si>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</si>
  <si>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</si>
  <si>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</si>
  <si>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</si>
  <si>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</si>
  <si>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</si>
  <si>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</si>
  <si>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</si>
  <si>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</si>
  <si>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</si>
  <si>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</si>
  <si>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</si>
  <si>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</si>
  <si>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</si>
  <si>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</si>
  <si>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</si>
  <si>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</si>
  <si>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</si>
  <si>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</si>
  <si>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</si>
  <si>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</si>
  <si>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</si>
  <si>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</si>
  <si>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</si>
  <si>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</si>
  <si>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</si>
  <si>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</si>
  <si>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</si>
  <si>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</si>
  <si>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</si>
  <si>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</si>
  <si>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</si>
  <si>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</si>
  <si>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</si>
  <si>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</si>
  <si>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</si>
  <si>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</si>
  <si>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</si>
  <si>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</si>
  <si>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</si>
  <si>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</si>
  <si>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</si>
  <si>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</si>
  <si>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</si>
  <si>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</si>
  <si>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</si>
  <si>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</si>
  <si>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</si>
  <si>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</si>
  <si>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</si>
  <si>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</si>
  <si>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</si>
  <si>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</si>
  <si>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</si>
  <si>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</si>
  <si>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</si>
  <si>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</si>
  <si>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</si>
  <si>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</si>
  <si>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</si>
  <si>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</si>
  <si>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</si>
  <si>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</si>
  <si>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</si>
  <si>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</si>
  <si>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</si>
  <si>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</si>
  <si>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</si>
  <si>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</si>
  <si>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</si>
  <si>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</si>
  <si>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</si>
  <si>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</si>
  <si>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</si>
  <si>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</si>
  <si>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</si>
  <si>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</si>
  <si>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</si>
  <si>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</si>
  <si>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</si>
  <si>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</si>
  <si>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</si>
  <si>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</si>
  <si>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</si>
  <si>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</si>
  <si>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</si>
  <si>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</si>
  <si>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</si>
  <si>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</si>
  <si>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</si>
  <si>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</si>
  <si>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</si>
  <si>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</si>
  <si>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</si>
  <si>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</si>
  <si>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</si>
  <si>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</si>
  <si>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</si>
  <si>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</si>
  <si>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</si>
  <si>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</si>
  <si>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</si>
  <si>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</si>
  <si>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</si>
  <si>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</si>
  <si>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</si>
  <si>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</si>
  <si>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</si>
  <si>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</si>
  <si>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</si>
  <si>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</si>
  <si>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</si>
  <si>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</si>
  <si>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</si>
  <si>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</si>
  <si>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</si>
  <si>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</si>
  <si>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</si>
  <si>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</si>
  <si>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</si>
  <si>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</si>
  <si>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</si>
  <si>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</si>
  <si>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</si>
  <si>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</si>
  <si>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</si>
  <si>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</si>
  <si>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</si>
  <si>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</si>
  <si>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</si>
  <si>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</si>
  <si>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</si>
  <si>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</si>
  <si>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</si>
  <si>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</si>
  <si>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</si>
  <si>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</si>
  <si>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</si>
  <si>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</si>
  <si>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</si>
  <si>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</si>
  <si>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</si>
  <si>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</si>
  <si>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</si>
  <si>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</si>
  <si>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</si>
  <si>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</si>
  <si>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</si>
  <si>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</si>
  <si>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</si>
  <si>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</si>
  <si>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</si>
  <si>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</si>
  <si>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</si>
  <si>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</si>
  <si>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</si>
  <si>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</si>
  <si>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</si>
  <si>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</si>
  <si>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</si>
  <si>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</si>
  <si>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</si>
  <si>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</si>
  <si>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</si>
  <si>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</si>
  <si>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</si>
  <si>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</si>
  <si>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</si>
  <si>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</si>
  <si>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</si>
  <si>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</si>
  <si>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</si>
  <si>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</si>
  <si>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</si>
  <si>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</si>
  <si>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</si>
  <si>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</si>
  <si>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</si>
  <si>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</si>
  <si>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</si>
  <si>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</si>
  <si>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</si>
  <si>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</si>
  <si>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</si>
  <si>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</si>
  <si>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</si>
  <si>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</si>
  <si>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</si>
  <si>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</si>
  <si>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</si>
  <si>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</si>
  <si>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</si>
  <si>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</si>
  <si>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</si>
  <si>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</si>
  <si>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</si>
  <si>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</si>
  <si>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</si>
  <si>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</si>
  <si>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</si>
  <si>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</si>
  <si>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</si>
  <si>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</si>
  <si>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</si>
  <si>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</si>
  <si>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</si>
  <si>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</si>
  <si>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</si>
  <si>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</si>
  <si>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</si>
  <si>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</si>
  <si>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</si>
  <si>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</si>
  <si>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</si>
  <si>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</si>
  <si>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</si>
  <si>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</si>
  <si>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</si>
  <si>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</si>
  <si>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</si>
  <si>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</si>
  <si>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</si>
  <si>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</si>
  <si>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</si>
  <si>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</si>
  <si>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</si>
  <si>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</si>
  <si>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</si>
  <si>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</si>
  <si>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</si>
  <si>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</si>
  <si>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</si>
  <si>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</si>
  <si>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</si>
  <si>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</si>
  <si>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</si>
  <si>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</si>
  <si>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</si>
  <si>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</si>
  <si>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</si>
  <si>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</si>
  <si>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</si>
  <si>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</si>
  <si>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</si>
  <si>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</si>
  <si>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</si>
  <si>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</si>
  <si>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</si>
  <si>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</si>
  <si>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</si>
  <si>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</si>
  <si>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</si>
  <si>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</si>
  <si>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</si>
  <si>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</si>
  <si>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</si>
  <si>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</si>
  <si>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</si>
  <si>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</si>
  <si>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</si>
  <si>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</si>
  <si>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</si>
  <si>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</si>
  <si>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</si>
  <si>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</si>
  <si>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</si>
  <si>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</si>
  <si>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</si>
  <si>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</si>
  <si>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</si>
  <si>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</si>
  <si>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</si>
  <si>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</si>
  <si>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</si>
  <si>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</si>
  <si>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</si>
  <si>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</si>
  <si>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</si>
  <si>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</si>
  <si>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</si>
  <si>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</si>
  <si>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</si>
  <si>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</si>
  <si>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</si>
  <si>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</si>
  <si>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</si>
  <si>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</si>
  <si>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</si>
  <si>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</si>
  <si>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</si>
  <si>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</si>
  <si>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</si>
  <si>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</si>
  <si>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</si>
  <si>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</si>
  <si>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</si>
  <si>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</si>
  <si>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</si>
  <si>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</si>
  <si>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</si>
  <si>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</si>
  <si>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</si>
  <si>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</si>
  <si>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</si>
  <si>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</si>
  <si>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</si>
  <si>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</si>
  <si>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</si>
  <si>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</si>
  <si>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</si>
  <si>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</si>
  <si>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</si>
  <si>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</si>
  <si>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</si>
  <si>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</si>
  <si>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</si>
  <si>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</si>
  <si>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</si>
  <si>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</si>
  <si>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</si>
  <si>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</si>
  <si>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</si>
  <si>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</si>
  <si>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</si>
  <si>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</si>
  <si>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</si>
  <si>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</si>
  <si>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</si>
  <si>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</si>
  <si>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</si>
  <si>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</si>
  <si>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</si>
  <si>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</si>
  <si>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</si>
  <si>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</si>
  <si>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</si>
  <si>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</si>
  <si>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</si>
  <si>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</si>
  <si>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</si>
  <si>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</si>
  <si>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</si>
  <si>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</si>
  <si>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</si>
  <si>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</si>
  <si>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</si>
  <si>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</si>
  <si>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</si>
  <si>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</si>
  <si>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</si>
  <si>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</si>
  <si>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</si>
  <si>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</si>
  <si>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</si>
  <si>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</si>
  <si>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</si>
  <si>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</si>
  <si>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</si>
  <si>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</si>
  <si>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</si>
  <si>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</si>
  <si>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</si>
  <si>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</si>
  <si>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</si>
  <si>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</si>
  <si>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</si>
  <si>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</si>
  <si>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</si>
  <si>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</si>
  <si>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</si>
  <si>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</si>
  <si>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</si>
  <si>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</si>
  <si>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</si>
  <si>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</si>
  <si>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</si>
  <si>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</si>
  <si>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</si>
  <si>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</si>
  <si>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</si>
  <si>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</si>
  <si>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</si>
  <si>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</si>
  <si>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</si>
  <si>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</si>
  <si>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</si>
  <si>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</si>
  <si>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</si>
  <si>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</si>
  <si>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</si>
  <si>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</si>
  <si>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</si>
  <si>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</si>
  <si>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</si>
  <si>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</si>
  <si>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</si>
  <si>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</si>
  <si>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</si>
  <si>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</si>
  <si>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</si>
  <si>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</si>
  <si>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</si>
  <si>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</si>
  <si>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</si>
  <si>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</si>
  <si>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</si>
  <si>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</si>
  <si>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</si>
  <si>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</si>
  <si>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</si>
  <si>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</si>
  <si>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</si>
  <si>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</si>
  <si>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</si>
  <si>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</si>
  <si>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</si>
  <si>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</si>
  <si>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</si>
  <si>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</si>
  <si>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</si>
  <si>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</si>
  <si>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</si>
  <si>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</si>
  <si>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</si>
  <si>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</si>
  <si>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</si>
  <si>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</si>
  <si>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</si>
  <si>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</si>
  <si>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</si>
  <si>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</si>
  <si>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</si>
  <si>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</si>
  <si>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</si>
  <si>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</si>
  <si>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</si>
  <si>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</si>
  <si>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</si>
  <si>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</si>
  <si>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</si>
  <si>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</si>
  <si>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</si>
  <si>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</si>
  <si>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</si>
  <si>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</si>
  <si>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</si>
  <si>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</si>
  <si>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</si>
  <si>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</si>
  <si>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</si>
  <si>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</si>
  <si>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</si>
  <si>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</si>
  <si>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</si>
  <si>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</si>
  <si>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</si>
  <si>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</si>
  <si>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</si>
  <si>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</si>
  <si>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</si>
  <si>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</si>
  <si>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</si>
  <si>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</si>
  <si>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</si>
  <si>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</si>
  <si>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</si>
  <si>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</si>
  <si>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</si>
  <si>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</si>
  <si>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</si>
  <si>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</si>
  <si>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</si>
  <si>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</si>
  <si>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</si>
  <si>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</si>
  <si>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</si>
  <si>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</si>
  <si>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</si>
  <si>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</si>
  <si>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</si>
  <si>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</si>
  <si>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</si>
  <si>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</si>
  <si>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</si>
  <si>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</si>
  <si>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</si>
  <si>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</si>
  <si>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</si>
  <si>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</si>
  <si>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</si>
  <si>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</si>
  <si>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</si>
  <si>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</si>
  <si>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</si>
  <si>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</si>
  <si>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</si>
  <si>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</si>
  <si>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</si>
  <si>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</si>
  <si>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</si>
  <si>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</si>
  <si>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</si>
  <si>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</si>
  <si>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</si>
  <si>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</si>
  <si>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</si>
  <si>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</si>
  <si>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</si>
  <si>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</si>
  <si>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</si>
  <si>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</si>
  <si>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</si>
  <si>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</si>
  <si>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</si>
  <si>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</si>
  <si>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</si>
  <si>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</si>
  <si>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</si>
  <si>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</si>
  <si>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</si>
  <si>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</si>
  <si>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</si>
  <si>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</si>
  <si>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</si>
  <si>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</si>
  <si>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</si>
  <si>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</si>
  <si>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</si>
  <si>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</si>
  <si>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</si>
  <si>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</si>
  <si>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</si>
  <si>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</si>
  <si>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</si>
  <si>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</si>
  <si>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</si>
  <si>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</si>
  <si>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</si>
  <si>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</si>
  <si>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</si>
  <si>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</si>
  <si>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</si>
  <si>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</si>
  <si>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</si>
  <si>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</si>
  <si>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</si>
  <si>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</si>
  <si>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</si>
  <si>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</si>
  <si>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</si>
  <si>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</si>
  <si>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</si>
  <si>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</si>
  <si>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</si>
  <si>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</si>
  <si>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</si>
  <si>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</si>
  <si>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</si>
  <si>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</si>
  <si>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</si>
  <si>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</si>
  <si>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</si>
  <si>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</si>
  <si>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</si>
  <si>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</si>
  <si>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</si>
  <si>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</si>
  <si>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</si>
  <si>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</si>
  <si>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</si>
  <si>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</si>
  <si>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</si>
  <si>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</si>
  <si>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</si>
  <si>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</si>
  <si>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</si>
  <si>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</si>
  <si>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</si>
  <si>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</si>
  <si>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</si>
  <si>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</si>
  <si>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</si>
  <si>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</si>
  <si>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</si>
  <si>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</si>
  <si>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</si>
  <si>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</si>
  <si>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</si>
  <si>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</si>
  <si>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</si>
  <si>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</si>
  <si>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</si>
  <si>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</si>
  <si>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</si>
  <si>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</si>
  <si>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</si>
  <si>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</si>
  <si>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</si>
  <si>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</si>
  <si>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</si>
  <si>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</si>
  <si>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</si>
  <si>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</si>
  <si>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</si>
  <si>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</si>
  <si>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</si>
  <si>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</si>
  <si>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</si>
  <si>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</si>
  <si>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</si>
  <si>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</si>
  <si>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</si>
  <si>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</si>
  <si>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</si>
  <si>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</si>
  <si>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</si>
  <si>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</si>
  <si>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</si>
  <si>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</si>
  <si>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</si>
  <si>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</si>
  <si>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</si>
  <si>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</si>
  <si>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</si>
  <si>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</si>
  <si>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</si>
  <si>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</si>
  <si>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</si>
  <si>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</si>
  <si>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</si>
  <si>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</si>
  <si>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</si>
  <si>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</si>
  <si>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</si>
  <si>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</si>
  <si>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</si>
  <si>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</si>
  <si>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</si>
  <si>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</si>
  <si>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</si>
  <si>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</si>
  <si>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</si>
  <si>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</si>
  <si>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</si>
  <si>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</si>
  <si>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</si>
  <si>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</si>
  <si>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</si>
  <si>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</si>
  <si>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</si>
  <si>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</si>
  <si>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</si>
  <si>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</si>
  <si>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</si>
  <si>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</si>
  <si>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</si>
  <si>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</si>
  <si>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</si>
  <si>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</si>
  <si>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</si>
  <si>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</si>
  <si>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</si>
  <si>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</si>
  <si>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</si>
  <si>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</si>
  <si>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</si>
  <si>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</si>
  <si>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</si>
  <si>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</si>
  <si>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</si>
  <si>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</si>
  <si>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</si>
  <si>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</si>
  <si>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</si>
  <si>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</si>
  <si>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</si>
  <si>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</si>
  <si>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</si>
  <si>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</si>
  <si>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</si>
  <si>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</si>
  <si>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</si>
  <si>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</si>
  <si>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</si>
  <si>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</si>
  <si>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</si>
  <si>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</si>
  <si>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</si>
  <si>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</si>
  <si>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</si>
  <si>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</si>
  <si>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</si>
  <si>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</si>
  <si>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</si>
  <si>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</si>
  <si>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</si>
  <si>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</si>
  <si>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</si>
  <si>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</si>
  <si>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</si>
  <si>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</si>
  <si>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</si>
  <si>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</si>
  <si>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</si>
  <si>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</si>
  <si>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</si>
  <si>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</si>
  <si>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</si>
  <si>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</si>
  <si>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</si>
  <si>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</si>
  <si>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</si>
  <si>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</si>
  <si>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</si>
  <si>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</si>
  <si>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</si>
  <si>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</si>
  <si>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</si>
  <si>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</si>
  <si>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</si>
  <si>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</si>
  <si>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</si>
  <si>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</si>
  <si>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</si>
  <si>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</si>
  <si>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</si>
  <si>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</si>
  <si>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</si>
  <si>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</si>
  <si>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</si>
  <si>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</si>
  <si>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</si>
  <si>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</si>
  <si>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</si>
  <si>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</si>
  <si>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</si>
  <si>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</si>
  <si>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</si>
  <si>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</si>
  <si>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</si>
  <si>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</si>
  <si>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</si>
  <si>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</si>
  <si>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</si>
  <si>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</si>
  <si>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</si>
  <si>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</si>
  <si>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</si>
  <si>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</si>
  <si>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</si>
  <si>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</si>
  <si>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</si>
  <si>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</si>
  <si>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</si>
  <si>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</si>
  <si>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</si>
  <si>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</si>
  <si>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</si>
  <si>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</si>
  <si>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</si>
  <si>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</si>
  <si>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</si>
  <si>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</si>
  <si>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</si>
  <si>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</si>
  <si>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</si>
  <si>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</si>
  <si>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</si>
  <si>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</si>
  <si>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</si>
  <si>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</si>
  <si>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</si>
  <si>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</si>
  <si>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</si>
  <si>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</si>
  <si>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</si>
  <si>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</si>
  <si>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</si>
  <si>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</si>
  <si>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</si>
  <si>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</si>
  <si>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</si>
  <si>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</si>
  <si>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</si>
  <si>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</si>
  <si>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</si>
  <si>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</si>
  <si>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</si>
  <si>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</si>
  <si>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</si>
  <si>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</si>
  <si>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</si>
  <si>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</si>
  <si>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</si>
  <si>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</si>
  <si>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</si>
  <si>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</si>
  <si>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</si>
  <si>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</si>
  <si>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</si>
  <si>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</si>
  <si>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</si>
  <si>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</si>
  <si>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</si>
  <si>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</si>
  <si>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</si>
  <si>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</si>
  <si>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</si>
  <si>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</si>
  <si>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</si>
  <si>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</si>
  <si>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</si>
  <si>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</si>
  <si>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</si>
  <si>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</si>
  <si>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</si>
  <si>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</si>
  <si>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</si>
  <si>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</si>
  <si>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</si>
  <si>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</si>
  <si>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</si>
  <si>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</si>
  <si>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</si>
  <si>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</si>
  <si>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</si>
  <si>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</si>
  <si>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</si>
  <si>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</si>
  <si>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</si>
  <si>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</si>
  <si>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</si>
  <si>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</si>
  <si>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</si>
  <si>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</si>
  <si>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</si>
  <si>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</si>
  <si>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</si>
  <si>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</si>
  <si>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</si>
  <si>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</si>
  <si>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</si>
  <si>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</si>
  <si>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</si>
  <si>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</si>
  <si>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</si>
  <si>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</si>
  <si>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</si>
  <si>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</si>
  <si>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</si>
  <si>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</si>
  <si>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</si>
  <si>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</si>
  <si>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</si>
  <si>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</si>
  <si>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</si>
  <si>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</si>
  <si>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</si>
  <si>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</si>
  <si>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</si>
  <si>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</si>
  <si>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</si>
  <si>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</si>
  <si>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</si>
  <si>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</si>
  <si>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</si>
  <si>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</si>
  <si>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</si>
  <si>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</si>
  <si>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</si>
  <si>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</si>
  <si>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</si>
  <si>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</si>
  <si>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</si>
  <si>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</si>
  <si>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</si>
  <si>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</si>
  <si>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</si>
  <si>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</si>
  <si>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</si>
  <si>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</si>
  <si>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</si>
  <si>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</si>
  <si>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</si>
  <si>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</si>
  <si>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</si>
  <si>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</si>
  <si>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</si>
  <si>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</si>
  <si>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</si>
  <si>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</si>
  <si>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</si>
  <si>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</si>
  <si>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</si>
  <si>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</si>
  <si>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</si>
  <si>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</si>
  <si>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</si>
  <si>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</si>
  <si>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</si>
  <si>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</si>
  <si>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</si>
  <si>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</si>
  <si>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</si>
  <si>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</si>
  <si>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</si>
  <si>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</si>
  <si>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</si>
  <si>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</si>
  <si>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</si>
  <si>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</si>
  <si>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</si>
  <si>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</si>
  <si>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</si>
  <si>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</si>
  <si>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</si>
  <si>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</si>
  <si>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</si>
  <si>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</si>
  <si>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</si>
  <si>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</si>
  <si>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</si>
  <si>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</si>
  <si>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</si>
  <si>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</si>
  <si>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</si>
  <si>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</si>
  <si>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</si>
  <si>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</si>
  <si>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</si>
  <si>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</si>
  <si>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</si>
  <si>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</si>
  <si>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</si>
  <si>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</si>
  <si>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</si>
  <si>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</si>
  <si>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</si>
  <si>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</si>
  <si>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</si>
  <si>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</si>
  <si>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</si>
  <si>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</si>
  <si>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</si>
  <si>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</si>
  <si>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</si>
  <si>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</si>
  <si>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</si>
  <si>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</si>
  <si>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</si>
  <si>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</si>
  <si>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</si>
  <si>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</si>
  <si>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</si>
  <si>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</si>
  <si>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</si>
  <si>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</si>
  <si>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</si>
  <si>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</si>
  <si>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</si>
  <si>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</si>
  <si>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</si>
  <si>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</si>
  <si>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</si>
  <si>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</si>
  <si>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</si>
  <si>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</si>
  <si>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</si>
  <si>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</si>
  <si>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</si>
  <si>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</si>
  <si>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</si>
  <si>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</si>
  <si>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</si>
  <si>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</si>
  <si>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</si>
  <si>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</si>
  <si>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</si>
  <si>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</si>
  <si>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</si>
  <si>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</si>
  <si>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</si>
  <si>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</si>
  <si>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</si>
  <si>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</si>
  <si>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</si>
  <si>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</si>
  <si>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</si>
  <si>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</si>
  <si>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</si>
  <si>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</si>
  <si>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</si>
  <si>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</si>
  <si>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</si>
  <si>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</si>
  <si>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</si>
  <si>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</si>
  <si>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</si>
  <si>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</si>
  <si>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</si>
  <si>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</si>
  <si>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</si>
  <si>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</si>
  <si>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</si>
  <si>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</si>
  <si>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</si>
  <si>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</si>
  <si>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</si>
  <si>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</si>
  <si>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</si>
  <si>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</si>
  <si>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</si>
  <si>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</si>
  <si>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</si>
  <si>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</si>
  <si>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</si>
  <si>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</si>
  <si>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</si>
  <si>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</si>
  <si>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</si>
  <si>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</si>
  <si>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</si>
  <si>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</si>
  <si>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</si>
  <si>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</si>
  <si>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</si>
  <si>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</si>
  <si>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</si>
  <si>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</si>
  <si>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</si>
  <si>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</si>
  <si>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</si>
  <si>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</si>
  <si>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</si>
  <si>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</si>
  <si>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</si>
  <si>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</si>
  <si>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</si>
  <si>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</si>
  <si>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</si>
  <si>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</si>
  <si>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</si>
  <si>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</si>
  <si>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</si>
  <si>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</si>
  <si>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</si>
  <si>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</si>
  <si>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</si>
  <si>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</si>
  <si>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</si>
  <si>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</si>
  <si>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</si>
  <si>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</si>
  <si>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</si>
  <si>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</si>
  <si>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</si>
  <si>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</si>
  <si>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</si>
  <si>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</si>
  <si>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</si>
  <si>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</si>
  <si>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</si>
  <si>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</si>
  <si>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</si>
  <si>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</si>
  <si>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</si>
  <si>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</si>
  <si>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</si>
  <si>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</si>
  <si>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</si>
  <si>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</si>
  <si>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</si>
  <si>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</si>
  <si>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</si>
  <si>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</si>
  <si>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</si>
  <si>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</si>
  <si>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</si>
  <si>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</si>
  <si>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</si>
  <si>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</si>
  <si>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</si>
  <si>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</si>
  <si>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</si>
  <si>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</si>
  <si>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</si>
  <si>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</si>
  <si>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</si>
  <si>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</si>
  <si>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</si>
  <si>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</si>
  <si>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</si>
  <si>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</si>
  <si>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</si>
  <si>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</si>
  <si>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</si>
  <si>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</si>
  <si>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</si>
  <si>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</si>
  <si>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</si>
  <si>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</si>
  <si>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</si>
  <si>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</si>
  <si>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</si>
  <si>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</si>
  <si>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</si>
  <si>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</si>
  <si>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</si>
  <si>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</si>
  <si>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</si>
  <si>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</si>
  <si>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</si>
  <si>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</si>
  <si>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</si>
  <si>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</si>
  <si>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</si>
  <si>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</si>
  <si>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</si>
  <si>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</si>
  <si>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</si>
  <si>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</si>
  <si>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</si>
  <si>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</si>
  <si>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</si>
  <si>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</si>
  <si>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</si>
  <si>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</si>
  <si>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</si>
  <si>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</si>
  <si>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</si>
  <si>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</si>
  <si>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</si>
  <si>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</si>
  <si>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</si>
  <si>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</si>
  <si>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</si>
  <si>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</si>
  <si>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</si>
  <si>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</si>
  <si>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</si>
  <si>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</si>
  <si>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</si>
  <si>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</si>
  <si>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</si>
  <si>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</si>
  <si>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</si>
  <si>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</si>
  <si>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</si>
  <si>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</si>
  <si>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</si>
  <si>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</si>
  <si>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</si>
  <si>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</si>
  <si>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</si>
  <si>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</si>
  <si>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</si>
  <si>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</si>
  <si>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</si>
  <si>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</si>
  <si>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</si>
  <si>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</si>
  <si>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</si>
  <si>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</si>
  <si>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</si>
  <si>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</si>
  <si>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</si>
  <si>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</si>
  <si>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</si>
  <si>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</si>
  <si>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</si>
  <si>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</si>
  <si>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</si>
  <si>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</si>
  <si>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</si>
  <si>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</si>
  <si>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</si>
  <si>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</si>
  <si>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</si>
  <si>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</si>
  <si>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</si>
  <si>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</si>
  <si>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</si>
  <si>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</si>
  <si>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</si>
  <si>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</si>
  <si>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</si>
  <si>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</si>
  <si>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</si>
  <si>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</si>
  <si>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</si>
  <si>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</si>
  <si>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</si>
  <si>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</si>
  <si>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</si>
  <si>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</si>
  <si>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</si>
  <si>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</si>
  <si>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</si>
  <si>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</si>
  <si>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</si>
  <si>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</si>
  <si>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</si>
  <si>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</si>
  <si>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</si>
  <si>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</si>
  <si>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</si>
  <si>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</si>
  <si>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</si>
  <si>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</si>
  <si>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</si>
  <si>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</si>
  <si>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</si>
  <si>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</si>
  <si>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</si>
  <si>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</si>
  <si>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</si>
  <si>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</si>
  <si>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</si>
  <si>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</si>
  <si>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</si>
  <si>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</si>
  <si>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</si>
  <si>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</si>
  <si>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</si>
  <si>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</si>
  <si>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</si>
  <si>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</si>
  <si>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</si>
  <si>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</si>
  <si>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</si>
  <si>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</si>
  <si>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</si>
  <si>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</si>
  <si>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</si>
  <si>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</si>
  <si>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</si>
  <si>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</si>
  <si>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</si>
  <si>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</si>
  <si>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</si>
  <si>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</si>
  <si>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</si>
  <si>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</si>
  <si>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</si>
  <si>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</si>
  <si>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</si>
  <si>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</si>
  <si>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</si>
  <si>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</si>
  <si>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</si>
  <si>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</si>
  <si>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</si>
  <si>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</si>
  <si>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</si>
  <si>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</si>
  <si>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</si>
  <si>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</si>
  <si>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</si>
  <si>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</si>
  <si>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</si>
  <si>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</si>
  <si>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</si>
  <si>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</si>
  <si>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</si>
  <si>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</si>
  <si>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</si>
  <si>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</si>
  <si>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</si>
  <si>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</si>
  <si>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</si>
  <si>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</si>
  <si>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</si>
  <si>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</si>
  <si>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</si>
  <si>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</si>
  <si>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</si>
  <si>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</si>
  <si>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</si>
  <si>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</si>
  <si>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</si>
  <si>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</si>
  <si>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</si>
  <si>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</si>
  <si>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</si>
  <si>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</si>
  <si>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</si>
  <si>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</si>
  <si>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</si>
  <si>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</si>
  <si>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</si>
  <si>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</si>
  <si>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</si>
  <si>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</si>
  <si>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</si>
  <si>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</si>
  <si>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</si>
  <si>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</si>
  <si>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</si>
  <si>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</si>
  <si>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</si>
  <si>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</si>
  <si>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</si>
  <si>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</si>
  <si>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</si>
  <si>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</si>
  <si>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</si>
  <si>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</si>
  <si>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</si>
  <si>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</si>
  <si>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</si>
  <si>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</si>
  <si>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</si>
  <si>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</si>
  <si>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</si>
  <si>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</si>
  <si>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</si>
  <si>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</si>
  <si>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</si>
  <si>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</si>
  <si>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</si>
  <si>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</si>
  <si>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</si>
  <si>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</si>
  <si>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</si>
  <si>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</si>
  <si>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</si>
  <si>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</si>
  <si>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</si>
  <si>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</si>
  <si>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</si>
  <si>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</si>
  <si>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</si>
  <si>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</si>
  <si>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</si>
  <si>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</si>
  <si>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</si>
  <si>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</si>
  <si>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</si>
  <si>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</si>
  <si>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</si>
  <si>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</si>
  <si>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</si>
  <si>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</si>
  <si>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</si>
  <si>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</si>
  <si>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</si>
  <si>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</si>
  <si>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</si>
  <si>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</si>
  <si>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</si>
  <si>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</si>
  <si>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</si>
  <si>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</si>
  <si>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</si>
  <si>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</si>
  <si>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</si>
  <si>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</si>
  <si>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</si>
  <si>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</si>
  <si>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</si>
  <si>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</si>
  <si>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</si>
  <si>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</si>
  <si>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</si>
  <si>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</si>
  <si>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</si>
  <si>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</si>
  <si>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</si>
  <si>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</si>
  <si>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</si>
  <si>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</si>
  <si>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</si>
  <si>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</si>
  <si>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</si>
  <si>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</si>
  <si>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</si>
  <si>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</si>
  <si>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</si>
  <si>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</si>
  <si>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</si>
  <si>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</si>
  <si>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</si>
  <si>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</si>
  <si>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</si>
  <si>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</si>
  <si>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</si>
  <si>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</si>
  <si>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</si>
  <si>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</si>
  <si>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</si>
  <si>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</si>
  <si>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</si>
  <si>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</si>
  <si>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</si>
  <si>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</si>
  <si>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</si>
  <si>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</si>
  <si>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</si>
  <si>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</si>
  <si>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</si>
  <si>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</si>
  <si>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</si>
  <si>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</si>
  <si>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</si>
  <si>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</si>
  <si>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</si>
  <si>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</si>
  <si>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</si>
  <si>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</si>
  <si>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</si>
  <si>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</si>
  <si>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</si>
  <si>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</si>
  <si>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</si>
  <si>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</si>
  <si>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</si>
  <si>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</si>
  <si>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</si>
  <si>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</si>
  <si>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</si>
  <si>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</si>
  <si>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</si>
  <si>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</si>
  <si>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</si>
  <si>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</si>
  <si>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</si>
  <si>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</si>
  <si>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</si>
  <si>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</si>
  <si>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</si>
  <si>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</si>
  <si>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</si>
  <si>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</si>
  <si>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</si>
  <si>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</si>
  <si>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</si>
  <si>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</si>
  <si>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</si>
  <si>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</si>
  <si>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</si>
  <si>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</si>
  <si>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</si>
  <si>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</si>
  <si>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</si>
  <si>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</si>
  <si>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</si>
  <si>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</si>
  <si>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</si>
  <si>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</si>
  <si>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</si>
  <si>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</si>
  <si>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</si>
  <si>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</si>
  <si>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</si>
  <si>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outcomes</t>
  </si>
  <si>
    <t>Successful Campaigns</t>
  </si>
  <si>
    <t>Unsuccessful Campaigns</t>
  </si>
  <si>
    <t>The mean number of backers</t>
  </si>
  <si>
    <t>The minimum number of backers</t>
  </si>
  <si>
    <t>The maximum number of backers</t>
  </si>
  <si>
    <t>The variance of the number of backers</t>
  </si>
  <si>
    <t>The standard deviation of the number of backers</t>
  </si>
  <si>
    <t>The median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</si>
</sst>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\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1" fillId="0" borderId="0" xfId="0" applyNumberFormat="1" applyFont="1"/>
    <xf numFmtId="164" fontId="0" fillId="0" borderId="0" xfId="0" applyNumberFormat="1"/>
    <xf numFmtId="2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0" formatCode="General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 (version 1).xlsb.xlsx]Category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Statistic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40-4157-8784-062CFC954B81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40-4157-8784-062CFC954B81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40-4157-8784-062CFC954B81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40-4157-8784-062CFC954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20607"/>
        <c:axId val="497375935"/>
      </c:barChart>
      <c:catAx>
        <c:axId val="9820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375935"/>
        <c:crosses val="autoZero"/>
        <c:auto val="1"/>
        <c:lblAlgn val="ctr"/>
        <c:lblOffset val="100"/>
        <c:noMultiLvlLbl val="0"/>
      </c:catAx>
      <c:valAx>
        <c:axId val="49737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 (version 1).xlsb.xlsx]Sub-Category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Statistic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6-4771-9A7A-857C359775E4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F6-4771-9A7A-857C359775E4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F6-4771-9A7A-857C359775E4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F6-4771-9A7A-857C35977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5692911"/>
        <c:axId val="299411887"/>
      </c:barChart>
      <c:catAx>
        <c:axId val="495692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411887"/>
        <c:crosses val="autoZero"/>
        <c:auto val="1"/>
        <c:lblAlgn val="ctr"/>
        <c:lblOffset val="100"/>
        <c:noMultiLvlLbl val="0"/>
      </c:catAx>
      <c:valAx>
        <c:axId val="29941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69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 (version 1).xlsb.xlsx]Date Created 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Statistic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9F-44B2-9A05-A3B6A92A2B43}"/>
            </c:ext>
          </c:extLst>
        </c:ser>
        <c:ser>
          <c:idx val="1"/>
          <c:order val="1"/>
          <c:tx>
            <c:strRef>
              <c:f>'Date Created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9F-44B2-9A05-A3B6A92A2B43}"/>
            </c:ext>
          </c:extLst>
        </c:ser>
        <c:ser>
          <c:idx val="2"/>
          <c:order val="2"/>
          <c:tx>
            <c:strRef>
              <c:f>'Date Created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9F-44B2-9A05-A3B6A92A2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341887"/>
        <c:axId val="483192335"/>
      </c:lineChart>
      <c:catAx>
        <c:axId val="66134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92335"/>
        <c:crosses val="autoZero"/>
        <c:auto val="1"/>
        <c:lblAlgn val="ctr"/>
        <c:lblOffset val="100"/>
        <c:noMultiLvlLbl val="0"/>
      </c:catAx>
      <c:valAx>
        <c:axId val="48319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34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Stats'!$F$1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Stats'!$A$2:$A$13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'Outcomes Stats'!$F$2:$F$13</c:f>
              <c:numCache>
                <c:formatCode>0\%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AC-4B4B-9A55-638A3E0ACC73}"/>
            </c:ext>
          </c:extLst>
        </c:ser>
        <c:ser>
          <c:idx val="5"/>
          <c:order val="5"/>
          <c:tx>
            <c:strRef>
              <c:f>'Outcomes Stats'!$G$1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Stats'!$A$2:$A$13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'Outcomes Stats'!$G$2:$G$13</c:f>
              <c:numCache>
                <c:formatCode>0\%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AC-4B4B-9A55-638A3E0ACC73}"/>
            </c:ext>
          </c:extLst>
        </c:ser>
        <c:ser>
          <c:idx val="6"/>
          <c:order val="6"/>
          <c:tx>
            <c:strRef>
              <c:f>'Outcomes Stats'!$H$1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Stats'!$A$2:$A$13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'Outcomes Stats'!$H$2:$H$13</c:f>
              <c:numCache>
                <c:formatCode>0\%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AC-4B4B-9A55-638A3E0AC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795631"/>
        <c:axId val="4961502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Stats'!$B$1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Stats'!$A$2:$A$13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Stats'!$B$2:$B$13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8AC-4B4B-9A55-638A3E0ACC7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Stats'!$C$1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Stats'!$A$2:$A$13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Stats'!$C$2:$C$13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8AC-4B4B-9A55-638A3E0ACC7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Stats'!$D$1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Stats'!$A$2:$A$13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Stats'!$D$2:$D$13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8AC-4B4B-9A55-638A3E0ACC7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Stats'!$E$1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Stats'!$A$2:$A$13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Stats'!$E$2:$E$13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8AC-4B4B-9A55-638A3E0ACC73}"/>
                  </c:ext>
                </c:extLst>
              </c15:ser>
            </c15:filteredLineSeries>
          </c:ext>
        </c:extLst>
      </c:lineChart>
      <c:catAx>
        <c:axId val="78479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50239"/>
        <c:crosses val="autoZero"/>
        <c:auto val="1"/>
        <c:lblAlgn val="ctr"/>
        <c:lblOffset val="100"/>
        <c:noMultiLvlLbl val="0"/>
      </c:catAx>
      <c:valAx>
        <c:axId val="49615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7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175260</xdr:rowOff>
    </xdr:from>
    <xdr:to>
      <xdr:col>17</xdr:col>
      <xdr:colOff>15240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AA2BD-7175-469C-BEA6-9CFD6F07C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3</xdr:row>
      <xdr:rowOff>0</xdr:rowOff>
    </xdr:from>
    <xdr:to>
      <xdr:col>20</xdr:col>
      <xdr:colOff>7620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4088F-EC55-41C4-BBB1-49C5A3C07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327660</xdr:colOff>
      <xdr:row>0</xdr:row>
      <xdr:rowOff>175260</xdr:rowOff>
    </xdr:from>
    <xdr:to>
      <xdr:col>16</xdr:col>
      <xdr:colOff>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DA53A8-4D4F-42E9-A59C-6E42A77BF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716280</xdr:colOff>
      <xdr:row>14</xdr:row>
      <xdr:rowOff>0</xdr:rowOff>
    </xdr:from>
    <xdr:to>
      <xdr:col>7</xdr:col>
      <xdr:colOff>670560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96A905-6CEA-46B3-8AA3-1BBE295D9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u Phan" refreshedDate="43971.867478356478" createdVersion="6" refreshedVersion="6" minRefreshableVersion="3" recordCount="4114" xr:uid="{848A8DAC-1D80-46DC-8ED0-9BEEBCAA4EC4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u Phan" refreshedDate="43971.885435763892" createdVersion="6" refreshedVersion="6" minRefreshableVersion="3" recordCount="4114" xr:uid="{6762BF53-89FE-4244-8E84-2AD64468A2E4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Dona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Dona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Dona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Dona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Dona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Dona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Dona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Dona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Dona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Dona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Dona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Dona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Dona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Donation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Donation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Donation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Donation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Donation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Donation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Donation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Donation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Donation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Donation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Donation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Donation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Donation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Donation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Donation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Donation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Donation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Donation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Donation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Donation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Donation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Donation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Donation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Donation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Donation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Donation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Donation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Donation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Donation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Donation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Don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Don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Don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Don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Don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Don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Don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Don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Don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Don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Don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Don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Don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Don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Don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Don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Don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Don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Don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Don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Don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Don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Don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Don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Don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Don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Don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Donation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Donation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Donation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Donation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Donation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Donation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Donation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Donation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Donation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Donation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Donation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Donation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Donation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Donation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Donation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Donation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Donation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Donation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Donation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Donation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Donation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Donation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Donation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Donation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Donation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Donation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Donation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Donation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Donation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Donation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Dona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Dona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Dona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Dona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Dona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Dona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Donation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Donation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Donation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Donation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Donation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Donation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Donation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Donation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Donation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Donation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Donation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Donation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Donation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Donation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Donation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Donation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Donation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Donation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Donation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Donation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Donation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Donation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Donation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Donation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Donation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Donation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Donation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Donation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Donation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Donation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Donation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Donation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Donation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Donation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Donation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Donation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Donation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Donation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Donation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Donation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Donation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Donation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Donation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Donation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Donation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Donation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Donation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Donation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Donation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Donation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Donation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Donation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Donation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Donation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Donation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Donation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Donation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Donation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Donation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Donation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Donation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Donation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Donation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Donation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Donation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Donation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Donation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Donation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Donation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Donation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Donation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Donation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Donation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Donation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Donation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Donation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Donation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Donation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Donation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Donation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Donation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Dona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Dona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Dona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Dona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Dona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Dona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Donation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Donation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Donation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Donation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Donation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Donation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Donation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Donation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Donation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Donation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Donation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Donation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Donation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Donation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Donation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Donation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Donation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Donation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Donation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Donation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Donation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Donation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Donation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Donation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Donation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Donation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Donation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Donation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Donation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Donation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Donation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Donation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Donation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Donation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Donation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Donation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Donation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Donation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Donation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Donation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Donation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Donation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Donation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Donation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Donation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Donation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Donation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Donation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Donation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Donation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Donation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Donation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Donation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Donation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Donation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Donation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Donation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Donation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Donation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Donation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Donation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Donation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Donation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Donation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Donation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Donation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Donation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Donation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Donation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Donation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Donation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Donation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Donation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Donation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Donation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Donation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Donation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Donation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Donation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Donation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Donation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Donation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Donation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Donation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Donation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Donation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Donation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Donation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Donation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Donation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Donation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Donation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Donation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Donation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Donation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Donation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Donation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Donation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Donation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Donation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Donation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Donation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Donation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Donation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Donation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Donation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Donation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Donation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Don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Donation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Donation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Donation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Donation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Donation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Donation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Donation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Donation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Donation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Donation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Donation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Donation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Donation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Donation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Donation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Donation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Donation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Donation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Donation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Donation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Donation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Donation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Donation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Donation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Donation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Donation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Donation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Donation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Donation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Donation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Donation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Donation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Donation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Donation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Donation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Donation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Donation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Donation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Donation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Donation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Donation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Donation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Donation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Donation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Donation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Donation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Donation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Donation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Donation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Donation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Donation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Donation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Donation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Donation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Donation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Donation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Donation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Donation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Donation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Donation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Donation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Donation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Donation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Donation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Donation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Donation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Donation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Donation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Donation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Donation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Donation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Donation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Donation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Donation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Donation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Donation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Donation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Donation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Donation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Donation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Donation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Donation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Donation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Donation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Donation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Donation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Donation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Donation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Donation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Donation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Donation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Donation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Donation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Donation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Donation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Donation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Donation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Donation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Donation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Donation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Donation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Donation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Donation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Donation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Donation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Donation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Donation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Donation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Dona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Dona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Dona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Donation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Dona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Dona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Dona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Dona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Dona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Dona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Dona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Dona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Dona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Donation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Donation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Donation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Donation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Donation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Donation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Donation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Donation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Donation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Donation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Donation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Donation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Donation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Donation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Donation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Donation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Donation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Donation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Donation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Donation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Donation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Donation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Donation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Donation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Donation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Donation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Donation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Donation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Donation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Donation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Don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Don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Don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Don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Don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Don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Donation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Don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Don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Don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Don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Don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Don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Don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Don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Don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Don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Don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Don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Don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Don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Don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Don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Don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Don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Don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Don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Donation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Donation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Donation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Donation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Donation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Donation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Donation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Donation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Donation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Donation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Donation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Donation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Donation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Donation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Donation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Donation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Donation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Donation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Donation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Donation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Donation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Donation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Donation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Donation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Donation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Donation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Donation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Donation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Donation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Donation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Dona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Dona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Dona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Dona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Dona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Dona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Donation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Donation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Donation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Donation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Donation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Donation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Donation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Donation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Donation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Donation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Donation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Donation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Donation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Donation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Donation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Donation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Donation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Donation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Donation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Donation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Donation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Donation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Donation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Donation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Donation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Donation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Donation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Donation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Donation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Donation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Donation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Donation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Donation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Donation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Donation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Donation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Donation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Donation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Donation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Donation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Donation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Donation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Donation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Donation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Donation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Donation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Donation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Donation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Donation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Donation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Donation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Donation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Donation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Donation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Donation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Donation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Donation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Donation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Donation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Donation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Donation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Donation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Donation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Donation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Donation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Donation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Donation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Donation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Donation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Donation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Donation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Donation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Donation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Donation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Donation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Donation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Donation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Donation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Donation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Donation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Donation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Dona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Dona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Dona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Dona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Dona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Dona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Donation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Donation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Donation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Donation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Donation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Donation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Donation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Donation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Donation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Donation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Donation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Donation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Donation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Donation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Donation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Donation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Donation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Donation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Donation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Donation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Donation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Donation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Donation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Donation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Donation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Donation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Donation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Donation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Donation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Donation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Donation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Donation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Donation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Donation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Donation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Donation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Donation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Donation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Donation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Donation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Donation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Donation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Donation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Donation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Donation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Donation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Donation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Donation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Donation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Donation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Donation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Donation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Donation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Donation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Donation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Donation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Donation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Donation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Donation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Donation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Donation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Donation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Donation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Donation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Donation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Donation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Donation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Donation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Donation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Donation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Donation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Donation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Donation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Donation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Donation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Donation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Donation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Donation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Donation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Donation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Donation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Donation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Donation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Donation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Donation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Donation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Donation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Donation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Donation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Donation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Donation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Donation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Donation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Donation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Donation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Donation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Donation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Donation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Donation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Donation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Donation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Donation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Donation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Donation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Donation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Donation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Donation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Donation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Don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Donation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Donation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Donation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Donation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Donation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Donation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Donation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Donation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Donation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Donation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Donation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Donation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Donation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Donation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Donation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Donation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Donation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Donation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Donation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Donation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Donation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Donation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Donation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Donation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Donation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Donation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Donation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Donation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Donation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Donation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Donation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Donation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Donation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Donation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Donation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Donation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Donation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Donation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Donation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Donation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Donation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Donation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Donation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Donation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Donation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Donation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Donation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Donation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Donation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Donation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Donation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Donation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Donation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Donation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Donation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Donation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Donation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Donation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Donation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Donation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Donation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Donation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Donation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Donation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Donation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Donation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Donation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Donation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Donation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Donation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Donation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Donation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Donation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Donation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Donation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Donation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Donation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Donation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Donation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Donation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Donation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Donation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Donation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Donation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Donation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Donation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Donation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Donation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Donation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Donation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Donation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Donation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Donation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Donation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Donation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Donation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Donation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Donation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Donation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Donation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Donation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Donation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Donation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Donation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Donation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Donation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Donation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Donation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F56193-6FDC-4346-BB24-486E3F3D639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4C51FD-522D-4D47-BA69-B4A42A57D07D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B839EB-2E95-4737-82EE-0AD4683417C7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23A5E71-173E-49E6-A65B-42040CE75F5D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outcomes" tableColumnId="2"/>
      <queryTableField id="3" name="backers_count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83085D17-271A-4E6E-AED9-7F76898CE6B0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outcomes" tableColumnId="2"/>
      <queryTableField id="3" name="backers_coun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14AC9F-5B97-472E-95F1-CF777950B1A8}" name="Table3_2" displayName="Table3_2" ref="A1:C1531" tableType="queryTable" totalsRowShown="0">
  <autoFilter ref="A1:C1531" xr:uid="{EB5D1CFC-2E73-48D4-8B9C-C97E0911B715}"/>
  <sortState xmlns:xlrd2="http://schemas.microsoft.com/office/spreadsheetml/2017/richdata2" ref="A2:C1531">
    <sortCondition ref="A1:A1531"/>
  </sortState>
  <tableColumns count="3">
    <tableColumn id="1" xr3:uid="{01123753-DBA1-49FB-8AB6-AD11D0902A34}" uniqueName="1" name="id" queryTableFieldId="1"/>
    <tableColumn id="2" xr3:uid="{FF6F1ED3-F54C-46D9-848D-44C2250DA9FB}" uniqueName="2" name="outcomes" queryTableFieldId="2" dataDxfId="7"/>
    <tableColumn id="3" xr3:uid="{23A93CE1-E466-4C5F-8385-33AD9BC44B85}" uniqueName="3" name="backers_count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995704B-378A-4C4A-B4A3-0A222EED0B0E}" name="Table2_2" displayName="Table2_2" ref="F1:H2186" tableType="queryTable" totalsRowShown="0">
  <autoFilter ref="F1:H2186" xr:uid="{D4A035D4-8EBA-46F2-BD19-A5C5F83C9387}"/>
  <sortState xmlns:xlrd2="http://schemas.microsoft.com/office/spreadsheetml/2017/richdata2" ref="F2:H2186">
    <sortCondition ref="F1:F2186"/>
  </sortState>
  <tableColumns count="3">
    <tableColumn id="1" xr3:uid="{DB6DBF81-68EC-4AC1-AAD3-BDECB3AD49C7}" uniqueName="1" name="id" queryTableFieldId="1"/>
    <tableColumn id="2" xr3:uid="{2CCCC15B-B9AB-4EE2-BEFF-39345E9465A9}" uniqueName="2" name="outcomes" queryTableFieldId="2" dataDxfId="6"/>
    <tableColumn id="3" xr3:uid="{B3B1D6E6-E3BE-445D-A320-A96E77E8B9B9}" uniqueName="3" name="backers_count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55" zoomScaleNormal="55" workbookViewId="0">
      <selection activeCell="L1" sqref="L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44140625" style="16" customWidth="1"/>
    <col min="16" max="16" width="21.21875" customWidth="1"/>
    <col min="17" max="17" width="13.88671875" customWidth="1"/>
    <col min="18" max="18" width="17.77734375" customWidth="1"/>
    <col min="19" max="19" width="30.109375" customWidth="1"/>
    <col min="20" max="20" width="29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5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6">
        <f>(E2/D2)*100</f>
        <v>136.85882352941178</v>
      </c>
      <c r="P2" s="7">
        <f>IFERROR(E2/L2,"No Donation")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1">
        <f>(((J2/60)/60/24)+DATE(1970,1,1))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6">
        <f t="shared" ref="O3:O66" si="0">(E3/D3)*100</f>
        <v>142.60827250608273</v>
      </c>
      <c r="P3" s="7">
        <f t="shared" ref="P3:P66" si="1">IFERROR(E3/L3,"No Donation")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1">
        <f t="shared" ref="S3:S66" si="4">(((J3/60)/60/24)+DATE(1970,1,1))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6">
        <f t="shared" ref="O67:O130" si="6">(E67/D67)*100</f>
        <v>107.52857142857141</v>
      </c>
      <c r="P67" s="7">
        <f t="shared" ref="P67:P130" si="7">IFERROR(E67/L67,"No Donation")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1">
        <f t="shared" ref="S67:S130" si="10">(((J67/60)/60/24)+DATE(1970,1,1))</f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6">
        <f t="shared" si="6"/>
        <v>0</v>
      </c>
      <c r="P124" s="7" t="str">
        <f t="shared" si="7"/>
        <v>No Donation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6">
        <f t="shared" si="6"/>
        <v>0</v>
      </c>
      <c r="P126" s="7" t="str">
        <f t="shared" si="7"/>
        <v>No Donation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6">
        <f t="shared" ref="O131:O194" si="12">(E131/D131)*100</f>
        <v>0</v>
      </c>
      <c r="P131" s="7" t="str">
        <f t="shared" ref="P131:P194" si="13">IFERROR(E131/L131,"No Donation")</f>
        <v>No Donation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1">
        <f t="shared" ref="S131:S194" si="16">(((J131/60)/60/24)+DATE(1970,1,1))</f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6">
        <f t="shared" si="12"/>
        <v>0</v>
      </c>
      <c r="P132" s="7" t="str">
        <f t="shared" si="13"/>
        <v>No Donation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6">
        <f t="shared" si="12"/>
        <v>0</v>
      </c>
      <c r="P133" s="7" t="str">
        <f t="shared" si="13"/>
        <v>No Donation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6">
        <f t="shared" si="12"/>
        <v>0</v>
      </c>
      <c r="P135" s="7" t="str">
        <f t="shared" si="13"/>
        <v>No Donation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6">
        <f t="shared" si="12"/>
        <v>0</v>
      </c>
      <c r="P136" s="7" t="str">
        <f t="shared" si="13"/>
        <v>No Donation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6">
        <f t="shared" si="12"/>
        <v>0</v>
      </c>
      <c r="P138" s="7" t="str">
        <f t="shared" si="13"/>
        <v>No Donation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6">
        <f t="shared" si="12"/>
        <v>0</v>
      </c>
      <c r="P139" s="7" t="str">
        <f t="shared" si="13"/>
        <v>No Donation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6">
        <f t="shared" si="12"/>
        <v>0</v>
      </c>
      <c r="P142" s="7" t="str">
        <f t="shared" si="13"/>
        <v>No Donation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6">
        <f t="shared" si="12"/>
        <v>0</v>
      </c>
      <c r="P145" s="7" t="str">
        <f t="shared" si="13"/>
        <v>No Donation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6">
        <f t="shared" si="12"/>
        <v>0</v>
      </c>
      <c r="P149" s="7" t="str">
        <f t="shared" si="13"/>
        <v>No Donation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6">
        <f t="shared" si="12"/>
        <v>0</v>
      </c>
      <c r="P160" s="7" t="str">
        <f t="shared" si="13"/>
        <v>No Donation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6">
        <f t="shared" si="12"/>
        <v>0</v>
      </c>
      <c r="P162" s="7" t="str">
        <f t="shared" si="13"/>
        <v>No Donation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6">
        <f t="shared" si="12"/>
        <v>0</v>
      </c>
      <c r="P165" s="7" t="str">
        <f t="shared" si="13"/>
        <v>No Donation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6">
        <f t="shared" si="12"/>
        <v>0</v>
      </c>
      <c r="P167" s="7" t="str">
        <f t="shared" si="13"/>
        <v>No Donation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6">
        <f t="shared" si="12"/>
        <v>0</v>
      </c>
      <c r="P174" s="7" t="str">
        <f t="shared" si="13"/>
        <v>No Donation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6">
        <f t="shared" si="12"/>
        <v>0</v>
      </c>
      <c r="P175" s="7" t="str">
        <f t="shared" si="13"/>
        <v>No Donation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6">
        <f t="shared" si="12"/>
        <v>0</v>
      </c>
      <c r="P176" s="7" t="str">
        <f t="shared" si="13"/>
        <v>No Donation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6">
        <f t="shared" si="12"/>
        <v>0</v>
      </c>
      <c r="P178" s="7" t="str">
        <f t="shared" si="13"/>
        <v>No Donation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6">
        <f t="shared" si="12"/>
        <v>0</v>
      </c>
      <c r="P180" s="7" t="str">
        <f t="shared" si="13"/>
        <v>No Donation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6">
        <f t="shared" si="12"/>
        <v>0</v>
      </c>
      <c r="P184" s="7" t="str">
        <f t="shared" si="13"/>
        <v>No Donation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6">
        <f t="shared" si="12"/>
        <v>0</v>
      </c>
      <c r="P188" s="7" t="str">
        <f t="shared" si="13"/>
        <v>No Donation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6">
        <f t="shared" si="12"/>
        <v>0</v>
      </c>
      <c r="P190" s="7" t="str">
        <f t="shared" si="13"/>
        <v>No Donation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6">
        <f t="shared" ref="O195:O258" si="18">(E195/D195)*100</f>
        <v>0</v>
      </c>
      <c r="P195" s="7" t="str">
        <f t="shared" ref="P195:P258" si="19">IFERROR(E195/L195,"No Donation")</f>
        <v>No Donation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1">
        <f t="shared" ref="S195:S258" si="22">(((J195/60)/60/24)+DATE(1970,1,1))</f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6">
        <f t="shared" si="18"/>
        <v>0</v>
      </c>
      <c r="P197" s="7" t="str">
        <f t="shared" si="19"/>
        <v>No Donation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6">
        <f t="shared" si="18"/>
        <v>0</v>
      </c>
      <c r="P201" s="7" t="str">
        <f t="shared" si="19"/>
        <v>No Donation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6">
        <f t="shared" si="18"/>
        <v>0</v>
      </c>
      <c r="P204" s="7" t="str">
        <f t="shared" si="19"/>
        <v>No Donation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6">
        <f t="shared" si="18"/>
        <v>0</v>
      </c>
      <c r="P208" s="7" t="str">
        <f t="shared" si="19"/>
        <v>No Donation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6">
        <f t="shared" si="18"/>
        <v>0</v>
      </c>
      <c r="P210" s="7" t="str">
        <f t="shared" si="19"/>
        <v>No Donation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6">
        <f t="shared" si="18"/>
        <v>0</v>
      </c>
      <c r="P211" s="7" t="str">
        <f t="shared" si="19"/>
        <v>No Donation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6">
        <f t="shared" si="18"/>
        <v>0</v>
      </c>
      <c r="P223" s="7" t="str">
        <f t="shared" si="19"/>
        <v>No Donation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6">
        <f t="shared" si="18"/>
        <v>0</v>
      </c>
      <c r="P225" s="7" t="str">
        <f t="shared" si="19"/>
        <v>No Donation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6">
        <f t="shared" si="18"/>
        <v>0</v>
      </c>
      <c r="P226" s="7" t="str">
        <f t="shared" si="19"/>
        <v>No Donation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6">
        <f t="shared" si="18"/>
        <v>0</v>
      </c>
      <c r="P227" s="7" t="str">
        <f t="shared" si="19"/>
        <v>No Donation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6">
        <f t="shared" si="18"/>
        <v>0</v>
      </c>
      <c r="P229" s="7" t="str">
        <f t="shared" si="19"/>
        <v>No Donation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6">
        <f t="shared" si="18"/>
        <v>0</v>
      </c>
      <c r="P230" s="7" t="str">
        <f t="shared" si="19"/>
        <v>No Donation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6">
        <f t="shared" si="18"/>
        <v>0</v>
      </c>
      <c r="P231" s="7" t="str">
        <f t="shared" si="19"/>
        <v>No Donation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6">
        <f t="shared" si="18"/>
        <v>0</v>
      </c>
      <c r="P233" s="7" t="str">
        <f t="shared" si="19"/>
        <v>No Donation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6">
        <f t="shared" si="18"/>
        <v>0</v>
      </c>
      <c r="P235" s="7" t="str">
        <f t="shared" si="19"/>
        <v>No Donation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6">
        <f t="shared" si="18"/>
        <v>0</v>
      </c>
      <c r="P237" s="7" t="str">
        <f t="shared" si="19"/>
        <v>No Donation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6">
        <f t="shared" si="18"/>
        <v>0</v>
      </c>
      <c r="P238" s="7" t="str">
        <f t="shared" si="19"/>
        <v>No Donation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6">
        <f t="shared" si="18"/>
        <v>0</v>
      </c>
      <c r="P240" s="7" t="str">
        <f t="shared" si="19"/>
        <v>No Donation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6">
        <f t="shared" ref="O259:O322" si="24">(E259/D259)*100</f>
        <v>106.72648571428572</v>
      </c>
      <c r="P259" s="7">
        <f t="shared" ref="P259:P322" si="25">IFERROR(E259/L259,"No Donation")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1">
        <f t="shared" ref="S259:S322" si="28">(((J259/60)/60/24)+DATE(1970,1,1))</f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6">
        <f t="shared" ref="O323:O386" si="30">(E323/D323)*100</f>
        <v>102.66285714285715</v>
      </c>
      <c r="P323" s="7">
        <f t="shared" ref="P323:P386" si="31">IFERROR(E323/L323,"No Donation")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1">
        <f t="shared" ref="S323:S386" si="34">(((J323/60)/60/24)+DATE(1970,1,1))</f>
        <v>42647.446597222224</v>
      </c>
      <c r="T323" s="11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6">
        <f t="shared" ref="O387:O450" si="36">(E387/D387)*100</f>
        <v>105.982</v>
      </c>
      <c r="P387" s="7">
        <f t="shared" ref="P387:P450" si="37">IFERROR(E387/L387,"No Donation")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1">
        <f t="shared" ref="S387:S450" si="40">(((J387/60)/60/24)+DATE(1970,1,1))</f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6">
        <f t="shared" si="36"/>
        <v>0</v>
      </c>
      <c r="P429" s="7" t="str">
        <f t="shared" si="37"/>
        <v>No Donation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6">
        <f t="shared" si="36"/>
        <v>0</v>
      </c>
      <c r="P431" s="7" t="str">
        <f t="shared" si="37"/>
        <v>No Donation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6">
        <f t="shared" si="36"/>
        <v>0</v>
      </c>
      <c r="P435" s="7" t="str">
        <f t="shared" si="37"/>
        <v>No Donation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6">
        <f t="shared" si="36"/>
        <v>0</v>
      </c>
      <c r="P438" s="7" t="str">
        <f t="shared" si="37"/>
        <v>No Donation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6">
        <f t="shared" si="36"/>
        <v>0</v>
      </c>
      <c r="P439" s="7" t="str">
        <f t="shared" si="37"/>
        <v>No Donation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6">
        <f t="shared" si="36"/>
        <v>0</v>
      </c>
      <c r="P441" s="7" t="str">
        <f t="shared" si="37"/>
        <v>No Donation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6">
        <f t="shared" si="36"/>
        <v>0</v>
      </c>
      <c r="P443" s="7" t="str">
        <f t="shared" si="37"/>
        <v>No Donation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6">
        <f t="shared" ref="O451:O514" si="42">(E451/D451)*100</f>
        <v>2.25</v>
      </c>
      <c r="P451" s="7">
        <f t="shared" ref="P451:P514" si="43">IFERROR(E451/L451,"No Donation")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1">
        <f t="shared" ref="S451:S514" si="46">(((J451/60)/60/24)+DATE(1970,1,1))</f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6">
        <f t="shared" si="42"/>
        <v>0</v>
      </c>
      <c r="P453" s="7" t="str">
        <f t="shared" si="43"/>
        <v>No Donation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6">
        <f t="shared" si="42"/>
        <v>0</v>
      </c>
      <c r="P459" s="7" t="str">
        <f t="shared" si="43"/>
        <v>No Donation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6">
        <f t="shared" si="42"/>
        <v>0</v>
      </c>
      <c r="P463" s="7" t="str">
        <f t="shared" si="43"/>
        <v>No Donation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6">
        <f t="shared" si="42"/>
        <v>0</v>
      </c>
      <c r="P464" s="7" t="str">
        <f t="shared" si="43"/>
        <v>No Donation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6">
        <f t="shared" si="42"/>
        <v>0</v>
      </c>
      <c r="P470" s="7" t="str">
        <f t="shared" si="43"/>
        <v>No Donation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6">
        <f t="shared" si="42"/>
        <v>0</v>
      </c>
      <c r="P471" s="7" t="str">
        <f t="shared" si="43"/>
        <v>No Donation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6">
        <f t="shared" si="42"/>
        <v>0</v>
      </c>
      <c r="P477" s="7" t="str">
        <f t="shared" si="43"/>
        <v>No Donation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6">
        <f t="shared" si="42"/>
        <v>0</v>
      </c>
      <c r="P479" s="7" t="str">
        <f t="shared" si="43"/>
        <v>No Donation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6">
        <f t="shared" si="42"/>
        <v>0</v>
      </c>
      <c r="P480" s="7" t="str">
        <f t="shared" si="43"/>
        <v>No Donation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6">
        <f t="shared" si="42"/>
        <v>0</v>
      </c>
      <c r="P489" s="7" t="str">
        <f t="shared" si="43"/>
        <v>No Donation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6">
        <f t="shared" si="42"/>
        <v>0</v>
      </c>
      <c r="P490" s="7" t="str">
        <f t="shared" si="43"/>
        <v>No Donation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6">
        <f t="shared" si="42"/>
        <v>0</v>
      </c>
      <c r="P492" s="7" t="str">
        <f t="shared" si="43"/>
        <v>No Donation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6">
        <f t="shared" si="42"/>
        <v>0</v>
      </c>
      <c r="P493" s="7" t="str">
        <f t="shared" si="43"/>
        <v>No Donation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6">
        <f t="shared" si="42"/>
        <v>0</v>
      </c>
      <c r="P494" s="7" t="str">
        <f t="shared" si="43"/>
        <v>No Donation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6">
        <f t="shared" si="42"/>
        <v>0</v>
      </c>
      <c r="P495" s="7" t="str">
        <f t="shared" si="43"/>
        <v>No Donation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6">
        <f t="shared" si="42"/>
        <v>0</v>
      </c>
      <c r="P497" s="7" t="str">
        <f t="shared" si="43"/>
        <v>No Donation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6">
        <f t="shared" si="42"/>
        <v>0</v>
      </c>
      <c r="P503" s="7" t="str">
        <f t="shared" si="43"/>
        <v>No Donation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6">
        <f t="shared" si="42"/>
        <v>0</v>
      </c>
      <c r="P512" s="7" t="str">
        <f t="shared" si="43"/>
        <v>No Donation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6">
        <f t="shared" ref="O515:O578" si="48">(E515/D515)*100</f>
        <v>13.923999999999999</v>
      </c>
      <c r="P515" s="7">
        <f t="shared" ref="P515:P578" si="49">IFERROR(E515/L515,"No Donation")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1">
        <f t="shared" ref="S515:S578" si="52">(((J515/60)/60/24)+DATE(1970,1,1))</f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6">
        <f t="shared" si="48"/>
        <v>0</v>
      </c>
      <c r="P518" s="7" t="str">
        <f t="shared" si="49"/>
        <v>No Donation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6">
        <f t="shared" si="48"/>
        <v>0</v>
      </c>
      <c r="P520" s="7" t="str">
        <f t="shared" si="49"/>
        <v>No Donation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6">
        <f t="shared" si="48"/>
        <v>0</v>
      </c>
      <c r="P549" s="7" t="str">
        <f t="shared" si="49"/>
        <v>No Donation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6">
        <f t="shared" si="48"/>
        <v>0</v>
      </c>
      <c r="P554" s="7" t="str">
        <f t="shared" si="49"/>
        <v>No Donation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6">
        <f t="shared" si="48"/>
        <v>0</v>
      </c>
      <c r="P557" s="7" t="str">
        <f t="shared" si="49"/>
        <v>No Donation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6">
        <f t="shared" si="48"/>
        <v>0</v>
      </c>
      <c r="P560" s="7" t="str">
        <f t="shared" si="49"/>
        <v>No Donation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6">
        <f t="shared" si="48"/>
        <v>0</v>
      </c>
      <c r="P564" s="7" t="str">
        <f t="shared" si="49"/>
        <v>No Donation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6">
        <f t="shared" si="48"/>
        <v>0</v>
      </c>
      <c r="P567" s="7" t="str">
        <f t="shared" si="49"/>
        <v>No Donation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6">
        <f t="shared" si="48"/>
        <v>0</v>
      </c>
      <c r="P569" s="7" t="str">
        <f t="shared" si="49"/>
        <v>No Donation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6">
        <f t="shared" si="48"/>
        <v>0</v>
      </c>
      <c r="P574" s="7" t="str">
        <f t="shared" si="49"/>
        <v>No Donation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6">
        <f t="shared" ref="O579:O642" si="54">(E579/D579)*100</f>
        <v>0.2</v>
      </c>
      <c r="P579" s="7">
        <f t="shared" ref="P579:P642" si="55">IFERROR(E579/L579,"No Donation")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1">
        <f t="shared" ref="S579:S642" si="58">(((J579/60)/60/24)+DATE(1970,1,1))</f>
        <v>42450.589143518519</v>
      </c>
      <c r="T579" s="11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6">
        <f t="shared" si="54"/>
        <v>0</v>
      </c>
      <c r="P583" s="7" t="str">
        <f t="shared" si="55"/>
        <v>No Donation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6">
        <f t="shared" si="54"/>
        <v>0</v>
      </c>
      <c r="P584" s="7" t="str">
        <f t="shared" si="55"/>
        <v>No Donation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6">
        <f t="shared" si="54"/>
        <v>0</v>
      </c>
      <c r="P587" s="7" t="str">
        <f t="shared" si="55"/>
        <v>No Donation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6">
        <f t="shared" si="54"/>
        <v>0</v>
      </c>
      <c r="P604" s="7" t="str">
        <f t="shared" si="55"/>
        <v>No Donation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6">
        <f t="shared" si="54"/>
        <v>0</v>
      </c>
      <c r="P606" s="7" t="str">
        <f t="shared" si="55"/>
        <v>No Donation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6">
        <f t="shared" si="54"/>
        <v>0</v>
      </c>
      <c r="P609" s="7" t="str">
        <f t="shared" si="55"/>
        <v>No Donation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6">
        <f t="shared" si="54"/>
        <v>0</v>
      </c>
      <c r="P612" s="7" t="str">
        <f t="shared" si="55"/>
        <v>No Donation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6">
        <f t="shared" si="54"/>
        <v>0</v>
      </c>
      <c r="P613" s="7" t="str">
        <f t="shared" si="55"/>
        <v>No Donation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6">
        <f t="shared" si="54"/>
        <v>0</v>
      </c>
      <c r="P614" s="7" t="str">
        <f t="shared" si="55"/>
        <v>No Donation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6">
        <f t="shared" si="54"/>
        <v>0</v>
      </c>
      <c r="P616" s="7" t="str">
        <f t="shared" si="55"/>
        <v>No Donation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6">
        <f t="shared" si="54"/>
        <v>0</v>
      </c>
      <c r="P617" s="7" t="str">
        <f t="shared" si="55"/>
        <v>No Donation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6">
        <f t="shared" si="54"/>
        <v>0</v>
      </c>
      <c r="P618" s="7" t="str">
        <f t="shared" si="55"/>
        <v>No Donation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6">
        <f t="shared" si="54"/>
        <v>0</v>
      </c>
      <c r="P620" s="7" t="str">
        <f t="shared" si="55"/>
        <v>No Donation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6">
        <f t="shared" si="54"/>
        <v>0</v>
      </c>
      <c r="P625" s="7" t="str">
        <f t="shared" si="55"/>
        <v>No Donation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6">
        <f t="shared" si="54"/>
        <v>0</v>
      </c>
      <c r="P626" s="7" t="str">
        <f t="shared" si="55"/>
        <v>No Donation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6">
        <f t="shared" si="54"/>
        <v>0</v>
      </c>
      <c r="P627" s="7" t="str">
        <f t="shared" si="55"/>
        <v>No Donation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6">
        <f t="shared" si="54"/>
        <v>0</v>
      </c>
      <c r="P630" s="7" t="str">
        <f t="shared" si="55"/>
        <v>No Donation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6">
        <f t="shared" si="54"/>
        <v>0</v>
      </c>
      <c r="P634" s="7" t="str">
        <f t="shared" si="55"/>
        <v>No Donation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6">
        <f t="shared" si="54"/>
        <v>0</v>
      </c>
      <c r="P639" s="7" t="str">
        <f t="shared" si="55"/>
        <v>No Donation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6">
        <f t="shared" ref="O643:O706" si="60">(E643/D643)*100</f>
        <v>119.16249999999999</v>
      </c>
      <c r="P643" s="7">
        <f t="shared" ref="P643:P706" si="61">IFERROR(E643/L643,"No Donation")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1">
        <f t="shared" ref="S643:S706" si="64">(((J643/60)/60/24)+DATE(1970,1,1))</f>
        <v>42199.57</v>
      </c>
      <c r="T643" s="11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6">
        <f t="shared" si="60"/>
        <v>0</v>
      </c>
      <c r="P688" s="7" t="str">
        <f t="shared" si="61"/>
        <v>No Donation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6">
        <f t="shared" ref="O707:O770" si="66">(E707/D707)*100</f>
        <v>0.97699999999999987</v>
      </c>
      <c r="P707" s="7">
        <f t="shared" ref="P707:P770" si="67">IFERROR(E707/L707,"No Donation")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1">
        <f t="shared" ref="S707:S770" si="70">(((J707/60)/60/24)+DATE(1970,1,1))</f>
        <v>42726.491643518515</v>
      </c>
      <c r="T707" s="11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6">
        <f t="shared" si="66"/>
        <v>0</v>
      </c>
      <c r="P708" s="7" t="str">
        <f t="shared" si="67"/>
        <v>No Donation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6">
        <f t="shared" si="66"/>
        <v>0</v>
      </c>
      <c r="P712" s="7" t="str">
        <f t="shared" si="67"/>
        <v>No Donation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6">
        <f t="shared" si="66"/>
        <v>0</v>
      </c>
      <c r="P762" s="7" t="str">
        <f t="shared" si="67"/>
        <v>No Donation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6">
        <f t="shared" si="66"/>
        <v>0</v>
      </c>
      <c r="P764" s="7" t="str">
        <f t="shared" si="67"/>
        <v>No Donation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6">
        <f t="shared" si="66"/>
        <v>0</v>
      </c>
      <c r="P766" s="7" t="str">
        <f t="shared" si="67"/>
        <v>No Donation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6">
        <f t="shared" si="66"/>
        <v>0</v>
      </c>
      <c r="P768" s="7" t="str">
        <f t="shared" si="67"/>
        <v>No Donation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6">
        <f t="shared" si="66"/>
        <v>0</v>
      </c>
      <c r="P770" s="7" t="str">
        <f t="shared" si="67"/>
        <v>No Donation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6">
        <f t="shared" ref="O771:O834" si="72">(E771/D771)*100</f>
        <v>41.4</v>
      </c>
      <c r="P771" s="7">
        <f t="shared" ref="P771:P834" si="73">IFERROR(E771/L771,"No Donation")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1">
        <f t="shared" ref="S771:S834" si="76">(((J771/60)/60/24)+DATE(1970,1,1))</f>
        <v>41604.996458333335</v>
      </c>
      <c r="T771" s="11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6">
        <f t="shared" si="72"/>
        <v>0</v>
      </c>
      <c r="P772" s="7" t="str">
        <f t="shared" si="73"/>
        <v>No Donation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6">
        <f t="shared" ref="O835:O898" si="78">(E835/D835)*100</f>
        <v>101.66666666666666</v>
      </c>
      <c r="P835" s="7">
        <f t="shared" ref="P835:P898" si="79">IFERROR(E835/L835,"No Donation")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1">
        <f t="shared" ref="S835:S898" si="82">(((J835/60)/60/24)+DATE(1970,1,1))</f>
        <v>41718.878182870372</v>
      </c>
      <c r="T835" s="11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6">
        <f t="shared" si="78"/>
        <v>0</v>
      </c>
      <c r="P877" s="7" t="str">
        <f t="shared" si="79"/>
        <v>No Donation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6">
        <f t="shared" si="78"/>
        <v>0</v>
      </c>
      <c r="P889" s="7" t="str">
        <f t="shared" si="79"/>
        <v>No Donation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6">
        <f t="shared" ref="O899:O962" si="84">(E899/D899)*100</f>
        <v>0</v>
      </c>
      <c r="P899" s="7" t="str">
        <f t="shared" ref="P899:P962" si="85">IFERROR(E899/L899,"No Donation")</f>
        <v>No Donation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1">
        <f t="shared" ref="S899:S962" si="88">(((J899/60)/60/24)+DATE(1970,1,1))</f>
        <v>41211.688750000001</v>
      </c>
      <c r="T899" s="11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6">
        <f t="shared" si="84"/>
        <v>0</v>
      </c>
      <c r="P903" s="7" t="str">
        <f t="shared" si="85"/>
        <v>No Donation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6">
        <f t="shared" si="84"/>
        <v>0</v>
      </c>
      <c r="P908" s="7" t="str">
        <f t="shared" si="85"/>
        <v>No Donation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6">
        <f t="shared" si="84"/>
        <v>0</v>
      </c>
      <c r="P909" s="7" t="str">
        <f t="shared" si="85"/>
        <v>No Donation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6">
        <f t="shared" si="84"/>
        <v>0</v>
      </c>
      <c r="P910" s="7" t="str">
        <f t="shared" si="85"/>
        <v>No Donation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6">
        <f t="shared" si="84"/>
        <v>0</v>
      </c>
      <c r="P913" s="7" t="str">
        <f t="shared" si="85"/>
        <v>No Donation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6">
        <f t="shared" si="84"/>
        <v>0</v>
      </c>
      <c r="P916" s="7" t="str">
        <f t="shared" si="85"/>
        <v>No Donation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6">
        <f t="shared" si="84"/>
        <v>0</v>
      </c>
      <c r="P918" s="7" t="str">
        <f t="shared" si="85"/>
        <v>No Donation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6">
        <f t="shared" si="84"/>
        <v>0</v>
      </c>
      <c r="P922" s="7" t="str">
        <f t="shared" si="85"/>
        <v>No Donation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6">
        <f t="shared" si="84"/>
        <v>0</v>
      </c>
      <c r="P928" s="7" t="str">
        <f t="shared" si="85"/>
        <v>No Donation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6">
        <f t="shared" si="84"/>
        <v>0</v>
      </c>
      <c r="P929" s="7" t="str">
        <f t="shared" si="85"/>
        <v>No Donation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6">
        <f t="shared" si="84"/>
        <v>0</v>
      </c>
      <c r="P931" s="7" t="str">
        <f t="shared" si="85"/>
        <v>No Donation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6">
        <f t="shared" si="84"/>
        <v>0</v>
      </c>
      <c r="P938" s="7" t="str">
        <f t="shared" si="85"/>
        <v>No Donation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6">
        <f t="shared" si="84"/>
        <v>0</v>
      </c>
      <c r="P949" s="7" t="str">
        <f t="shared" si="85"/>
        <v>No Donation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6">
        <f t="shared" ref="O963:O1026" si="90">(E963/D963)*100</f>
        <v>42.188421052631583</v>
      </c>
      <c r="P963" s="7">
        <f t="shared" ref="P963:P1026" si="91">IFERROR(E963/L963,"No Donation")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1">
        <f t="shared" ref="S963:S1026" si="94">(((J963/60)/60/24)+DATE(1970,1,1))</f>
        <v>42740.693692129629</v>
      </c>
      <c r="T963" s="11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6">
        <f t="shared" si="90"/>
        <v>0</v>
      </c>
      <c r="P990" s="7" t="str">
        <f t="shared" si="91"/>
        <v>No Donation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6">
        <f t="shared" ref="O1027:O1090" si="96">(E1027/D1027)*100</f>
        <v>109.92831428571431</v>
      </c>
      <c r="P1027" s="7">
        <f t="shared" ref="P1027:P1090" si="97">IFERROR(E1027/L1027,"No Donation")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1">
        <f t="shared" ref="S1027:S1090" si="100">(((J1027/60)/60/24)+DATE(1970,1,1))</f>
        <v>42049.833761574075</v>
      </c>
      <c r="T1027" s="11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6">
        <f t="shared" si="96"/>
        <v>0</v>
      </c>
      <c r="P1043" s="7" t="str">
        <f t="shared" si="97"/>
        <v>No Donation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6">
        <f t="shared" si="96"/>
        <v>0</v>
      </c>
      <c r="P1048" s="7" t="str">
        <f t="shared" si="97"/>
        <v>No Donation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6">
        <f t="shared" si="96"/>
        <v>0</v>
      </c>
      <c r="P1051" s="7" t="str">
        <f t="shared" si="97"/>
        <v>No Donation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6">
        <f t="shared" si="96"/>
        <v>0</v>
      </c>
      <c r="P1052" s="7" t="str">
        <f t="shared" si="97"/>
        <v>No Donation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6">
        <f t="shared" si="96"/>
        <v>0</v>
      </c>
      <c r="P1053" s="7" t="str">
        <f t="shared" si="97"/>
        <v>No Donation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6">
        <f t="shared" si="96"/>
        <v>0</v>
      </c>
      <c r="P1054" s="7" t="str">
        <f t="shared" si="97"/>
        <v>No Donation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6">
        <f t="shared" si="96"/>
        <v>0</v>
      </c>
      <c r="P1056" s="7" t="str">
        <f t="shared" si="97"/>
        <v>No Donation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6">
        <f t="shared" si="96"/>
        <v>0</v>
      </c>
      <c r="P1057" s="7" t="str">
        <f t="shared" si="97"/>
        <v>No Donation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6">
        <f t="shared" si="96"/>
        <v>0</v>
      </c>
      <c r="P1058" s="7" t="str">
        <f t="shared" si="97"/>
        <v>No Donation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6">
        <f t="shared" si="96"/>
        <v>0</v>
      </c>
      <c r="P1059" s="7" t="str">
        <f t="shared" si="97"/>
        <v>No Donation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6">
        <f t="shared" si="96"/>
        <v>0</v>
      </c>
      <c r="P1060" s="7" t="str">
        <f t="shared" si="97"/>
        <v>No Donation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6">
        <f t="shared" si="96"/>
        <v>0</v>
      </c>
      <c r="P1061" s="7" t="str">
        <f t="shared" si="97"/>
        <v>No Donation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6">
        <f t="shared" si="96"/>
        <v>0</v>
      </c>
      <c r="P1063" s="7" t="str">
        <f t="shared" si="97"/>
        <v>No Donation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6">
        <f t="shared" si="96"/>
        <v>0</v>
      </c>
      <c r="P1065" s="7" t="str">
        <f t="shared" si="97"/>
        <v>No Donation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6">
        <f t="shared" si="96"/>
        <v>0</v>
      </c>
      <c r="P1073" s="7" t="str">
        <f t="shared" si="97"/>
        <v>No Donation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6">
        <f t="shared" si="96"/>
        <v>0</v>
      </c>
      <c r="P1086" s="7" t="str">
        <f t="shared" si="97"/>
        <v>No Donation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6">
        <f t="shared" si="96"/>
        <v>0</v>
      </c>
      <c r="P1089" s="7" t="str">
        <f t="shared" si="97"/>
        <v>No Donation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6">
        <f t="shared" ref="O1091:O1154" si="102">(E1091/D1091)*100</f>
        <v>7.8266666666666662</v>
      </c>
      <c r="P1091" s="7">
        <f t="shared" ref="P1091:P1154" si="103">IFERROR(E1091/L1091,"No Donation")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1">
        <f t="shared" ref="S1091:S1154" si="106">(((J1091/60)/60/24)+DATE(1970,1,1))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6">
        <f t="shared" si="102"/>
        <v>0</v>
      </c>
      <c r="P1109" s="7" t="str">
        <f t="shared" si="103"/>
        <v>No Donation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6">
        <f t="shared" si="102"/>
        <v>0</v>
      </c>
      <c r="P1122" s="7" t="str">
        <f t="shared" si="103"/>
        <v>No Donation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6">
        <f t="shared" si="102"/>
        <v>0</v>
      </c>
      <c r="P1124" s="7" t="str">
        <f t="shared" si="103"/>
        <v>No Donation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6">
        <f t="shared" si="102"/>
        <v>0</v>
      </c>
      <c r="P1127" s="7" t="str">
        <f t="shared" si="103"/>
        <v>No Donation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6">
        <f t="shared" si="102"/>
        <v>0</v>
      </c>
      <c r="P1133" s="7" t="str">
        <f t="shared" si="103"/>
        <v>No Donation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6">
        <f t="shared" si="102"/>
        <v>0</v>
      </c>
      <c r="P1142" s="7" t="str">
        <f t="shared" si="103"/>
        <v>No Donation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6">
        <f t="shared" si="102"/>
        <v>0</v>
      </c>
      <c r="P1143" s="7" t="str">
        <f t="shared" si="103"/>
        <v>No Donation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6">
        <f t="shared" si="102"/>
        <v>0</v>
      </c>
      <c r="P1144" s="7" t="str">
        <f t="shared" si="103"/>
        <v>No Donation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6">
        <f t="shared" si="102"/>
        <v>0</v>
      </c>
      <c r="P1146" s="7" t="str">
        <f t="shared" si="103"/>
        <v>No Donation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6">
        <f t="shared" si="102"/>
        <v>0</v>
      </c>
      <c r="P1149" s="7" t="str">
        <f t="shared" si="103"/>
        <v>No Donation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6">
        <f t="shared" si="102"/>
        <v>0</v>
      </c>
      <c r="P1153" s="7" t="str">
        <f t="shared" si="103"/>
        <v>No Donation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6">
        <f t="shared" ref="O1155:O1218" si="108">(E1155/D1155)*100</f>
        <v>0.625</v>
      </c>
      <c r="P1155" s="7">
        <f t="shared" ref="P1155:P1218" si="109">IFERROR(E1155/L1155,"No Donation")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1">
        <f t="shared" ref="S1155:S1218" si="112">(((J1155/60)/60/24)+DATE(1970,1,1))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6">
        <f t="shared" si="108"/>
        <v>0</v>
      </c>
      <c r="P1158" s="7" t="str">
        <f t="shared" si="109"/>
        <v>No Donation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6">
        <f t="shared" si="108"/>
        <v>0</v>
      </c>
      <c r="P1161" s="7" t="str">
        <f t="shared" si="109"/>
        <v>No Donation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6">
        <f t="shared" si="108"/>
        <v>0</v>
      </c>
      <c r="P1163" s="7" t="str">
        <f t="shared" si="109"/>
        <v>No Donation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6">
        <f t="shared" si="108"/>
        <v>0</v>
      </c>
      <c r="P1165" s="7" t="str">
        <f t="shared" si="109"/>
        <v>No Donation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6">
        <f t="shared" si="108"/>
        <v>0</v>
      </c>
      <c r="P1166" s="7" t="str">
        <f t="shared" si="109"/>
        <v>No Donation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6">
        <f t="shared" si="108"/>
        <v>0</v>
      </c>
      <c r="P1174" s="7" t="str">
        <f t="shared" si="109"/>
        <v>No Donation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6">
        <f t="shared" si="108"/>
        <v>0</v>
      </c>
      <c r="P1179" s="7" t="str">
        <f t="shared" si="109"/>
        <v>No Donation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6">
        <f t="shared" ref="O1219:O1282" si="114">(E1219/D1219)*100</f>
        <v>102.60000000000001</v>
      </c>
      <c r="P1219" s="7">
        <f t="shared" ref="P1219:P1282" si="115">IFERROR(E1219/L1219,"No Donation")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1">
        <f t="shared" ref="S1219:S1282" si="118">(((J1219/60)/60/24)+DATE(1970,1,1))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6">
        <f t="shared" si="114"/>
        <v>0</v>
      </c>
      <c r="P1229" s="7" t="str">
        <f t="shared" si="115"/>
        <v>No Donation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6">
        <f t="shared" si="114"/>
        <v>0</v>
      </c>
      <c r="P1232" s="7" t="str">
        <f t="shared" si="115"/>
        <v>No Donation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6">
        <f t="shared" si="114"/>
        <v>0</v>
      </c>
      <c r="P1233" s="7" t="str">
        <f t="shared" si="115"/>
        <v>No Donation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6">
        <f t="shared" si="114"/>
        <v>0</v>
      </c>
      <c r="P1236" s="7" t="str">
        <f t="shared" si="115"/>
        <v>No Donation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6">
        <f t="shared" si="114"/>
        <v>0</v>
      </c>
      <c r="P1238" s="7" t="str">
        <f t="shared" si="115"/>
        <v>No Donation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6">
        <f t="shared" si="114"/>
        <v>0</v>
      </c>
      <c r="P1239" s="7" t="str">
        <f t="shared" si="115"/>
        <v>No Donation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6">
        <f t="shared" si="114"/>
        <v>0</v>
      </c>
      <c r="P1241" s="7" t="str">
        <f t="shared" si="115"/>
        <v>No Donation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6">
        <f t="shared" ref="O1283:O1346" si="120">(E1283/D1283)*100</f>
        <v>110.71428571428572</v>
      </c>
      <c r="P1283" s="7">
        <f t="shared" ref="P1283:P1346" si="121">IFERROR(E1283/L1283,"No Donation")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1">
        <f t="shared" ref="S1283:S1346" si="124">(((J1283/60)/60/24)+DATE(1970,1,1))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6">
        <f t="shared" si="120"/>
        <v>0</v>
      </c>
      <c r="P1334" s="7" t="str">
        <f t="shared" si="121"/>
        <v>No Donation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6">
        <f t="shared" si="120"/>
        <v>0</v>
      </c>
      <c r="P1335" s="7" t="str">
        <f t="shared" si="121"/>
        <v>No Donation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6">
        <f t="shared" si="120"/>
        <v>0</v>
      </c>
      <c r="P1342" s="7" t="str">
        <f t="shared" si="121"/>
        <v>No Donation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6">
        <f t="shared" ref="O1347:O1410" si="126">(E1347/D1347)*100</f>
        <v>125</v>
      </c>
      <c r="P1347" s="7">
        <f t="shared" ref="P1347:P1410" si="127">IFERROR(E1347/L1347,"No Donation")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1">
        <f t="shared" ref="S1347:S1410" si="130">(((J1347/60)/60/24)+DATE(1970,1,1))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6">
        <f t="shared" ref="O1411:O1474" si="132">(E1411/D1411)*100</f>
        <v>0</v>
      </c>
      <c r="P1411" s="7" t="str">
        <f t="shared" ref="P1411:P1474" si="133">IFERROR(E1411/L1411,"No Donation")</f>
        <v>No Donation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1">
        <f t="shared" ref="S1411:S1474" si="136">(((J1411/60)/60/24)+DATE(1970,1,1))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6">
        <f t="shared" si="132"/>
        <v>0</v>
      </c>
      <c r="P1418" s="7" t="str">
        <f t="shared" si="133"/>
        <v>No Donation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6">
        <f t="shared" si="132"/>
        <v>0</v>
      </c>
      <c r="P1427" s="7" t="str">
        <f t="shared" si="133"/>
        <v>No Donation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6">
        <f t="shared" si="132"/>
        <v>0</v>
      </c>
      <c r="P1428" s="7" t="str">
        <f t="shared" si="133"/>
        <v>No Donation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6">
        <f t="shared" si="132"/>
        <v>0</v>
      </c>
      <c r="P1431" s="7" t="str">
        <f t="shared" si="133"/>
        <v>No Donation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6">
        <f t="shared" si="132"/>
        <v>0</v>
      </c>
      <c r="P1434" s="7" t="str">
        <f t="shared" si="133"/>
        <v>No Donation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6">
        <f t="shared" si="132"/>
        <v>0</v>
      </c>
      <c r="P1444" s="7" t="str">
        <f t="shared" si="133"/>
        <v>No Donation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6">
        <f t="shared" si="132"/>
        <v>0</v>
      </c>
      <c r="P1445" s="7" t="str">
        <f t="shared" si="133"/>
        <v>No Donation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6">
        <f t="shared" si="132"/>
        <v>0</v>
      </c>
      <c r="P1446" s="7" t="str">
        <f t="shared" si="133"/>
        <v>No Donation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6">
        <f t="shared" si="132"/>
        <v>0</v>
      </c>
      <c r="P1447" s="7" t="str">
        <f t="shared" si="133"/>
        <v>No Donation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6">
        <f t="shared" si="132"/>
        <v>0</v>
      </c>
      <c r="P1448" s="7" t="str">
        <f t="shared" si="133"/>
        <v>No Donation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6">
        <f t="shared" si="132"/>
        <v>0</v>
      </c>
      <c r="P1450" s="7" t="str">
        <f t="shared" si="133"/>
        <v>No Donation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6">
        <f t="shared" si="132"/>
        <v>0</v>
      </c>
      <c r="P1451" s="7" t="str">
        <f t="shared" si="133"/>
        <v>No Donation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6">
        <f t="shared" si="132"/>
        <v>0</v>
      </c>
      <c r="P1454" s="7" t="str">
        <f t="shared" si="133"/>
        <v>No Donation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6">
        <f t="shared" si="132"/>
        <v>0</v>
      </c>
      <c r="P1455" s="7" t="str">
        <f t="shared" si="133"/>
        <v>No Donation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6">
        <f t="shared" si="132"/>
        <v>0</v>
      </c>
      <c r="P1459" s="7" t="str">
        <f t="shared" si="133"/>
        <v>No Donation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6">
        <f t="shared" si="132"/>
        <v>0</v>
      </c>
      <c r="P1460" s="7" t="str">
        <f t="shared" si="133"/>
        <v>No Donation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6">
        <f t="shared" si="132"/>
        <v>0</v>
      </c>
      <c r="P1461" s="7" t="str">
        <f t="shared" si="133"/>
        <v>No Donation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6">
        <f t="shared" si="132"/>
        <v>0</v>
      </c>
      <c r="P1462" s="7" t="str">
        <f t="shared" si="133"/>
        <v>No Donation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6">
        <f t="shared" ref="O1475:O1538" si="138">(E1475/D1475)*100</f>
        <v>120.51600000000001</v>
      </c>
      <c r="P1475" s="7">
        <f t="shared" ref="P1475:P1538" si="139">IFERROR(E1475/L1475,"No Donation")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1">
        <f t="shared" ref="S1475:S1538" si="142">(((J1475/60)/60/24)+DATE(1970,1,1))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6">
        <f t="shared" si="138"/>
        <v>0</v>
      </c>
      <c r="P1486" s="7" t="str">
        <f t="shared" si="139"/>
        <v>No Donation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6">
        <f t="shared" si="138"/>
        <v>0</v>
      </c>
      <c r="P1489" s="7" t="str">
        <f t="shared" si="139"/>
        <v>No Donation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6">
        <f t="shared" si="138"/>
        <v>0</v>
      </c>
      <c r="P1491" s="7" t="str">
        <f t="shared" si="139"/>
        <v>No Donation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6">
        <f t="shared" si="138"/>
        <v>0</v>
      </c>
      <c r="P1495" s="7" t="str">
        <f t="shared" si="139"/>
        <v>No Donation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6">
        <f t="shared" si="138"/>
        <v>0</v>
      </c>
      <c r="P1497" s="7" t="str">
        <f t="shared" si="139"/>
        <v>No Donation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6">
        <f t="shared" si="138"/>
        <v>0</v>
      </c>
      <c r="P1498" s="7" t="str">
        <f t="shared" si="139"/>
        <v>No Donation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6">
        <f t="shared" ref="O1539:O1602" si="144">(E1539/D1539)*100</f>
        <v>179.9</v>
      </c>
      <c r="P1539" s="7">
        <f t="shared" ref="P1539:P1602" si="145">IFERROR(E1539/L1539,"No Donation")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1">
        <f t="shared" ref="S1539:S1602" si="148">(((J1539/60)/60/24)+DATE(1970,1,1))</f>
        <v>42552.315127314811</v>
      </c>
      <c r="T1539" s="11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6">
        <f t="shared" si="144"/>
        <v>0</v>
      </c>
      <c r="P1546" s="7" t="str">
        <f t="shared" si="145"/>
        <v>No Donation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6">
        <f t="shared" si="144"/>
        <v>0</v>
      </c>
      <c r="P1549" s="7" t="str">
        <f t="shared" si="145"/>
        <v>No Donation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6">
        <f t="shared" si="144"/>
        <v>0</v>
      </c>
      <c r="P1553" s="7" t="str">
        <f t="shared" si="145"/>
        <v>No Donation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6">
        <f t="shared" si="144"/>
        <v>0</v>
      </c>
      <c r="P1555" s="7" t="str">
        <f t="shared" si="145"/>
        <v>No Donation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6">
        <f t="shared" si="144"/>
        <v>0</v>
      </c>
      <c r="P1556" s="7" t="str">
        <f t="shared" si="145"/>
        <v>No Donation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6">
        <f t="shared" si="144"/>
        <v>0</v>
      </c>
      <c r="P1557" s="7" t="str">
        <f t="shared" si="145"/>
        <v>No Donation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6">
        <f t="shared" si="144"/>
        <v>0</v>
      </c>
      <c r="P1564" s="7" t="str">
        <f t="shared" si="145"/>
        <v>No Donation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6">
        <f t="shared" si="144"/>
        <v>0</v>
      </c>
      <c r="P1571" s="7" t="str">
        <f t="shared" si="145"/>
        <v>No Donation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6">
        <f t="shared" si="144"/>
        <v>0</v>
      </c>
      <c r="P1582" s="7" t="str">
        <f t="shared" si="145"/>
        <v>No Donation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6">
        <f t="shared" si="144"/>
        <v>0</v>
      </c>
      <c r="P1586" s="7" t="str">
        <f t="shared" si="145"/>
        <v>No Donation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6">
        <f t="shared" si="144"/>
        <v>0</v>
      </c>
      <c r="P1588" s="7" t="str">
        <f t="shared" si="145"/>
        <v>No Donation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6">
        <f t="shared" si="144"/>
        <v>0</v>
      </c>
      <c r="P1590" s="7" t="str">
        <f t="shared" si="145"/>
        <v>No Donation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6">
        <f t="shared" si="144"/>
        <v>0</v>
      </c>
      <c r="P1591" s="7" t="str">
        <f t="shared" si="145"/>
        <v>No Donation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6">
        <f t="shared" si="144"/>
        <v>0</v>
      </c>
      <c r="P1594" s="7" t="str">
        <f t="shared" si="145"/>
        <v>No Donation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6">
        <f t="shared" si="144"/>
        <v>0</v>
      </c>
      <c r="P1599" s="7" t="str">
        <f t="shared" si="145"/>
        <v>No Donation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6">
        <f t="shared" si="144"/>
        <v>0</v>
      </c>
      <c r="P1601" s="7" t="str">
        <f t="shared" si="145"/>
        <v>No Donation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6">
        <f t="shared" ref="O1603:O1666" si="150">(E1603/D1603)*100</f>
        <v>108.2492</v>
      </c>
      <c r="P1603" s="7">
        <f t="shared" ref="P1603:P1666" si="151">IFERROR(E1603/L1603,"No Donation")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1">
        <f t="shared" ref="S1603:S1666" si="154">(((J1603/60)/60/24)+DATE(1970,1,1))</f>
        <v>40638.092974537038</v>
      </c>
      <c r="T1603" s="11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6">
        <f t="shared" ref="O1667:O1730" si="156">(E1667/D1667)*100</f>
        <v>119.45714285714286</v>
      </c>
      <c r="P1667" s="7">
        <f t="shared" ref="P1667:P1730" si="157">IFERROR(E1667/L1667,"No Donation")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1">
        <f t="shared" ref="S1667:S1730" si="160">(((J1667/60)/60/24)+DATE(1970,1,1))</f>
        <v>40564.649456018517</v>
      </c>
      <c r="T1667" s="11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6">
        <f t="shared" si="156"/>
        <v>0</v>
      </c>
      <c r="P1684" s="7" t="str">
        <f t="shared" si="157"/>
        <v>No Donation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6">
        <f t="shared" si="156"/>
        <v>0</v>
      </c>
      <c r="P1698" s="7" t="str">
        <f t="shared" si="157"/>
        <v>No Donation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6">
        <f t="shared" si="156"/>
        <v>0</v>
      </c>
      <c r="P1700" s="7" t="str">
        <f t="shared" si="157"/>
        <v>No Donation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6">
        <f t="shared" si="156"/>
        <v>0</v>
      </c>
      <c r="P1707" s="7" t="str">
        <f t="shared" si="157"/>
        <v>No Donation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6">
        <f t="shared" si="156"/>
        <v>0</v>
      </c>
      <c r="P1708" s="7" t="str">
        <f t="shared" si="157"/>
        <v>No Donation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6">
        <f t="shared" si="156"/>
        <v>0</v>
      </c>
      <c r="P1710" s="7" t="str">
        <f t="shared" si="157"/>
        <v>No Donation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6">
        <f t="shared" si="156"/>
        <v>0</v>
      </c>
      <c r="P1714" s="7" t="str">
        <f t="shared" si="157"/>
        <v>No Donation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6">
        <f t="shared" si="156"/>
        <v>0</v>
      </c>
      <c r="P1723" s="7" t="str">
        <f t="shared" si="157"/>
        <v>No Donation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6">
        <f t="shared" ref="O1731:O1794" si="162">(E1731/D1731)*100</f>
        <v>0</v>
      </c>
      <c r="P1731" s="7" t="str">
        <f t="shared" ref="P1731:P1794" si="163">IFERROR(E1731/L1731,"No Donation")</f>
        <v>No Donation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1">
        <f t="shared" ref="S1731:S1794" si="166">(((J1731/60)/60/24)+DATE(1970,1,1))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6">
        <f t="shared" si="162"/>
        <v>0</v>
      </c>
      <c r="P1732" s="7" t="str">
        <f t="shared" si="163"/>
        <v>No Donation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6">
        <f t="shared" si="162"/>
        <v>0</v>
      </c>
      <c r="P1733" s="7" t="str">
        <f t="shared" si="163"/>
        <v>No Donation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6">
        <f t="shared" si="162"/>
        <v>0</v>
      </c>
      <c r="P1734" s="7" t="str">
        <f t="shared" si="163"/>
        <v>No Donation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6">
        <f t="shared" si="162"/>
        <v>0</v>
      </c>
      <c r="P1735" s="7" t="str">
        <f t="shared" si="163"/>
        <v>No Donation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6">
        <f t="shared" si="162"/>
        <v>0</v>
      </c>
      <c r="P1742" s="7" t="str">
        <f t="shared" si="163"/>
        <v>No Donation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6">
        <f t="shared" si="162"/>
        <v>0</v>
      </c>
      <c r="P1768" s="7" t="str">
        <f t="shared" si="163"/>
        <v>No Donation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6">
        <f t="shared" ref="O1795:O1858" si="168">(E1795/D1795)*100</f>
        <v>1.3333333333333335</v>
      </c>
      <c r="P1795" s="7">
        <f t="shared" ref="P1795:P1858" si="169">IFERROR(E1795/L1795,"No Donation")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1">
        <f t="shared" ref="S1795:S1858" si="172">(((J1795/60)/60/24)+DATE(1970,1,1))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6">
        <f t="shared" si="168"/>
        <v>0</v>
      </c>
      <c r="P1815" s="7" t="str">
        <f t="shared" si="169"/>
        <v>No Donation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6">
        <f t="shared" si="168"/>
        <v>0</v>
      </c>
      <c r="P1817" s="7" t="str">
        <f t="shared" si="169"/>
        <v>No Donation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6">
        <f t="shared" si="168"/>
        <v>0</v>
      </c>
      <c r="P1820" s="7" t="str">
        <f t="shared" si="169"/>
        <v>No Donation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6">
        <f t="shared" ref="O1859:O1922" si="174">(E1859/D1859)*100</f>
        <v>100</v>
      </c>
      <c r="P1859" s="7">
        <f t="shared" ref="P1859:P1922" si="175">IFERROR(E1859/L1859,"No Donation")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1">
        <f t="shared" ref="S1859:S1922" si="178">(((J1859/60)/60/24)+DATE(1970,1,1))</f>
        <v>41864.76866898148</v>
      </c>
      <c r="T1859" s="11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6">
        <f t="shared" si="174"/>
        <v>0</v>
      </c>
      <c r="P1863" s="7" t="str">
        <f t="shared" si="175"/>
        <v>No Donation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6">
        <f t="shared" si="174"/>
        <v>0</v>
      </c>
      <c r="P1871" s="7" t="str">
        <f t="shared" si="175"/>
        <v>No Donation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6">
        <f t="shared" si="174"/>
        <v>0</v>
      </c>
      <c r="P1878" s="7" t="str">
        <f t="shared" si="175"/>
        <v>No Donation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6">
        <f t="shared" si="174"/>
        <v>0</v>
      </c>
      <c r="P1879" s="7" t="str">
        <f t="shared" si="175"/>
        <v>No Donation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6">
        <f t="shared" si="174"/>
        <v>0</v>
      </c>
      <c r="P1880" s="7" t="str">
        <f t="shared" si="175"/>
        <v>No Donation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6">
        <f t="shared" ref="O1923:O1986" si="180">(E1923/D1923)*100</f>
        <v>136.80000000000001</v>
      </c>
      <c r="P1923" s="7">
        <f t="shared" ref="P1923:P1986" si="181">IFERROR(E1923/L1923,"No Donation")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1">
        <f t="shared" ref="S1923:S1986" si="184">(((J1923/60)/60/24)+DATE(1970,1,1))</f>
        <v>41074.221562500003</v>
      </c>
      <c r="T1923" s="11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6">
        <f t="shared" si="180"/>
        <v>0</v>
      </c>
      <c r="P1984" s="7" t="str">
        <f t="shared" si="181"/>
        <v>No Donation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6">
        <f t="shared" ref="O1987:O2050" si="186">(E1987/D1987)*100</f>
        <v>3.1875</v>
      </c>
      <c r="P1987" s="7">
        <f t="shared" ref="P1987:P2050" si="187">IFERROR(E1987/L1987,"No Donation")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1">
        <f t="shared" ref="S1987:S2050" si="190">(((J1987/60)/60/24)+DATE(1970,1,1))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6">
        <f t="shared" si="186"/>
        <v>0</v>
      </c>
      <c r="P1995" s="7" t="str">
        <f t="shared" si="187"/>
        <v>No Donation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6">
        <f t="shared" si="186"/>
        <v>0</v>
      </c>
      <c r="P1996" s="7" t="str">
        <f t="shared" si="187"/>
        <v>No Donation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6">
        <f t="shared" si="186"/>
        <v>0</v>
      </c>
      <c r="P1998" s="7" t="str">
        <f t="shared" si="187"/>
        <v>No Donation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6">
        <f t="shared" si="186"/>
        <v>0</v>
      </c>
      <c r="P1999" s="7" t="str">
        <f t="shared" si="187"/>
        <v>No Donation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6">
        <f t="shared" ref="O2051:O2114" si="192">(E2051/D2051)*100</f>
        <v>120.19070000000001</v>
      </c>
      <c r="P2051" s="7">
        <f t="shared" ref="P2051:P2114" si="193">IFERROR(E2051/L2051,"No Donation")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1">
        <f t="shared" ref="S2051:S2114" si="196">(((J2051/60)/60/24)+DATE(1970,1,1))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6">
        <f t="shared" ref="O2115:O2178" si="198">(E2115/D2115)*100</f>
        <v>104.85714285714285</v>
      </c>
      <c r="P2115" s="7">
        <f t="shared" ref="P2115:P2178" si="199">IFERROR(E2115/L2115,"No Donation")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1">
        <f t="shared" ref="S2115:S2178" si="202">(((J2115/60)/60/24)+DATE(1970,1,1))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6">
        <f t="shared" si="198"/>
        <v>0</v>
      </c>
      <c r="P2143" s="7" t="str">
        <f t="shared" si="199"/>
        <v>No Donation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6">
        <f t="shared" si="198"/>
        <v>0</v>
      </c>
      <c r="P2151" s="7" t="str">
        <f t="shared" si="199"/>
        <v>No Donation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6">
        <f t="shared" ref="O2179:O2242" si="204">(E2179/D2179)*100</f>
        <v>100.12</v>
      </c>
      <c r="P2179" s="7">
        <f t="shared" ref="P2179:P2242" si="205">IFERROR(E2179/L2179,"No Donation")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1">
        <f t="shared" ref="S2179:S2242" si="208">(((J2179/60)/60/24)+DATE(1970,1,1))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6">
        <f t="shared" ref="O2243:O2306" si="210">(E2243/D2243)*100</f>
        <v>806.4</v>
      </c>
      <c r="P2243" s="7">
        <f t="shared" ref="P2243:P2306" si="211">IFERROR(E2243/L2243,"No Donation")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1">
        <f t="shared" ref="S2243:S2306" si="214">(((J2243/60)/60/24)+DATE(1970,1,1))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6">
        <f t="shared" ref="O2307:O2370" si="216">(E2307/D2307)*100</f>
        <v>101.22777777777779</v>
      </c>
      <c r="P2307" s="7">
        <f t="shared" ref="P2307:P2370" si="217">IFERROR(E2307/L2307,"No Donation")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1">
        <f t="shared" ref="S2307:S2370" si="220">(((J2307/60)/60/24)+DATE(1970,1,1))</f>
        <v>41834.695277777777</v>
      </c>
      <c r="T2307" s="11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6">
        <f t="shared" si="216"/>
        <v>0</v>
      </c>
      <c r="P2343" s="7" t="str">
        <f t="shared" si="217"/>
        <v>No Donation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6">
        <f t="shared" si="216"/>
        <v>0</v>
      </c>
      <c r="P2344" s="7" t="str">
        <f t="shared" si="217"/>
        <v>No Donation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6">
        <f t="shared" si="216"/>
        <v>0</v>
      </c>
      <c r="P2347" s="7" t="str">
        <f t="shared" si="217"/>
        <v>No Donation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6">
        <f t="shared" si="216"/>
        <v>0</v>
      </c>
      <c r="P2351" s="7" t="str">
        <f t="shared" si="217"/>
        <v>No Donation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6">
        <f t="shared" si="216"/>
        <v>0</v>
      </c>
      <c r="P2352" s="7" t="str">
        <f t="shared" si="217"/>
        <v>No Donation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6">
        <f t="shared" si="216"/>
        <v>0</v>
      </c>
      <c r="P2354" s="7" t="str">
        <f t="shared" si="217"/>
        <v>No Donation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6">
        <f t="shared" si="216"/>
        <v>0</v>
      </c>
      <c r="P2355" s="7" t="str">
        <f t="shared" si="217"/>
        <v>No Donation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6">
        <f t="shared" si="216"/>
        <v>0</v>
      </c>
      <c r="P2358" s="7" t="str">
        <f t="shared" si="217"/>
        <v>No Donation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6">
        <f t="shared" si="216"/>
        <v>0</v>
      </c>
      <c r="P2359" s="7" t="str">
        <f t="shared" si="217"/>
        <v>No Donation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6">
        <f t="shared" si="216"/>
        <v>0</v>
      </c>
      <c r="P2360" s="7" t="str">
        <f t="shared" si="217"/>
        <v>No Donation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6">
        <f t="shared" si="216"/>
        <v>0</v>
      </c>
      <c r="P2363" s="7" t="str">
        <f t="shared" si="217"/>
        <v>No Donation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6">
        <f t="shared" si="216"/>
        <v>0</v>
      </c>
      <c r="P2365" s="7" t="str">
        <f t="shared" si="217"/>
        <v>No Donation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6">
        <f t="shared" si="216"/>
        <v>0</v>
      </c>
      <c r="P2366" s="7" t="str">
        <f t="shared" si="217"/>
        <v>No Donation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6">
        <f t="shared" si="216"/>
        <v>0</v>
      </c>
      <c r="P2367" s="7" t="str">
        <f t="shared" si="217"/>
        <v>No Donation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6">
        <f t="shared" ref="O2371:O2434" si="222">(E2371/D2371)*100</f>
        <v>0</v>
      </c>
      <c r="P2371" s="7" t="str">
        <f t="shared" ref="P2371:P2434" si="223">IFERROR(E2371/L2371,"No Donation")</f>
        <v>No Donation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1">
        <f t="shared" ref="S2371:S2434" si="226">(((J2371/60)/60/24)+DATE(1970,1,1))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6">
        <f t="shared" si="222"/>
        <v>0</v>
      </c>
      <c r="P2373" s="7" t="str">
        <f t="shared" si="223"/>
        <v>No Donation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6">
        <f t="shared" si="222"/>
        <v>0</v>
      </c>
      <c r="P2377" s="7" t="str">
        <f t="shared" si="223"/>
        <v>No Donation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6">
        <f t="shared" si="222"/>
        <v>0</v>
      </c>
      <c r="P2379" s="7" t="str">
        <f t="shared" si="223"/>
        <v>No Donation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6">
        <f t="shared" si="222"/>
        <v>0</v>
      </c>
      <c r="P2380" s="7" t="str">
        <f t="shared" si="223"/>
        <v>No Donation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6">
        <f t="shared" si="222"/>
        <v>0</v>
      </c>
      <c r="P2381" s="7" t="str">
        <f t="shared" si="223"/>
        <v>No Donation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6">
        <f t="shared" si="222"/>
        <v>0</v>
      </c>
      <c r="P2388" s="7" t="str">
        <f t="shared" si="223"/>
        <v>No Donation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6">
        <f t="shared" si="222"/>
        <v>0</v>
      </c>
      <c r="P2392" s="7" t="str">
        <f t="shared" si="223"/>
        <v>No Donation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6">
        <f t="shared" si="222"/>
        <v>0</v>
      </c>
      <c r="P2394" s="7" t="str">
        <f t="shared" si="223"/>
        <v>No Donation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6">
        <f t="shared" si="222"/>
        <v>0</v>
      </c>
      <c r="P2397" s="7" t="str">
        <f t="shared" si="223"/>
        <v>No Donation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6">
        <f t="shared" si="222"/>
        <v>0</v>
      </c>
      <c r="P2399" s="7" t="str">
        <f t="shared" si="223"/>
        <v>No Donation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6">
        <f t="shared" si="222"/>
        <v>0</v>
      </c>
      <c r="P2400" s="7" t="str">
        <f t="shared" si="223"/>
        <v>No Donation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6">
        <f t="shared" si="222"/>
        <v>0</v>
      </c>
      <c r="P2401" s="7" t="str">
        <f t="shared" si="223"/>
        <v>No Donation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6">
        <f t="shared" si="222"/>
        <v>0</v>
      </c>
      <c r="P2402" s="7" t="str">
        <f t="shared" si="223"/>
        <v>No Donation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6">
        <f t="shared" si="222"/>
        <v>0</v>
      </c>
      <c r="P2406" s="7" t="str">
        <f t="shared" si="223"/>
        <v>No Donation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6">
        <f t="shared" si="222"/>
        <v>0</v>
      </c>
      <c r="P2412" s="7" t="str">
        <f t="shared" si="223"/>
        <v>No Donation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6">
        <f t="shared" si="222"/>
        <v>0</v>
      </c>
      <c r="P2414" s="7" t="str">
        <f t="shared" si="223"/>
        <v>No Donation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6">
        <f t="shared" si="222"/>
        <v>0</v>
      </c>
      <c r="P2419" s="7" t="str">
        <f t="shared" si="223"/>
        <v>No Donation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6">
        <f t="shared" si="222"/>
        <v>0</v>
      </c>
      <c r="P2421" s="7" t="str">
        <f t="shared" si="223"/>
        <v>No Donation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6">
        <f t="shared" si="222"/>
        <v>0</v>
      </c>
      <c r="P2428" s="7" t="str">
        <f t="shared" si="223"/>
        <v>No Donation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6">
        <f t="shared" ref="O2435:O2498" si="228">(E2435/D2435)*100</f>
        <v>0</v>
      </c>
      <c r="P2435" s="7" t="str">
        <f t="shared" ref="P2435:P2498" si="229">IFERROR(E2435/L2435,"No Donation")</f>
        <v>No Donation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1">
        <f t="shared" ref="S2435:S2498" si="232">(((J2435/60)/60/24)+DATE(1970,1,1))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6">
        <f t="shared" si="228"/>
        <v>0</v>
      </c>
      <c r="P2439" s="7" t="str">
        <f t="shared" si="229"/>
        <v>No Donation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6">
        <f t="shared" si="228"/>
        <v>0</v>
      </c>
      <c r="P2441" s="7" t="str">
        <f t="shared" si="229"/>
        <v>No Donation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6">
        <f t="shared" ref="O2499:O2562" si="234">(E2499/D2499)*100</f>
        <v>112.7715</v>
      </c>
      <c r="P2499" s="7">
        <f t="shared" ref="P2499:P2562" si="235">IFERROR(E2499/L2499,"No Donation")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1">
        <f t="shared" ref="S2499:S2562" si="238">(((J2499/60)/60/24)+DATE(1970,1,1))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6">
        <f t="shared" si="234"/>
        <v>0</v>
      </c>
      <c r="P2505" s="7" t="str">
        <f t="shared" si="235"/>
        <v>No Donation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6">
        <f t="shared" si="234"/>
        <v>0</v>
      </c>
      <c r="P2506" s="7" t="str">
        <f t="shared" si="235"/>
        <v>No Donation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6">
        <f t="shared" si="234"/>
        <v>0</v>
      </c>
      <c r="P2507" s="7" t="str">
        <f t="shared" si="235"/>
        <v>No Donation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6">
        <f t="shared" si="234"/>
        <v>0</v>
      </c>
      <c r="P2509" s="7" t="str">
        <f t="shared" si="235"/>
        <v>No Donation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6">
        <f t="shared" si="234"/>
        <v>0</v>
      </c>
      <c r="P2510" s="7" t="str">
        <f t="shared" si="235"/>
        <v>No Donation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6">
        <f t="shared" si="234"/>
        <v>0</v>
      </c>
      <c r="P2513" s="7" t="str">
        <f t="shared" si="235"/>
        <v>No Donation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6">
        <f t="shared" si="234"/>
        <v>0</v>
      </c>
      <c r="P2514" s="7" t="str">
        <f t="shared" si="235"/>
        <v>No Donation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6">
        <f t="shared" si="234"/>
        <v>0</v>
      </c>
      <c r="P2515" s="7" t="str">
        <f t="shared" si="235"/>
        <v>No Donation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6">
        <f t="shared" si="234"/>
        <v>0</v>
      </c>
      <c r="P2518" s="7" t="str">
        <f t="shared" si="235"/>
        <v>No Donation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6">
        <f t="shared" si="234"/>
        <v>0</v>
      </c>
      <c r="P2520" s="7" t="str">
        <f t="shared" si="235"/>
        <v>No Donation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6">
        <f t="shared" si="234"/>
        <v>0</v>
      </c>
      <c r="P2522" s="7" t="str">
        <f t="shared" si="235"/>
        <v>No Donation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6">
        <f t="shared" ref="O2563:O2626" si="240">(E2563/D2563)*100</f>
        <v>0</v>
      </c>
      <c r="P2563" s="7" t="str">
        <f t="shared" ref="P2563:P2626" si="241">IFERROR(E2563/L2563,"No Donation")</f>
        <v>No Donation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1">
        <f t="shared" ref="S2563:S2626" si="244">(((J2563/60)/60/24)+DATE(1970,1,1))</f>
        <v>42260.528807870374</v>
      </c>
      <c r="T2563" s="11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6">
        <f t="shared" si="240"/>
        <v>0</v>
      </c>
      <c r="P2565" s="7" t="str">
        <f t="shared" si="241"/>
        <v>No Donation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6">
        <f t="shared" si="240"/>
        <v>0</v>
      </c>
      <c r="P2566" s="7" t="str">
        <f t="shared" si="241"/>
        <v>No Donation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6">
        <f t="shared" si="240"/>
        <v>0</v>
      </c>
      <c r="P2568" s="7" t="str">
        <f t="shared" si="241"/>
        <v>No Donation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6">
        <f t="shared" si="240"/>
        <v>0</v>
      </c>
      <c r="P2574" s="7" t="str">
        <f t="shared" si="241"/>
        <v>No Donation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6">
        <f t="shared" si="240"/>
        <v>0</v>
      </c>
      <c r="P2575" s="7" t="str">
        <f t="shared" si="241"/>
        <v>No Donation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6">
        <f t="shared" si="240"/>
        <v>0</v>
      </c>
      <c r="P2576" s="7" t="str">
        <f t="shared" si="241"/>
        <v>No Donation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6">
        <f t="shared" si="240"/>
        <v>0</v>
      </c>
      <c r="P2577" s="7" t="str">
        <f t="shared" si="241"/>
        <v>No Donation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6">
        <f t="shared" si="240"/>
        <v>0</v>
      </c>
      <c r="P2578" s="7" t="str">
        <f t="shared" si="241"/>
        <v>No Donation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6">
        <f t="shared" si="240"/>
        <v>0</v>
      </c>
      <c r="P2579" s="7" t="str">
        <f t="shared" si="241"/>
        <v>No Donation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6">
        <f t="shared" si="240"/>
        <v>0</v>
      </c>
      <c r="P2580" s="7" t="str">
        <f t="shared" si="241"/>
        <v>No Donation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6">
        <f t="shared" si="240"/>
        <v>0</v>
      </c>
      <c r="P2586" s="7" t="str">
        <f t="shared" si="241"/>
        <v>No Donation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6">
        <f t="shared" si="240"/>
        <v>0</v>
      </c>
      <c r="P2592" s="7" t="str">
        <f t="shared" si="241"/>
        <v>No Donation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6">
        <f t="shared" si="240"/>
        <v>0</v>
      </c>
      <c r="P2595" s="7" t="str">
        <f t="shared" si="241"/>
        <v>No Donation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6">
        <f t="shared" ref="O2627:O2690" si="246">(E2627/D2627)*100</f>
        <v>956</v>
      </c>
      <c r="P2627" s="7">
        <f t="shared" ref="P2627:P2690" si="247">IFERROR(E2627/L2627,"No Donation")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1">
        <f t="shared" ref="S2627:S2690" si="250">(((J2627/60)/60/24)+DATE(1970,1,1))</f>
        <v>42658.810277777782</v>
      </c>
      <c r="T2627" s="11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6">
        <f t="shared" si="246"/>
        <v>0</v>
      </c>
      <c r="P2644" s="7" t="str">
        <f t="shared" si="247"/>
        <v>No Donation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6">
        <f t="shared" si="246"/>
        <v>0</v>
      </c>
      <c r="P2688" s="7" t="str">
        <f t="shared" si="247"/>
        <v>No Donation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6">
        <f t="shared" si="246"/>
        <v>0</v>
      </c>
      <c r="P2689" s="7" t="str">
        <f t="shared" si="247"/>
        <v>No Donation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6">
        <f t="shared" ref="O2691:O2754" si="252">(E2691/D2691)*100</f>
        <v>2.8571428571428571E-3</v>
      </c>
      <c r="P2691" s="7">
        <f t="shared" ref="P2691:P2754" si="253">IFERROR(E2691/L2691,"No Donation")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1">
        <f t="shared" ref="S2691:S2754" si="256">(((J2691/60)/60/24)+DATE(1970,1,1))</f>
        <v>42551.961689814809</v>
      </c>
      <c r="T2691" s="11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6">
        <f t="shared" si="252"/>
        <v>0</v>
      </c>
      <c r="P2701" s="7" t="str">
        <f t="shared" si="253"/>
        <v>No Donation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6">
        <f t="shared" si="252"/>
        <v>0</v>
      </c>
      <c r="P2745" s="7" t="str">
        <f t="shared" si="253"/>
        <v>No Donation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6">
        <f t="shared" si="252"/>
        <v>0</v>
      </c>
      <c r="P2752" s="7" t="str">
        <f t="shared" si="253"/>
        <v>No Donation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6">
        <f t="shared" si="252"/>
        <v>0</v>
      </c>
      <c r="P2753" s="7" t="str">
        <f t="shared" si="253"/>
        <v>No Donation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6">
        <f t="shared" ref="O2755:O2818" si="258">(E2755/D2755)*100</f>
        <v>19</v>
      </c>
      <c r="P2755" s="7">
        <f t="shared" ref="P2755:P2818" si="259">IFERROR(E2755/L2755,"No Donation")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1">
        <f t="shared" ref="S2755:S2818" si="262">(((J2755/60)/60/24)+DATE(1970,1,1))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6">
        <f t="shared" si="258"/>
        <v>0</v>
      </c>
      <c r="P2756" s="7" t="str">
        <f t="shared" si="259"/>
        <v>No Donation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6">
        <f t="shared" si="258"/>
        <v>0</v>
      </c>
      <c r="P2762" s="7" t="str">
        <f t="shared" si="259"/>
        <v>No Donation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6">
        <f t="shared" si="258"/>
        <v>0</v>
      </c>
      <c r="P2767" s="7" t="str">
        <f t="shared" si="259"/>
        <v>No Donation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6">
        <f t="shared" si="258"/>
        <v>0</v>
      </c>
      <c r="P2773" s="7" t="str">
        <f t="shared" si="259"/>
        <v>No Donation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6">
        <f t="shared" si="258"/>
        <v>0</v>
      </c>
      <c r="P2774" s="7" t="str">
        <f t="shared" si="259"/>
        <v>No Donation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6">
        <f t="shared" si="258"/>
        <v>0</v>
      </c>
      <c r="P2782" s="7" t="str">
        <f t="shared" si="259"/>
        <v>No Donation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6">
        <f t="shared" ref="O2819:O2882" si="264">(E2819/D2819)*100</f>
        <v>130</v>
      </c>
      <c r="P2819" s="7">
        <f t="shared" ref="P2819:P2882" si="265">IFERROR(E2819/L2819,"No Donation")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1">
        <f t="shared" ref="S2819:S2882" si="268">(((J2819/60)/60/24)+DATE(1970,1,1))</f>
        <v>42023.634976851856</v>
      </c>
      <c r="T2819" s="11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6">
        <f t="shared" si="264"/>
        <v>0</v>
      </c>
      <c r="P2844" s="7" t="str">
        <f t="shared" si="265"/>
        <v>No Donation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6">
        <f t="shared" si="264"/>
        <v>0</v>
      </c>
      <c r="P2845" s="7" t="str">
        <f t="shared" si="265"/>
        <v>No Donation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6">
        <f t="shared" si="264"/>
        <v>0</v>
      </c>
      <c r="P2848" s="7" t="str">
        <f t="shared" si="265"/>
        <v>No Donation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6">
        <f t="shared" si="264"/>
        <v>0</v>
      </c>
      <c r="P2849" s="7" t="str">
        <f t="shared" si="265"/>
        <v>No Donation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6">
        <f t="shared" si="264"/>
        <v>0</v>
      </c>
      <c r="P2853" s="7" t="str">
        <f t="shared" si="265"/>
        <v>No Donation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6">
        <f t="shared" si="264"/>
        <v>0</v>
      </c>
      <c r="P2855" s="7" t="str">
        <f t="shared" si="265"/>
        <v>No Donation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6">
        <f t="shared" si="264"/>
        <v>0</v>
      </c>
      <c r="P2860" s="7" t="str">
        <f t="shared" si="265"/>
        <v>No Donation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6">
        <f t="shared" si="264"/>
        <v>0</v>
      </c>
      <c r="P2867" s="7" t="str">
        <f t="shared" si="265"/>
        <v>No Donation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6">
        <f t="shared" si="264"/>
        <v>0</v>
      </c>
      <c r="P2874" s="7" t="str">
        <f t="shared" si="265"/>
        <v>No Donation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6">
        <f t="shared" si="264"/>
        <v>0</v>
      </c>
      <c r="P2878" s="7" t="str">
        <f t="shared" si="265"/>
        <v>No Donation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6">
        <f t="shared" ref="O2883:O2946" si="270">(E2883/D2883)*100</f>
        <v>0</v>
      </c>
      <c r="P2883" s="7" t="str">
        <f t="shared" ref="P2883:P2946" si="271">IFERROR(E2883/L2883,"No Donation")</f>
        <v>No Donation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1">
        <f t="shared" ref="S2883:S2946" si="274">(((J2883/60)/60/24)+DATE(1970,1,1))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6">
        <f t="shared" si="270"/>
        <v>0</v>
      </c>
      <c r="P2890" s="7" t="str">
        <f t="shared" si="271"/>
        <v>No Donation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6">
        <f t="shared" si="270"/>
        <v>0</v>
      </c>
      <c r="P2896" s="7" t="str">
        <f t="shared" si="271"/>
        <v>No Donation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6">
        <f t="shared" si="270"/>
        <v>0</v>
      </c>
      <c r="P2901" s="7" t="str">
        <f t="shared" si="271"/>
        <v>No Donation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6">
        <f t="shared" si="270"/>
        <v>0</v>
      </c>
      <c r="P2945" s="7" t="str">
        <f t="shared" si="271"/>
        <v>No Donation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6">
        <f t="shared" ref="O2947:O3010" si="276">(E2947/D2947)*100</f>
        <v>0</v>
      </c>
      <c r="P2947" s="7" t="str">
        <f t="shared" ref="P2947:P3010" si="277">IFERROR(E2947/L2947,"No Donation")</f>
        <v>No Donation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1">
        <f t="shared" ref="S2947:S3010" si="280">(((J2947/60)/60/24)+DATE(1970,1,1))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6">
        <f t="shared" si="276"/>
        <v>0</v>
      </c>
      <c r="P2952" s="7" t="str">
        <f t="shared" si="277"/>
        <v>No Donation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6">
        <f t="shared" si="276"/>
        <v>0</v>
      </c>
      <c r="P2956" s="7" t="str">
        <f t="shared" si="277"/>
        <v>No Donation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6">
        <f t="shared" si="276"/>
        <v>0</v>
      </c>
      <c r="P2960" s="7" t="str">
        <f t="shared" si="277"/>
        <v>No Donation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6">
        <f t="shared" si="276"/>
        <v>0</v>
      </c>
      <c r="P2961" s="7" t="str">
        <f t="shared" si="277"/>
        <v>No Donation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6">
        <f t="shared" si="276"/>
        <v>0</v>
      </c>
      <c r="P2962" s="7" t="str">
        <f t="shared" si="277"/>
        <v>No Donation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6">
        <f t="shared" ref="O3011:O3074" si="282">(E3011/D3011)*100</f>
        <v>119.756</v>
      </c>
      <c r="P3011" s="7">
        <f t="shared" ref="P3011:P3074" si="283">IFERROR(E3011/L3011,"No Donation")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1">
        <f t="shared" ref="S3011:S3074" si="286">(((J3011/60)/60/24)+DATE(1970,1,1))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6">
        <f t="shared" si="282"/>
        <v>0</v>
      </c>
      <c r="P3056" s="7" t="str">
        <f t="shared" si="283"/>
        <v>No Donation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6">
        <f t="shared" si="282"/>
        <v>0</v>
      </c>
      <c r="P3058" s="7" t="str">
        <f t="shared" si="283"/>
        <v>No Donation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6">
        <f t="shared" si="282"/>
        <v>0</v>
      </c>
      <c r="P3059" s="7" t="str">
        <f t="shared" si="283"/>
        <v>No Donation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6">
        <f t="shared" si="282"/>
        <v>0</v>
      </c>
      <c r="P3063" s="7" t="str">
        <f t="shared" si="283"/>
        <v>No Donation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6">
        <f t="shared" ref="O3075:O3138" si="288">(E3075/D3075)*100</f>
        <v>2.3035714285714284E-2</v>
      </c>
      <c r="P3075" s="7">
        <f t="shared" ref="P3075:P3138" si="289">IFERROR(E3075/L3075,"No Donation")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1">
        <f t="shared" ref="S3075:S3138" si="292">(((J3075/60)/60/24)+DATE(1970,1,1))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6">
        <f t="shared" si="288"/>
        <v>0</v>
      </c>
      <c r="P3084" s="7" t="str">
        <f t="shared" si="289"/>
        <v>No Donation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6">
        <f t="shared" si="288"/>
        <v>0</v>
      </c>
      <c r="P3116" s="7" t="str">
        <f t="shared" si="289"/>
        <v>No Donation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6">
        <f t="shared" si="288"/>
        <v>0</v>
      </c>
      <c r="P3127" s="7" t="str">
        <f t="shared" si="289"/>
        <v>No Donation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6">
        <f t="shared" si="288"/>
        <v>0</v>
      </c>
      <c r="P3129" s="7" t="str">
        <f t="shared" si="289"/>
        <v>No Donation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6">
        <f t="shared" ref="O3139:O3202" si="294">(E3139/D3139)*100</f>
        <v>3.3333333333333335</v>
      </c>
      <c r="P3139" s="7">
        <f t="shared" ref="P3139:P3202" si="295">IFERROR(E3139/L3139,"No Donation")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1">
        <f t="shared" ref="S3139:S3202" si="298">(((J3139/60)/60/24)+DATE(1970,1,1))</f>
        <v>42807.885057870371</v>
      </c>
      <c r="T3139" s="11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6">
        <f t="shared" si="294"/>
        <v>0</v>
      </c>
      <c r="P3140" s="7" t="str">
        <f t="shared" si="295"/>
        <v>No Donation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6">
        <f t="shared" si="294"/>
        <v>0</v>
      </c>
      <c r="P3145" s="7" t="str">
        <f t="shared" si="295"/>
        <v>No Donation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6">
        <f t="shared" si="294"/>
        <v>0</v>
      </c>
      <c r="P3147" s="7" t="str">
        <f t="shared" si="295"/>
        <v>No Donation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6">
        <f t="shared" si="294"/>
        <v>0</v>
      </c>
      <c r="P3192" s="7" t="str">
        <f t="shared" si="295"/>
        <v>No Donation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6">
        <f t="shared" si="294"/>
        <v>0</v>
      </c>
      <c r="P3196" s="7" t="str">
        <f t="shared" si="295"/>
        <v>No Donation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6">
        <f t="shared" ref="O3203:O3266" si="300">(E3203/D3203)*100</f>
        <v>1.25</v>
      </c>
      <c r="P3203" s="7">
        <f t="shared" ref="P3203:P3266" si="301">IFERROR(E3203/L3203,"No Donation")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1">
        <f t="shared" ref="S3203:S3266" si="304">(((J3203/60)/60/24)+DATE(1970,1,1))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6">
        <f t="shared" si="300"/>
        <v>0</v>
      </c>
      <c r="P3206" s="7" t="str">
        <f t="shared" si="301"/>
        <v>No Donation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6">
        <f t="shared" si="300"/>
        <v>0</v>
      </c>
      <c r="P3208" s="7" t="str">
        <f t="shared" si="301"/>
        <v>No Donation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6">
        <f t="shared" ref="O3267:O3330" si="306">(E3267/D3267)*100</f>
        <v>164</v>
      </c>
      <c r="P3267" s="7">
        <f t="shared" ref="P3267:P3330" si="307">IFERROR(E3267/L3267,"No Donation")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1">
        <f t="shared" ref="S3267:S3330" si="310">(((J3267/60)/60/24)+DATE(1970,1,1))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6">
        <f t="shared" ref="O3331:O3394" si="312">(E3331/D3331)*100</f>
        <v>116.8</v>
      </c>
      <c r="P3331" s="7">
        <f t="shared" ref="P3331:P3394" si="313">IFERROR(E3331/L3331,"No Donation")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1">
        <f t="shared" ref="S3331:S3394" si="316">(((J3331/60)/60/24)+DATE(1970,1,1))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6">
        <f t="shared" ref="O3395:O3458" si="318">(E3395/D3395)*100</f>
        <v>105.80000000000001</v>
      </c>
      <c r="P3395" s="7">
        <f t="shared" ref="P3395:P3458" si="319">IFERROR(E3395/L3395,"No Donation")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1">
        <f t="shared" ref="S3395:S3458" si="322">(((J3395/60)/60/24)+DATE(1970,1,1))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6">
        <f t="shared" ref="O3459:O3522" si="324">(E3459/D3459)*100</f>
        <v>140.19999999999999</v>
      </c>
      <c r="P3459" s="7">
        <f t="shared" ref="P3459:P3522" si="325">IFERROR(E3459/L3459,"No Donation")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1">
        <f t="shared" ref="S3459:S3522" si="328">(((J3459/60)/60/24)+DATE(1970,1,1))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6">
        <f t="shared" ref="O3523:O3586" si="330">(E3523/D3523)*100</f>
        <v>169.42857142857144</v>
      </c>
      <c r="P3523" s="7">
        <f t="shared" ref="P3523:P3586" si="331">IFERROR(E3523/L3523,"No Donation")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1">
        <f t="shared" ref="S3523:S3586" si="334">(((J3523/60)/60/24)+DATE(1970,1,1))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6">
        <f t="shared" ref="O3587:O3650" si="336">(E3587/D3587)*100</f>
        <v>119.11764705882352</v>
      </c>
      <c r="P3587" s="7">
        <f t="shared" ref="P3587:P3650" si="337">IFERROR(E3587/L3587,"No Donation")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1">
        <f t="shared" ref="S3587:S3650" si="340">(((J3587/60)/60/24)+DATE(1970,1,1))</f>
        <v>41964.716319444444</v>
      </c>
      <c r="T3587" s="11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6">
        <f t="shared" si="336"/>
        <v>0</v>
      </c>
      <c r="P3630" s="7" t="str">
        <f t="shared" si="337"/>
        <v>No Donation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6">
        <f t="shared" si="336"/>
        <v>0</v>
      </c>
      <c r="P3638" s="7" t="str">
        <f t="shared" si="337"/>
        <v>No Donation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6">
        <f t="shared" si="336"/>
        <v>0</v>
      </c>
      <c r="P3643" s="7" t="str">
        <f t="shared" si="337"/>
        <v>No Donation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6">
        <f t="shared" si="336"/>
        <v>0</v>
      </c>
      <c r="P3645" s="7" t="str">
        <f t="shared" si="337"/>
        <v>No Donation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6">
        <f t="shared" ref="O3651:O3714" si="342">(E3651/D3651)*100</f>
        <v>104</v>
      </c>
      <c r="P3651" s="7">
        <f t="shared" ref="P3651:P3714" si="343">IFERROR(E3651/L3651,"No Donation")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1">
        <f t="shared" ref="S3651:S3714" si="346">(((J3651/60)/60/24)+DATE(1970,1,1))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6">
        <f t="shared" ref="O3715:O3778" si="348">(E3715/D3715)*100</f>
        <v>101.49999999999999</v>
      </c>
      <c r="P3715" s="7">
        <f t="shared" ref="P3715:P3778" si="349">IFERROR(E3715/L3715,"No Donation")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1">
        <f t="shared" ref="S3715:S3778" si="352">(((J3715/60)/60/24)+DATE(1970,1,1))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6">
        <f t="shared" si="348"/>
        <v>0</v>
      </c>
      <c r="P3735" s="7" t="str">
        <f t="shared" si="349"/>
        <v>No Donation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6">
        <f t="shared" si="348"/>
        <v>0</v>
      </c>
      <c r="P3743" s="7" t="str">
        <f t="shared" si="349"/>
        <v>No Donation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6">
        <f t="shared" si="348"/>
        <v>0</v>
      </c>
      <c r="P3745" s="7" t="str">
        <f t="shared" si="349"/>
        <v>No Donation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6">
        <f t="shared" si="348"/>
        <v>0</v>
      </c>
      <c r="P3746" s="7" t="str">
        <f t="shared" si="349"/>
        <v>No Donation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6">
        <f t="shared" ref="O3779:O3842" si="354">(E3779/D3779)*100</f>
        <v>143.19999999999999</v>
      </c>
      <c r="P3779" s="7">
        <f t="shared" ref="P3779:P3842" si="355">IFERROR(E3779/L3779,"No Donation")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1">
        <f t="shared" ref="S3779:S3842" si="358">(((J3779/60)/60/24)+DATE(1970,1,1))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6">
        <f t="shared" si="354"/>
        <v>0</v>
      </c>
      <c r="P3792" s="7" t="str">
        <f t="shared" si="355"/>
        <v>No Donation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6">
        <f t="shared" si="354"/>
        <v>0</v>
      </c>
      <c r="P3793" s="7" t="str">
        <f t="shared" si="355"/>
        <v>No Donation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6">
        <f t="shared" si="354"/>
        <v>0</v>
      </c>
      <c r="P3804" s="7" t="str">
        <f t="shared" si="355"/>
        <v>No Donation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6">
        <f t="shared" si="354"/>
        <v>0</v>
      </c>
      <c r="P3806" s="7" t="str">
        <f t="shared" si="355"/>
        <v>No Donation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6">
        <f t="shared" ref="O3843:O3906" si="360">(E3843/D3843)*100</f>
        <v>8.7200000000000006</v>
      </c>
      <c r="P3843" s="7">
        <f t="shared" ref="P3843:P3906" si="361">IFERROR(E3843/L3843,"No Donation")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1">
        <f t="shared" ref="S3843:S3906" si="364">(((J3843/60)/60/24)+DATE(1970,1,1))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6">
        <f t="shared" si="360"/>
        <v>0</v>
      </c>
      <c r="P3865" s="7" t="str">
        <f t="shared" si="361"/>
        <v>No Donation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6">
        <f t="shared" si="360"/>
        <v>0</v>
      </c>
      <c r="P3874" s="7" t="str">
        <f t="shared" si="361"/>
        <v>No Donation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6">
        <f t="shared" si="360"/>
        <v>0</v>
      </c>
      <c r="P3875" s="7" t="str">
        <f t="shared" si="361"/>
        <v>No Donation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6">
        <f t="shared" si="360"/>
        <v>0</v>
      </c>
      <c r="P3876" s="7" t="str">
        <f t="shared" si="361"/>
        <v>No Donation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6">
        <f t="shared" si="360"/>
        <v>0</v>
      </c>
      <c r="P3877" s="7" t="str">
        <f t="shared" si="361"/>
        <v>No Donation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6">
        <f t="shared" si="360"/>
        <v>0</v>
      </c>
      <c r="P3881" s="7" t="str">
        <f t="shared" si="361"/>
        <v>No Donation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6">
        <f t="shared" si="360"/>
        <v>0</v>
      </c>
      <c r="P3884" s="7" t="str">
        <f t="shared" si="361"/>
        <v>No Donation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6">
        <f t="shared" si="360"/>
        <v>0</v>
      </c>
      <c r="P3885" s="7" t="str">
        <f t="shared" si="361"/>
        <v>No Donation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6">
        <f t="shared" si="360"/>
        <v>0</v>
      </c>
      <c r="P3886" s="7" t="str">
        <f t="shared" si="361"/>
        <v>No Donation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6">
        <f t="shared" si="360"/>
        <v>0</v>
      </c>
      <c r="P3887" s="7" t="str">
        <f t="shared" si="361"/>
        <v>No Donation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6">
        <f t="shared" si="360"/>
        <v>0</v>
      </c>
      <c r="P3888" s="7" t="str">
        <f t="shared" si="361"/>
        <v>No Donation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6">
        <f t="shared" si="360"/>
        <v>0</v>
      </c>
      <c r="P3894" s="7" t="str">
        <f t="shared" si="361"/>
        <v>No Donation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6">
        <f t="shared" si="360"/>
        <v>0</v>
      </c>
      <c r="P3905" s="7" t="str">
        <f t="shared" si="361"/>
        <v>No Donation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6">
        <f t="shared" ref="O3907:O3970" si="366">(E3907/D3907)*100</f>
        <v>11.533333333333333</v>
      </c>
      <c r="P3907" s="7">
        <f t="shared" ref="P3907:P3970" si="367">IFERROR(E3907/L3907,"No Donation")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1">
        <f t="shared" ref="S3907:S3970" si="370">(((J3907/60)/60/24)+DATE(1970,1,1))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6">
        <f t="shared" si="366"/>
        <v>0</v>
      </c>
      <c r="P3918" s="7" t="str">
        <f t="shared" si="367"/>
        <v>No Donation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6">
        <f t="shared" si="366"/>
        <v>0</v>
      </c>
      <c r="P3923" s="7" t="str">
        <f t="shared" si="367"/>
        <v>No Donation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6">
        <f t="shared" si="366"/>
        <v>0</v>
      </c>
      <c r="P3932" s="7" t="str">
        <f t="shared" si="367"/>
        <v>No Donation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6">
        <f t="shared" si="366"/>
        <v>0</v>
      </c>
      <c r="P3933" s="7" t="str">
        <f t="shared" si="367"/>
        <v>No Donation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6">
        <f t="shared" si="366"/>
        <v>0</v>
      </c>
      <c r="P3938" s="7" t="str">
        <f t="shared" si="367"/>
        <v>No Donation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6">
        <f t="shared" si="366"/>
        <v>0</v>
      </c>
      <c r="P3944" s="7" t="str">
        <f t="shared" si="367"/>
        <v>No Donation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6">
        <f t="shared" si="366"/>
        <v>0</v>
      </c>
      <c r="P3946" s="7" t="str">
        <f t="shared" si="367"/>
        <v>No Donation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6">
        <f t="shared" si="366"/>
        <v>0</v>
      </c>
      <c r="P3950" s="7" t="str">
        <f t="shared" si="367"/>
        <v>No Donation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6">
        <f t="shared" si="366"/>
        <v>0</v>
      </c>
      <c r="P3955" s="7" t="str">
        <f t="shared" si="367"/>
        <v>No Donation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6">
        <f t="shared" si="366"/>
        <v>0</v>
      </c>
      <c r="P3956" s="7" t="str">
        <f t="shared" si="367"/>
        <v>No Donation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6">
        <f t="shared" si="366"/>
        <v>0</v>
      </c>
      <c r="P3958" s="7" t="str">
        <f t="shared" si="367"/>
        <v>No Donation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6">
        <f t="shared" si="366"/>
        <v>0</v>
      </c>
      <c r="P3965" s="7" t="str">
        <f t="shared" si="367"/>
        <v>No Donation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6">
        <f t="shared" ref="O3971:O4034" si="372">(E3971/D3971)*100</f>
        <v>7.4690265486725664</v>
      </c>
      <c r="P3971" s="7">
        <f t="shared" ref="P3971:P4034" si="373">IFERROR(E3971/L3971,"No Donation")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1">
        <f t="shared" ref="S3971:S4034" si="376">(((J3971/60)/60/24)+DATE(1970,1,1))</f>
        <v>42601.854699074072</v>
      </c>
      <c r="T3971" s="11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6">
        <f t="shared" si="372"/>
        <v>0</v>
      </c>
      <c r="P3977" s="7" t="str">
        <f t="shared" si="373"/>
        <v>No Donation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6">
        <f t="shared" si="372"/>
        <v>0</v>
      </c>
      <c r="P3991" s="7" t="str">
        <f t="shared" si="373"/>
        <v>No Donation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6">
        <f t="shared" si="372"/>
        <v>0</v>
      </c>
      <c r="P3999" s="7" t="str">
        <f t="shared" si="373"/>
        <v>No Donation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6">
        <f t="shared" si="372"/>
        <v>0</v>
      </c>
      <c r="P4014" s="7" t="str">
        <f t="shared" si="373"/>
        <v>No Donation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6">
        <f t="shared" si="372"/>
        <v>0</v>
      </c>
      <c r="P4016" s="7" t="str">
        <f t="shared" si="373"/>
        <v>No Donation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6">
        <f t="shared" si="372"/>
        <v>0</v>
      </c>
      <c r="P4025" s="7" t="str">
        <f t="shared" si="373"/>
        <v>No Donation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6">
        <f t="shared" si="372"/>
        <v>0</v>
      </c>
      <c r="P4028" s="7" t="str">
        <f t="shared" si="373"/>
        <v>No Donation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6">
        <f t="shared" si="372"/>
        <v>0</v>
      </c>
      <c r="P4031" s="7" t="str">
        <f t="shared" si="373"/>
        <v>No Donation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6">
        <f t="shared" si="372"/>
        <v>0</v>
      </c>
      <c r="P4033" s="7" t="str">
        <f t="shared" si="373"/>
        <v>No Donation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6">
        <f t="shared" ref="O4035:O4098" si="378">(E4035/D4035)*100</f>
        <v>25.698702928870294</v>
      </c>
      <c r="P4035" s="7">
        <f t="shared" ref="P4035:P4098" si="379">IFERROR(E4035/L4035,"No Donation")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1">
        <f t="shared" ref="S4035:S4098" si="382">(((J4035/60)/60/24)+DATE(1970,1,1))</f>
        <v>42614.268796296295</v>
      </c>
      <c r="T4035" s="11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6">
        <f t="shared" si="378"/>
        <v>0</v>
      </c>
      <c r="P4045" s="7" t="str">
        <f t="shared" si="379"/>
        <v>No Donation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6">
        <f t="shared" si="378"/>
        <v>0</v>
      </c>
      <c r="P4053" s="7" t="str">
        <f t="shared" si="379"/>
        <v>No Donation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6">
        <f t="shared" si="378"/>
        <v>0</v>
      </c>
      <c r="P4056" s="7" t="str">
        <f t="shared" si="379"/>
        <v>No Donation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6">
        <f t="shared" si="378"/>
        <v>0</v>
      </c>
      <c r="P4063" s="7" t="str">
        <f t="shared" si="379"/>
        <v>No Donation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6">
        <f t="shared" si="378"/>
        <v>0</v>
      </c>
      <c r="P4073" s="7" t="str">
        <f t="shared" si="379"/>
        <v>No Donation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6">
        <f t="shared" si="378"/>
        <v>0</v>
      </c>
      <c r="P4078" s="7" t="str">
        <f t="shared" si="379"/>
        <v>No Donation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6">
        <f t="shared" si="378"/>
        <v>0</v>
      </c>
      <c r="P4080" s="7" t="str">
        <f t="shared" si="379"/>
        <v>No Donation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6">
        <f t="shared" si="378"/>
        <v>0</v>
      </c>
      <c r="P4082" s="7" t="str">
        <f t="shared" si="379"/>
        <v>No Donation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6">
        <f t="shared" si="378"/>
        <v>0</v>
      </c>
      <c r="P4089" s="7" t="str">
        <f t="shared" si="379"/>
        <v>No Donation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6">
        <f t="shared" ref="O4099:O4115" si="384">(E4099/D4099)*100</f>
        <v>0</v>
      </c>
      <c r="P4099" s="7" t="str">
        <f t="shared" ref="P4099:P4115" si="385">IFERROR(E4099/L4099,"No Donation")</f>
        <v>No Donation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1">
        <f t="shared" ref="S4099:S4115" si="388">(((J4099/60)/60/24)+DATE(1970,1,1))</f>
        <v>42344.824502314819</v>
      </c>
      <c r="T4099" s="11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6">
        <f t="shared" si="384"/>
        <v>0</v>
      </c>
      <c r="P4100" s="7" t="str">
        <f t="shared" si="385"/>
        <v>No Donation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6">
        <f t="shared" si="384"/>
        <v>0</v>
      </c>
      <c r="P4102" s="7" t="str">
        <f t="shared" si="385"/>
        <v>No Donation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6">
        <f t="shared" si="384"/>
        <v>0</v>
      </c>
      <c r="P4103" s="7" t="str">
        <f t="shared" si="385"/>
        <v>No Donation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6">
        <f t="shared" si="384"/>
        <v>0</v>
      </c>
      <c r="P4111" s="7" t="str">
        <f t="shared" si="385"/>
        <v>No Donation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live">
      <formula>NOT(ISERROR(SEARCH("live",F1)))</formula>
    </cfRule>
    <cfRule type="containsText" dxfId="8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A0628-75A3-44FC-9185-826DA8E4DADC}">
  <dimension ref="A1:F14"/>
  <sheetViews>
    <sheetView workbookViewId="0">
      <selection activeCell="E16" sqref="E1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8310</v>
      </c>
    </row>
    <row r="3" spans="1:6" x14ac:dyDescent="0.3">
      <c r="A3" s="8" t="s">
        <v>8323</v>
      </c>
      <c r="B3" s="8" t="s">
        <v>8313</v>
      </c>
    </row>
    <row r="4" spans="1:6" x14ac:dyDescent="0.3">
      <c r="A4" s="8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3">
      <c r="A5" s="9" t="s">
        <v>8314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3">
      <c r="A6" s="9" t="s">
        <v>8315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3">
      <c r="A7" s="9" t="s">
        <v>8316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3">
      <c r="A8" s="9" t="s">
        <v>8317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8318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3">
      <c r="A10" s="9" t="s">
        <v>8319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3">
      <c r="A11" s="9" t="s">
        <v>8320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">
      <c r="A12" s="9" t="s">
        <v>8321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3">
      <c r="A13" s="9" t="s">
        <v>8322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3">
      <c r="A14" s="9" t="s">
        <v>8312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C31A3-820C-4DBC-B583-9CAE0AF7C657}">
  <dimension ref="A1:F47"/>
  <sheetViews>
    <sheetView workbookViewId="0">
      <selection activeCell="F4" sqref="F4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6.44140625" customWidth="1"/>
    <col min="4" max="4" width="7.88671875" customWidth="1"/>
    <col min="5" max="5" width="10.6640625" customWidth="1"/>
    <col min="6" max="6" width="10.77734375" bestFit="1" customWidth="1"/>
  </cols>
  <sheetData>
    <row r="1" spans="1:6" x14ac:dyDescent="0.3">
      <c r="A1" s="8" t="s">
        <v>8223</v>
      </c>
      <c r="B1" t="s">
        <v>8310</v>
      </c>
    </row>
    <row r="2" spans="1:6" x14ac:dyDescent="0.3">
      <c r="A2" s="8" t="s">
        <v>8308</v>
      </c>
      <c r="B2" t="s">
        <v>8310</v>
      </c>
    </row>
    <row r="4" spans="1:6" x14ac:dyDescent="0.3">
      <c r="A4" s="8" t="s">
        <v>8365</v>
      </c>
      <c r="B4" s="8" t="s">
        <v>8313</v>
      </c>
    </row>
    <row r="5" spans="1:6" x14ac:dyDescent="0.3">
      <c r="A5" s="8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3">
      <c r="A6" s="9" t="s">
        <v>8324</v>
      </c>
      <c r="B6" s="10"/>
      <c r="C6" s="10"/>
      <c r="D6" s="10">
        <v>100</v>
      </c>
      <c r="E6" s="10"/>
      <c r="F6" s="10">
        <v>100</v>
      </c>
    </row>
    <row r="7" spans="1:6" x14ac:dyDescent="0.3">
      <c r="A7" s="9" t="s">
        <v>8325</v>
      </c>
      <c r="B7" s="10"/>
      <c r="C7" s="10"/>
      <c r="D7" s="10"/>
      <c r="E7" s="10">
        <v>20</v>
      </c>
      <c r="F7" s="10">
        <v>20</v>
      </c>
    </row>
    <row r="8" spans="1:6" x14ac:dyDescent="0.3">
      <c r="A8" s="9" t="s">
        <v>8326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8327</v>
      </c>
      <c r="B9" s="10"/>
      <c r="C9" s="10"/>
      <c r="D9" s="10">
        <v>40</v>
      </c>
      <c r="E9" s="10"/>
      <c r="F9" s="10">
        <v>40</v>
      </c>
    </row>
    <row r="10" spans="1:6" x14ac:dyDescent="0.3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8330</v>
      </c>
      <c r="B12" s="10"/>
      <c r="C12" s="10"/>
      <c r="D12" s="10">
        <v>80</v>
      </c>
      <c r="E12" s="10"/>
      <c r="F12" s="10">
        <v>80</v>
      </c>
    </row>
    <row r="13" spans="1:6" x14ac:dyDescent="0.3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8332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3">
      <c r="A15" s="9" t="s">
        <v>8333</v>
      </c>
      <c r="B15" s="10"/>
      <c r="C15" s="10"/>
      <c r="D15" s="10">
        <v>40</v>
      </c>
      <c r="E15" s="10"/>
      <c r="F15" s="10">
        <v>40</v>
      </c>
    </row>
    <row r="16" spans="1:6" x14ac:dyDescent="0.3">
      <c r="A16" s="9" t="s">
        <v>8334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3">
      <c r="A17" s="9" t="s">
        <v>8335</v>
      </c>
      <c r="B17" s="10"/>
      <c r="C17" s="10"/>
      <c r="D17" s="10">
        <v>20</v>
      </c>
      <c r="E17" s="10"/>
      <c r="F17" s="10">
        <v>20</v>
      </c>
    </row>
    <row r="18" spans="1:6" x14ac:dyDescent="0.3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8337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3">
      <c r="A20" s="9" t="s">
        <v>8338</v>
      </c>
      <c r="B20" s="10"/>
      <c r="C20" s="10"/>
      <c r="D20" s="10">
        <v>60</v>
      </c>
      <c r="E20" s="10"/>
      <c r="F20" s="10">
        <v>60</v>
      </c>
    </row>
    <row r="21" spans="1:6" x14ac:dyDescent="0.3">
      <c r="A21" s="9" t="s">
        <v>8339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3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8341</v>
      </c>
      <c r="B23" s="10"/>
      <c r="C23" s="10"/>
      <c r="D23" s="10">
        <v>40</v>
      </c>
      <c r="E23" s="10"/>
      <c r="F23" s="10">
        <v>40</v>
      </c>
    </row>
    <row r="24" spans="1:6" x14ac:dyDescent="0.3">
      <c r="A24" s="9" t="s">
        <v>8342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3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3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8345</v>
      </c>
      <c r="B27" s="10"/>
      <c r="C27" s="10"/>
      <c r="D27" s="10">
        <v>20</v>
      </c>
      <c r="E27" s="10"/>
      <c r="F27" s="10">
        <v>20</v>
      </c>
    </row>
    <row r="28" spans="1:6" x14ac:dyDescent="0.3">
      <c r="A28" s="9" t="s">
        <v>8346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3">
      <c r="A29" s="9" t="s">
        <v>8347</v>
      </c>
      <c r="B29" s="10"/>
      <c r="C29" s="10"/>
      <c r="D29" s="10">
        <v>20</v>
      </c>
      <c r="E29" s="10"/>
      <c r="F29" s="10">
        <v>20</v>
      </c>
    </row>
    <row r="30" spans="1:6" x14ac:dyDescent="0.3">
      <c r="A30" s="9" t="s">
        <v>8348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3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8351</v>
      </c>
      <c r="B33" s="10"/>
      <c r="C33" s="10"/>
      <c r="D33" s="10">
        <v>20</v>
      </c>
      <c r="E33" s="10"/>
      <c r="F33" s="10">
        <v>20</v>
      </c>
    </row>
    <row r="34" spans="1:6" x14ac:dyDescent="0.3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8353</v>
      </c>
      <c r="B35" s="10"/>
      <c r="C35" s="10"/>
      <c r="D35" s="10"/>
      <c r="E35" s="10">
        <v>40</v>
      </c>
      <c r="F35" s="10">
        <v>40</v>
      </c>
    </row>
    <row r="36" spans="1:6" x14ac:dyDescent="0.3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8355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3">
      <c r="A38" s="9" t="s">
        <v>8356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3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3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8360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3">
      <c r="A43" s="9" t="s">
        <v>8361</v>
      </c>
      <c r="B43" s="10"/>
      <c r="C43" s="10"/>
      <c r="D43" s="10">
        <v>100</v>
      </c>
      <c r="E43" s="10"/>
      <c r="F43" s="10">
        <v>100</v>
      </c>
    </row>
    <row r="44" spans="1:6" x14ac:dyDescent="0.3">
      <c r="A44" s="9" t="s">
        <v>8362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3">
      <c r="A45" s="9" t="s">
        <v>8363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3">
      <c r="A46" s="9" t="s">
        <v>8364</v>
      </c>
      <c r="B46" s="10"/>
      <c r="C46" s="10"/>
      <c r="D46" s="10"/>
      <c r="E46" s="10">
        <v>20</v>
      </c>
      <c r="F46" s="10">
        <v>20</v>
      </c>
    </row>
    <row r="47" spans="1:6" x14ac:dyDescent="0.3">
      <c r="A47" s="9" t="s">
        <v>8312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BDF07-44D2-45C7-B793-0AA3B45DE3CE}">
  <dimension ref="A1:E18"/>
  <sheetViews>
    <sheetView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8308</v>
      </c>
      <c r="B1" t="s">
        <v>8310</v>
      </c>
    </row>
    <row r="2" spans="1:5" x14ac:dyDescent="0.3">
      <c r="A2" s="8" t="s">
        <v>8381</v>
      </c>
      <c r="B2" t="s">
        <v>8310</v>
      </c>
    </row>
    <row r="4" spans="1:5" x14ac:dyDescent="0.3">
      <c r="A4" s="8" t="s">
        <v>8380</v>
      </c>
      <c r="B4" s="8" t="s">
        <v>8313</v>
      </c>
    </row>
    <row r="5" spans="1:5" x14ac:dyDescent="0.3">
      <c r="A5" s="8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3">
      <c r="A6" s="12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">
      <c r="A7" s="12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12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12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12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">
      <c r="A11" s="12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">
      <c r="A12" s="12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">
      <c r="A13" s="12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">
      <c r="A14" s="12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">
      <c r="A15" s="12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">
      <c r="A16" s="12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">
      <c r="A17" s="12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">
      <c r="A18" s="12" t="s">
        <v>8312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CF86F-AD02-4271-AF0B-49266EB56C9F}">
  <dimension ref="A1:H13"/>
  <sheetViews>
    <sheetView workbookViewId="0">
      <selection activeCell="H2" sqref="H2"/>
    </sheetView>
  </sheetViews>
  <sheetFormatPr defaultRowHeight="14.4" x14ac:dyDescent="0.3"/>
  <cols>
    <col min="1" max="1" width="28.33203125" style="13" customWidth="1"/>
    <col min="2" max="2" width="21.44140625" style="13" customWidth="1"/>
    <col min="3" max="3" width="19" style="13" customWidth="1"/>
    <col min="4" max="4" width="19.5546875" style="13" customWidth="1"/>
    <col min="5" max="5" width="15.6640625" style="13" customWidth="1"/>
    <col min="6" max="6" width="20.88671875" style="13" customWidth="1"/>
    <col min="7" max="7" width="17.88671875" style="13" customWidth="1"/>
    <col min="8" max="8" width="22.5546875" style="13" customWidth="1"/>
    <col min="9" max="16384" width="8.88671875" style="13"/>
  </cols>
  <sheetData>
    <row r="1" spans="1:8" x14ac:dyDescent="0.3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</row>
    <row r="2" spans="1:8" x14ac:dyDescent="0.3">
      <c r="A2" s="13" t="s">
        <v>8390</v>
      </c>
      <c r="B2" s="13">
        <f>COUNTIFS(Dataset!$F$2:$F$4115,"successful",Dataset!$D$2:$D$4115,"&gt;=0",Dataset!$D$2:$D$4115,"&lt;1000")</f>
        <v>322</v>
      </c>
      <c r="C2" s="13">
        <f>COUNTIFS(Dataset!$F$2:$F$4115,"failed",Dataset!$D$2:$D$4115,"&gt;=0",Dataset!$D$2:$D$4115,"&lt;1000")</f>
        <v>113</v>
      </c>
      <c r="D2" s="13">
        <f>COUNTIFS(Dataset!$F$2:$F$4115,"canceled",Dataset!$D$2:$D$4115,"&gt;=0",Dataset!$D$2:$D$4115,"&lt;1000")</f>
        <v>18</v>
      </c>
      <c r="E2" s="13">
        <f>SUM(B2:D2)</f>
        <v>453</v>
      </c>
      <c r="F2" s="14">
        <f>(B2/E2)*100</f>
        <v>71.081677704194263</v>
      </c>
      <c r="G2" s="14">
        <f>(C2/E2)*100</f>
        <v>24.944812362030905</v>
      </c>
      <c r="H2" s="14">
        <f>(D2/E2)*100</f>
        <v>3.9735099337748347</v>
      </c>
    </row>
    <row r="3" spans="1:8" x14ac:dyDescent="0.3">
      <c r="A3" s="13" t="s">
        <v>8391</v>
      </c>
      <c r="B3" s="13">
        <f>COUNTIFS(Dataset!$F$2:$F$4115,"successful",Dataset!$D$2:$D$4115,"&gt;=1000",Dataset!$D$2:$D$4115,"&lt;=4999")</f>
        <v>932</v>
      </c>
      <c r="C3" s="13">
        <f>COUNTIFS(Dataset!$F$2:$F$4115,"failed",Dataset!$D$2:$D$4115,"&gt;=1000",Dataset!$D$2:$D$4115,"&lt;=4999")</f>
        <v>420</v>
      </c>
      <c r="D3" s="13">
        <f>COUNTIFS(Dataset!$F$2:$F$4115,"canceled",Dataset!$D$2:$D$4115,"&gt;=1000",Dataset!$D$2:$D$4115,"&lt;=4999")</f>
        <v>60</v>
      </c>
      <c r="E3" s="13">
        <f t="shared" ref="E3:E13" si="0">SUM(B3:D3)</f>
        <v>1412</v>
      </c>
      <c r="F3" s="14">
        <f t="shared" ref="F3:F13" si="1">(B3/E3)*100</f>
        <v>66.005665722379604</v>
      </c>
      <c r="G3" s="14">
        <f t="shared" ref="G3:G13" si="2">(C3/E3)*100</f>
        <v>29.745042492917843</v>
      </c>
      <c r="H3" s="14">
        <f t="shared" ref="H3:H13" si="3">(D3/E3)*100</f>
        <v>4.2492917847025495</v>
      </c>
    </row>
    <row r="4" spans="1:8" x14ac:dyDescent="0.3">
      <c r="A4" s="13" t="s">
        <v>8392</v>
      </c>
      <c r="B4" s="13">
        <f>COUNTIFS(Dataset!$F$2:$F$4115,"successful",Dataset!$D$2:$D$4115,"&gt;=5000",Dataset!$D$2:$D$4115,"&lt;=9999")</f>
        <v>381</v>
      </c>
      <c r="C4" s="13">
        <f>COUNTIFS(Dataset!$F$2:$F$4115,"failed",Dataset!$D$2:$D$4115,"&gt;=5000",Dataset!$D$2:$D$4115,"&lt;=9999")</f>
        <v>283</v>
      </c>
      <c r="D4" s="13">
        <f>COUNTIFS(Dataset!$F$2:$F$4115,"canceled",Dataset!$D$2:$D$4115,"&gt;=5000",Dataset!$D$2:$D$4115,"&lt;=9999")</f>
        <v>52</v>
      </c>
      <c r="E4" s="13">
        <f t="shared" si="0"/>
        <v>716</v>
      </c>
      <c r="F4" s="14">
        <f t="shared" si="1"/>
        <v>53.212290502793294</v>
      </c>
      <c r="G4" s="14">
        <f t="shared" si="2"/>
        <v>39.52513966480447</v>
      </c>
      <c r="H4" s="14">
        <f t="shared" si="3"/>
        <v>7.2625698324022352</v>
      </c>
    </row>
    <row r="5" spans="1:8" x14ac:dyDescent="0.3">
      <c r="A5" s="13" t="s">
        <v>8393</v>
      </c>
      <c r="B5" s="13">
        <f>COUNTIFS(Dataset!$F$2:$F$4115,"successful",Dataset!$D$2:$D$4115,"&gt;=10000",Dataset!$D$2:$D$4115,"&lt;=14999")</f>
        <v>168</v>
      </c>
      <c r="C5" s="13">
        <f>COUNTIFS(Dataset!$F$2:$F$4115,"failed",Dataset!$D$2:$D$4115,"&gt;=10000",Dataset!$D$2:$D$4115,"&lt;=14999")</f>
        <v>144</v>
      </c>
      <c r="D5" s="13">
        <f>COUNTIFS(Dataset!$F$2:$F$4115,"canceled",Dataset!$D$2:$D$4115,"&gt;=10000",Dataset!$D$2:$D$4115,"&lt;=14999")</f>
        <v>40</v>
      </c>
      <c r="E5" s="13">
        <f t="shared" si="0"/>
        <v>352</v>
      </c>
      <c r="F5" s="14">
        <f t="shared" si="1"/>
        <v>47.727272727272727</v>
      </c>
      <c r="G5" s="14">
        <f t="shared" si="2"/>
        <v>40.909090909090914</v>
      </c>
      <c r="H5" s="14">
        <f t="shared" si="3"/>
        <v>11.363636363636363</v>
      </c>
    </row>
    <row r="6" spans="1:8" x14ac:dyDescent="0.3">
      <c r="A6" s="13" t="s">
        <v>8394</v>
      </c>
      <c r="B6" s="13">
        <f>COUNTIFS(Dataset!$F$2:$F$4115,"successful",Dataset!$D$2:$D$4115,"&gt;=15000",Dataset!$D$2:$D$4115,"&lt;=19999")</f>
        <v>94</v>
      </c>
      <c r="C6" s="13">
        <f>COUNTIFS(Dataset!$F$2:$F$4115,"failed",Dataset!$D$2:$D$4115,"&gt;=15000",Dataset!$D$2:$D$4115,"&lt;=19999")</f>
        <v>90</v>
      </c>
      <c r="D6" s="13">
        <f>COUNTIFS(Dataset!$F$2:$F$4115,"canceled",Dataset!$D$2:$D$4115,"&gt;=15000",Dataset!$D$2:$D$4115,"&lt;=19999")</f>
        <v>17</v>
      </c>
      <c r="E6" s="13">
        <f t="shared" si="0"/>
        <v>201</v>
      </c>
      <c r="F6" s="14">
        <f t="shared" si="1"/>
        <v>46.766169154228855</v>
      </c>
      <c r="G6" s="14">
        <f t="shared" si="2"/>
        <v>44.776119402985074</v>
      </c>
      <c r="H6" s="14">
        <f t="shared" si="3"/>
        <v>8.4577114427860707</v>
      </c>
    </row>
    <row r="7" spans="1:8" x14ac:dyDescent="0.3">
      <c r="A7" s="13" t="s">
        <v>8395</v>
      </c>
      <c r="B7" s="13">
        <f>COUNTIFS(Dataset!$F$2:$F$4115,"successful",Dataset!$D$2:$D$4115,"&gt;=20000",Dataset!$D$2:$D$4115,"&lt;=24999")</f>
        <v>62</v>
      </c>
      <c r="C7" s="13">
        <f>COUNTIFS(Dataset!$F$2:$F$4115,"failed",Dataset!$D$2:$D$4115,"&gt;=20000",Dataset!$D$2:$D$4115,"&lt;=24999")</f>
        <v>72</v>
      </c>
      <c r="D7" s="13">
        <f>COUNTIFS(Dataset!$F$2:$F$4115,"canceled",Dataset!$D$2:$D$4115,"&gt;=20000",Dataset!$D$2:$D$4115,"&lt;=24999")</f>
        <v>14</v>
      </c>
      <c r="E7" s="13">
        <f t="shared" si="0"/>
        <v>148</v>
      </c>
      <c r="F7" s="14">
        <f t="shared" si="1"/>
        <v>41.891891891891895</v>
      </c>
      <c r="G7" s="14">
        <f t="shared" si="2"/>
        <v>48.648648648648653</v>
      </c>
      <c r="H7" s="14">
        <f t="shared" si="3"/>
        <v>9.4594594594594597</v>
      </c>
    </row>
    <row r="8" spans="1:8" x14ac:dyDescent="0.3">
      <c r="A8" s="13" t="s">
        <v>8396</v>
      </c>
      <c r="B8" s="13">
        <f>COUNTIFS(Dataset!$F$2:$F$4115,"successful",Dataset!$D$2:$D$4115,"&gt;=25000",Dataset!$D$2:$D$4115,"&lt;=29999")</f>
        <v>55</v>
      </c>
      <c r="C8" s="13">
        <f>COUNTIFS(Dataset!$F$2:$F$4115,"failed",Dataset!$D$2:$D$4115,"&gt;=25000",Dataset!$D$2:$D$4115,"&lt;=29999")</f>
        <v>64</v>
      </c>
      <c r="D8" s="13">
        <f>COUNTIFS(Dataset!$F$2:$F$4115,"canceled",Dataset!$D$2:$D$4115,"&gt;=25000",Dataset!$D$2:$D$4115,"&lt;=29999")</f>
        <v>18</v>
      </c>
      <c r="E8" s="13">
        <f t="shared" si="0"/>
        <v>137</v>
      </c>
      <c r="F8" s="14">
        <f t="shared" si="1"/>
        <v>40.145985401459853</v>
      </c>
      <c r="G8" s="14">
        <f t="shared" si="2"/>
        <v>46.715328467153284</v>
      </c>
      <c r="H8" s="14">
        <f t="shared" si="3"/>
        <v>13.138686131386862</v>
      </c>
    </row>
    <row r="9" spans="1:8" x14ac:dyDescent="0.3">
      <c r="A9" s="13" t="s">
        <v>8397</v>
      </c>
      <c r="B9" s="13">
        <f>COUNTIFS(Dataset!$F$2:$F$4115,"successful",Dataset!$D$2:$D$4115,"&gt;=30000",Dataset!$D$2:$D$4115,"&lt;=34999")</f>
        <v>32</v>
      </c>
      <c r="C9" s="13">
        <f>COUNTIFS(Dataset!$F$2:$F$4115,"failed",Dataset!$D$2:$D$4115,"&gt;=30000",Dataset!$D$2:$D$4115,"&lt;=34999")</f>
        <v>37</v>
      </c>
      <c r="D9" s="13">
        <f>COUNTIFS(Dataset!$F$2:$F$4115,"canceled",Dataset!$D$2:$D$4115,"&gt;=30000",Dataset!$D$2:$D$4115,"&lt;=34999")</f>
        <v>13</v>
      </c>
      <c r="E9" s="13">
        <f t="shared" si="0"/>
        <v>82</v>
      </c>
      <c r="F9" s="14">
        <f t="shared" si="1"/>
        <v>39.024390243902438</v>
      </c>
      <c r="G9" s="14">
        <f t="shared" si="2"/>
        <v>45.121951219512198</v>
      </c>
      <c r="H9" s="14">
        <f t="shared" si="3"/>
        <v>15.853658536585366</v>
      </c>
    </row>
    <row r="10" spans="1:8" x14ac:dyDescent="0.3">
      <c r="A10" s="13" t="s">
        <v>8398</v>
      </c>
      <c r="B10" s="13">
        <f>COUNTIFS(Dataset!$F$2:$F$4115,"successful",Dataset!$D$2:$D$4115,"&gt;=35000",Dataset!$D$2:$D$4115,"&lt;=39999")</f>
        <v>26</v>
      </c>
      <c r="C10" s="13">
        <f>COUNTIFS(Dataset!$F$2:$F$4115,"failed",Dataset!$D$2:$D$4115,"&gt;=35000",Dataset!$D$2:$D$4115,"&lt;=39999")</f>
        <v>22</v>
      </c>
      <c r="D10" s="13">
        <f>COUNTIFS(Dataset!$F$2:$F$4115,"canceled",Dataset!$D$2:$D$4115,"&gt;=35000",Dataset!$D$2:$D$4115,"&lt;=39999")</f>
        <v>7</v>
      </c>
      <c r="E10" s="13">
        <f t="shared" si="0"/>
        <v>55</v>
      </c>
      <c r="F10" s="14">
        <f t="shared" si="1"/>
        <v>47.272727272727273</v>
      </c>
      <c r="G10" s="14">
        <f t="shared" si="2"/>
        <v>40</v>
      </c>
      <c r="H10" s="14">
        <f t="shared" si="3"/>
        <v>12.727272727272727</v>
      </c>
    </row>
    <row r="11" spans="1:8" x14ac:dyDescent="0.3">
      <c r="A11" s="13" t="s">
        <v>8399</v>
      </c>
      <c r="B11" s="13">
        <f>COUNTIFS(Dataset!$F$2:$F$4115,"successful",Dataset!$D$2:$D$4115,"&gt;=40000",Dataset!$D$2:$D$4115,"&lt;=44999")</f>
        <v>21</v>
      </c>
      <c r="C11" s="13">
        <f>COUNTIFS(Dataset!$F$2:$F$4115,"failed",Dataset!$D$2:$D$4115,"&gt;=40000",Dataset!$D$2:$D$4115,"&lt;=44999")</f>
        <v>16</v>
      </c>
      <c r="D11" s="13">
        <f>COUNTIFS(Dataset!$F$2:$F$4115,"canceled",Dataset!$D$2:$D$4115,"&gt;=40000",Dataset!$D$2:$D$4115,"&lt;=44999")</f>
        <v>6</v>
      </c>
      <c r="E11" s="13">
        <f t="shared" si="0"/>
        <v>43</v>
      </c>
      <c r="F11" s="14">
        <f t="shared" si="1"/>
        <v>48.837209302325576</v>
      </c>
      <c r="G11" s="14">
        <f t="shared" si="2"/>
        <v>37.209302325581397</v>
      </c>
      <c r="H11" s="14">
        <f t="shared" si="3"/>
        <v>13.953488372093023</v>
      </c>
    </row>
    <row r="12" spans="1:8" x14ac:dyDescent="0.3">
      <c r="A12" s="13" t="s">
        <v>8400</v>
      </c>
      <c r="B12" s="13">
        <f>COUNTIFS(Dataset!$F$2:$F$4115,"successful",Dataset!$D$2:$D$4115,"&gt;=45000",Dataset!$D$2:$D$4115,"&lt;=49999")</f>
        <v>6</v>
      </c>
      <c r="C12" s="13">
        <f>COUNTIFS(Dataset!$F$2:$F$4115,"failed",Dataset!$D$2:$D$4115,"&gt;=45000",Dataset!$D$2:$D$4115,"&lt;=49999")</f>
        <v>11</v>
      </c>
      <c r="D12" s="13">
        <f>COUNTIFS(Dataset!$F$2:$F$4115,"canceled",Dataset!$D$2:$D$4115,"&gt;=45000",Dataset!$D$2:$D$4115,"&lt;=49999")</f>
        <v>4</v>
      </c>
      <c r="E12" s="13">
        <f t="shared" si="0"/>
        <v>21</v>
      </c>
      <c r="F12" s="14">
        <f t="shared" si="1"/>
        <v>28.571428571428569</v>
      </c>
      <c r="G12" s="14">
        <f t="shared" si="2"/>
        <v>52.380952380952387</v>
      </c>
      <c r="H12" s="14">
        <f t="shared" si="3"/>
        <v>19.047619047619047</v>
      </c>
    </row>
    <row r="13" spans="1:8" x14ac:dyDescent="0.3">
      <c r="A13" s="13" t="s">
        <v>8401</v>
      </c>
      <c r="B13" s="13">
        <f>COUNTIFS(Dataset!$F$2:$F$4115,"successful",Dataset!$D$2:$D$4115,"&gt;=50000")</f>
        <v>86</v>
      </c>
      <c r="C13" s="13">
        <f>COUNTIFS(Dataset!$F$2:$F$4115,"failed",Dataset!$D$2:$D$4115,"&gt;=50000")</f>
        <v>258</v>
      </c>
      <c r="D13" s="13">
        <f>COUNTIFS(Dataset!$F$2:$F$4115,"canceled",Dataset!$D$2:$D$4115,"&gt;=50000")</f>
        <v>100</v>
      </c>
      <c r="E13" s="13">
        <f t="shared" si="0"/>
        <v>444</v>
      </c>
      <c r="F13" s="14">
        <f t="shared" si="1"/>
        <v>19.36936936936937</v>
      </c>
      <c r="G13" s="14">
        <f t="shared" si="2"/>
        <v>58.108108108108105</v>
      </c>
      <c r="H13" s="14">
        <f t="shared" si="3"/>
        <v>22.522522522522522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5D6D9-4D9C-4320-8700-5907B5B65121}">
  <dimension ref="A1:N2186"/>
  <sheetViews>
    <sheetView topLeftCell="B1" workbookViewId="0">
      <selection activeCell="M9" sqref="M9"/>
    </sheetView>
  </sheetViews>
  <sheetFormatPr defaultRowHeight="14.4" x14ac:dyDescent="0.3"/>
  <cols>
    <col min="1" max="1" width="6.33203125" customWidth="1"/>
    <col min="2" max="2" width="11.5546875" bestFit="1" customWidth="1"/>
    <col min="3" max="3" width="15.6640625" bestFit="1" customWidth="1"/>
    <col min="6" max="6" width="7" customWidth="1"/>
    <col min="7" max="7" width="14.109375" customWidth="1"/>
    <col min="8" max="8" width="15.6640625" bestFit="1" customWidth="1"/>
    <col min="12" max="12" width="43.5546875" customWidth="1"/>
    <col min="13" max="13" width="22.33203125" customWidth="1"/>
    <col min="14" max="14" width="23.44140625" customWidth="1"/>
  </cols>
  <sheetData>
    <row r="1" spans="1:14" x14ac:dyDescent="0.3">
      <c r="A1" t="s">
        <v>0</v>
      </c>
      <c r="B1" t="s">
        <v>8402</v>
      </c>
      <c r="C1" t="s">
        <v>8262</v>
      </c>
      <c r="F1" t="s">
        <v>0</v>
      </c>
      <c r="G1" t="s">
        <v>8402</v>
      </c>
      <c r="H1" t="s">
        <v>8262</v>
      </c>
    </row>
    <row r="2" spans="1:14" x14ac:dyDescent="0.3">
      <c r="A2">
        <v>160</v>
      </c>
      <c r="B2" s="10" t="s">
        <v>8221</v>
      </c>
      <c r="C2">
        <v>0</v>
      </c>
      <c r="F2">
        <v>0</v>
      </c>
      <c r="G2" s="10" t="s">
        <v>8219</v>
      </c>
      <c r="H2">
        <v>182</v>
      </c>
      <c r="M2" s="5" t="s">
        <v>8403</v>
      </c>
      <c r="N2" s="5" t="s">
        <v>8404</v>
      </c>
    </row>
    <row r="3" spans="1:14" x14ac:dyDescent="0.3">
      <c r="A3">
        <v>161</v>
      </c>
      <c r="B3" s="10" t="s">
        <v>8221</v>
      </c>
      <c r="C3">
        <v>1</v>
      </c>
      <c r="F3">
        <v>1</v>
      </c>
      <c r="G3" s="10" t="s">
        <v>8219</v>
      </c>
      <c r="H3">
        <v>79</v>
      </c>
      <c r="L3" t="s">
        <v>8405</v>
      </c>
      <c r="M3" s="6">
        <f>AVERAGE(Table2_2[backers_count],)</f>
        <v>194.33623055809699</v>
      </c>
      <c r="N3" s="6">
        <f>AVERAGE(Table3_2[backers_count])</f>
        <v>17.709803921568628</v>
      </c>
    </row>
    <row r="4" spans="1:14" x14ac:dyDescent="0.3">
      <c r="A4">
        <v>162</v>
      </c>
      <c r="B4" s="10" t="s">
        <v>8221</v>
      </c>
      <c r="C4">
        <v>10</v>
      </c>
      <c r="F4">
        <v>2</v>
      </c>
      <c r="G4" s="10" t="s">
        <v>8219</v>
      </c>
      <c r="H4">
        <v>35</v>
      </c>
      <c r="L4" t="s">
        <v>8410</v>
      </c>
      <c r="M4">
        <f>MEDIAN(Table2_2[backers_count])</f>
        <v>62</v>
      </c>
      <c r="N4">
        <f>MEDIAN(Table3_2[backers_count])</f>
        <v>4</v>
      </c>
    </row>
    <row r="5" spans="1:14" x14ac:dyDescent="0.3">
      <c r="A5">
        <v>163</v>
      </c>
      <c r="B5" s="10" t="s">
        <v>8221</v>
      </c>
      <c r="C5">
        <v>0</v>
      </c>
      <c r="F5">
        <v>3</v>
      </c>
      <c r="G5" s="10" t="s">
        <v>8219</v>
      </c>
      <c r="H5">
        <v>150</v>
      </c>
      <c r="L5" t="s">
        <v>8406</v>
      </c>
      <c r="M5">
        <f>MIN(Table2_2[backers_count])</f>
        <v>1</v>
      </c>
      <c r="N5">
        <f>MIN(Table3_2[backers_count])</f>
        <v>0</v>
      </c>
    </row>
    <row r="6" spans="1:14" x14ac:dyDescent="0.3">
      <c r="A6">
        <v>164</v>
      </c>
      <c r="B6" s="10" t="s">
        <v>8221</v>
      </c>
      <c r="C6">
        <v>7</v>
      </c>
      <c r="F6">
        <v>4</v>
      </c>
      <c r="G6" s="10" t="s">
        <v>8219</v>
      </c>
      <c r="H6">
        <v>284</v>
      </c>
      <c r="L6" t="s">
        <v>8407</v>
      </c>
      <c r="M6">
        <f>MAX(Table2_2[backers_count])</f>
        <v>26457</v>
      </c>
      <c r="N6">
        <f>MAX(Table3_2[backers_count])</f>
        <v>1293</v>
      </c>
    </row>
    <row r="7" spans="1:14" x14ac:dyDescent="0.3">
      <c r="A7">
        <v>165</v>
      </c>
      <c r="B7" s="10" t="s">
        <v>8221</v>
      </c>
      <c r="C7">
        <v>0</v>
      </c>
      <c r="F7">
        <v>5</v>
      </c>
      <c r="G7" s="10" t="s">
        <v>8219</v>
      </c>
      <c r="H7">
        <v>47</v>
      </c>
      <c r="L7" t="s">
        <v>8408</v>
      </c>
      <c r="M7" s="17">
        <f>_xlfn.VAR.P(Table2_2[backers_count])</f>
        <v>712840.9867348104</v>
      </c>
      <c r="N7" s="17">
        <f>_xlfn.VAR.P(Table3_2[backers_count])</f>
        <v>3773.2216685890044</v>
      </c>
    </row>
    <row r="8" spans="1:14" x14ac:dyDescent="0.3">
      <c r="A8">
        <v>166</v>
      </c>
      <c r="B8" s="10" t="s">
        <v>8221</v>
      </c>
      <c r="C8">
        <v>1</v>
      </c>
      <c r="F8">
        <v>6</v>
      </c>
      <c r="G8" s="10" t="s">
        <v>8219</v>
      </c>
      <c r="H8">
        <v>58</v>
      </c>
      <c r="L8" t="s">
        <v>8409</v>
      </c>
      <c r="M8" s="17">
        <f>_xlfn.STDEV.P(Table2_2[backers_count])</f>
        <v>844.29910975602149</v>
      </c>
      <c r="N8" s="17">
        <f>_xlfn.STDEV.P(Table3_2[backers_count])</f>
        <v>61.426555076684906</v>
      </c>
    </row>
    <row r="9" spans="1:14" x14ac:dyDescent="0.3">
      <c r="A9">
        <v>167</v>
      </c>
      <c r="B9" s="10" t="s">
        <v>8221</v>
      </c>
      <c r="C9">
        <v>2</v>
      </c>
      <c r="F9">
        <v>7</v>
      </c>
      <c r="G9" s="10" t="s">
        <v>8219</v>
      </c>
      <c r="H9">
        <v>57</v>
      </c>
    </row>
    <row r="10" spans="1:14" x14ac:dyDescent="0.3">
      <c r="A10">
        <v>168</v>
      </c>
      <c r="B10" s="10" t="s">
        <v>8221</v>
      </c>
      <c r="C10">
        <v>3</v>
      </c>
      <c r="F10">
        <v>8</v>
      </c>
      <c r="G10" s="10" t="s">
        <v>8219</v>
      </c>
      <c r="H10">
        <v>12</v>
      </c>
    </row>
    <row r="11" spans="1:14" x14ac:dyDescent="0.3">
      <c r="A11">
        <v>169</v>
      </c>
      <c r="B11" s="10" t="s">
        <v>8221</v>
      </c>
      <c r="C11">
        <v>10</v>
      </c>
      <c r="F11">
        <v>9</v>
      </c>
      <c r="G11" s="10" t="s">
        <v>8219</v>
      </c>
      <c r="H11">
        <v>20</v>
      </c>
    </row>
    <row r="12" spans="1:14" x14ac:dyDescent="0.3">
      <c r="A12">
        <v>170</v>
      </c>
      <c r="B12" s="10" t="s">
        <v>8221</v>
      </c>
      <c r="C12">
        <v>10</v>
      </c>
      <c r="F12">
        <v>10</v>
      </c>
      <c r="G12" s="10" t="s">
        <v>8219</v>
      </c>
      <c r="H12">
        <v>19</v>
      </c>
    </row>
    <row r="13" spans="1:14" x14ac:dyDescent="0.3">
      <c r="A13">
        <v>171</v>
      </c>
      <c r="B13" s="10" t="s">
        <v>8221</v>
      </c>
      <c r="C13">
        <v>1</v>
      </c>
      <c r="F13">
        <v>11</v>
      </c>
      <c r="G13" s="10" t="s">
        <v>8219</v>
      </c>
      <c r="H13">
        <v>75</v>
      </c>
    </row>
    <row r="14" spans="1:14" x14ac:dyDescent="0.3">
      <c r="A14">
        <v>172</v>
      </c>
      <c r="B14" s="10" t="s">
        <v>8221</v>
      </c>
      <c r="C14">
        <v>0</v>
      </c>
      <c r="F14">
        <v>12</v>
      </c>
      <c r="G14" s="10" t="s">
        <v>8219</v>
      </c>
      <c r="H14">
        <v>827</v>
      </c>
    </row>
    <row r="15" spans="1:14" x14ac:dyDescent="0.3">
      <c r="A15">
        <v>173</v>
      </c>
      <c r="B15" s="10" t="s">
        <v>8221</v>
      </c>
      <c r="C15">
        <v>0</v>
      </c>
      <c r="F15">
        <v>13</v>
      </c>
      <c r="G15" s="10" t="s">
        <v>8219</v>
      </c>
      <c r="H15">
        <v>51</v>
      </c>
    </row>
    <row r="16" spans="1:14" x14ac:dyDescent="0.3">
      <c r="A16">
        <v>174</v>
      </c>
      <c r="B16" s="10" t="s">
        <v>8221</v>
      </c>
      <c r="C16">
        <v>0</v>
      </c>
      <c r="F16">
        <v>14</v>
      </c>
      <c r="G16" s="10" t="s">
        <v>8219</v>
      </c>
      <c r="H16">
        <v>41</v>
      </c>
    </row>
    <row r="17" spans="1:8" x14ac:dyDescent="0.3">
      <c r="A17">
        <v>175</v>
      </c>
      <c r="B17" s="10" t="s">
        <v>8221</v>
      </c>
      <c r="C17">
        <v>26</v>
      </c>
      <c r="F17">
        <v>15</v>
      </c>
      <c r="G17" s="10" t="s">
        <v>8219</v>
      </c>
      <c r="H17">
        <v>98</v>
      </c>
    </row>
    <row r="18" spans="1:8" x14ac:dyDescent="0.3">
      <c r="A18">
        <v>176</v>
      </c>
      <c r="B18" s="10" t="s">
        <v>8221</v>
      </c>
      <c r="C18">
        <v>0</v>
      </c>
      <c r="F18">
        <v>16</v>
      </c>
      <c r="G18" s="10" t="s">
        <v>8219</v>
      </c>
      <c r="H18">
        <v>70</v>
      </c>
    </row>
    <row r="19" spans="1:8" x14ac:dyDescent="0.3">
      <c r="A19">
        <v>177</v>
      </c>
      <c r="B19" s="10" t="s">
        <v>8221</v>
      </c>
      <c r="C19">
        <v>7</v>
      </c>
      <c r="F19">
        <v>17</v>
      </c>
      <c r="G19" s="10" t="s">
        <v>8219</v>
      </c>
      <c r="H19">
        <v>36</v>
      </c>
    </row>
    <row r="20" spans="1:8" x14ac:dyDescent="0.3">
      <c r="A20">
        <v>178</v>
      </c>
      <c r="B20" s="10" t="s">
        <v>8221</v>
      </c>
      <c r="C20">
        <v>0</v>
      </c>
      <c r="F20">
        <v>18</v>
      </c>
      <c r="G20" s="10" t="s">
        <v>8219</v>
      </c>
      <c r="H20">
        <v>342</v>
      </c>
    </row>
    <row r="21" spans="1:8" x14ac:dyDescent="0.3">
      <c r="A21">
        <v>179</v>
      </c>
      <c r="B21" s="10" t="s">
        <v>8221</v>
      </c>
      <c r="C21">
        <v>2</v>
      </c>
      <c r="F21">
        <v>19</v>
      </c>
      <c r="G21" s="10" t="s">
        <v>8219</v>
      </c>
      <c r="H21">
        <v>22</v>
      </c>
    </row>
    <row r="22" spans="1:8" x14ac:dyDescent="0.3">
      <c r="A22">
        <v>180</v>
      </c>
      <c r="B22" s="10" t="s">
        <v>8221</v>
      </c>
      <c r="C22">
        <v>13</v>
      </c>
      <c r="F22">
        <v>20</v>
      </c>
      <c r="G22" s="10" t="s">
        <v>8219</v>
      </c>
      <c r="H22">
        <v>25</v>
      </c>
    </row>
    <row r="23" spans="1:8" x14ac:dyDescent="0.3">
      <c r="A23">
        <v>181</v>
      </c>
      <c r="B23" s="10" t="s">
        <v>8221</v>
      </c>
      <c r="C23">
        <v>4</v>
      </c>
      <c r="F23">
        <v>21</v>
      </c>
      <c r="G23" s="10" t="s">
        <v>8219</v>
      </c>
      <c r="H23">
        <v>101</v>
      </c>
    </row>
    <row r="24" spans="1:8" x14ac:dyDescent="0.3">
      <c r="A24">
        <v>182</v>
      </c>
      <c r="B24" s="10" t="s">
        <v>8221</v>
      </c>
      <c r="C24">
        <v>0</v>
      </c>
      <c r="F24">
        <v>22</v>
      </c>
      <c r="G24" s="10" t="s">
        <v>8219</v>
      </c>
      <c r="H24">
        <v>8</v>
      </c>
    </row>
    <row r="25" spans="1:8" x14ac:dyDescent="0.3">
      <c r="A25">
        <v>183</v>
      </c>
      <c r="B25" s="10" t="s">
        <v>8221</v>
      </c>
      <c r="C25">
        <v>12</v>
      </c>
      <c r="F25">
        <v>23</v>
      </c>
      <c r="G25" s="10" t="s">
        <v>8219</v>
      </c>
      <c r="H25">
        <v>23</v>
      </c>
    </row>
    <row r="26" spans="1:8" x14ac:dyDescent="0.3">
      <c r="A26">
        <v>184</v>
      </c>
      <c r="B26" s="10" t="s">
        <v>8221</v>
      </c>
      <c r="C26">
        <v>2</v>
      </c>
      <c r="F26">
        <v>24</v>
      </c>
      <c r="G26" s="10" t="s">
        <v>8219</v>
      </c>
      <c r="H26">
        <v>574</v>
      </c>
    </row>
    <row r="27" spans="1:8" x14ac:dyDescent="0.3">
      <c r="A27">
        <v>185</v>
      </c>
      <c r="B27" s="10" t="s">
        <v>8221</v>
      </c>
      <c r="C27">
        <v>10</v>
      </c>
      <c r="F27">
        <v>25</v>
      </c>
      <c r="G27" s="10" t="s">
        <v>8219</v>
      </c>
      <c r="H27">
        <v>14</v>
      </c>
    </row>
    <row r="28" spans="1:8" x14ac:dyDescent="0.3">
      <c r="A28">
        <v>186</v>
      </c>
      <c r="B28" s="10" t="s">
        <v>8221</v>
      </c>
      <c r="C28">
        <v>0</v>
      </c>
      <c r="F28">
        <v>26</v>
      </c>
      <c r="G28" s="10" t="s">
        <v>8219</v>
      </c>
      <c r="H28">
        <v>19</v>
      </c>
    </row>
    <row r="29" spans="1:8" x14ac:dyDescent="0.3">
      <c r="A29">
        <v>187</v>
      </c>
      <c r="B29" s="10" t="s">
        <v>8221</v>
      </c>
      <c r="C29">
        <v>5</v>
      </c>
      <c r="F29">
        <v>27</v>
      </c>
      <c r="G29" s="10" t="s">
        <v>8219</v>
      </c>
      <c r="H29">
        <v>150</v>
      </c>
    </row>
    <row r="30" spans="1:8" x14ac:dyDescent="0.3">
      <c r="A30">
        <v>188</v>
      </c>
      <c r="B30" s="10" t="s">
        <v>8221</v>
      </c>
      <c r="C30">
        <v>0</v>
      </c>
      <c r="F30">
        <v>28</v>
      </c>
      <c r="G30" s="10" t="s">
        <v>8219</v>
      </c>
      <c r="H30">
        <v>71</v>
      </c>
    </row>
    <row r="31" spans="1:8" x14ac:dyDescent="0.3">
      <c r="A31">
        <v>189</v>
      </c>
      <c r="B31" s="10" t="s">
        <v>8221</v>
      </c>
      <c r="C31">
        <v>5</v>
      </c>
      <c r="F31">
        <v>29</v>
      </c>
      <c r="G31" s="10" t="s">
        <v>8219</v>
      </c>
      <c r="H31">
        <v>117</v>
      </c>
    </row>
    <row r="32" spans="1:8" x14ac:dyDescent="0.3">
      <c r="A32">
        <v>190</v>
      </c>
      <c r="B32" s="10" t="s">
        <v>8221</v>
      </c>
      <c r="C32">
        <v>1</v>
      </c>
      <c r="F32">
        <v>30</v>
      </c>
      <c r="G32" s="10" t="s">
        <v>8219</v>
      </c>
      <c r="H32">
        <v>53</v>
      </c>
    </row>
    <row r="33" spans="1:8" x14ac:dyDescent="0.3">
      <c r="A33">
        <v>191</v>
      </c>
      <c r="B33" s="10" t="s">
        <v>8221</v>
      </c>
      <c r="C33">
        <v>3</v>
      </c>
      <c r="F33">
        <v>31</v>
      </c>
      <c r="G33" s="10" t="s">
        <v>8219</v>
      </c>
      <c r="H33">
        <v>1</v>
      </c>
    </row>
    <row r="34" spans="1:8" x14ac:dyDescent="0.3">
      <c r="A34">
        <v>192</v>
      </c>
      <c r="B34" s="10" t="s">
        <v>8221</v>
      </c>
      <c r="C34">
        <v>3</v>
      </c>
      <c r="F34">
        <v>32</v>
      </c>
      <c r="G34" s="10" t="s">
        <v>8219</v>
      </c>
      <c r="H34">
        <v>89</v>
      </c>
    </row>
    <row r="35" spans="1:8" x14ac:dyDescent="0.3">
      <c r="A35">
        <v>193</v>
      </c>
      <c r="B35" s="10" t="s">
        <v>8221</v>
      </c>
      <c r="C35">
        <v>0</v>
      </c>
      <c r="F35">
        <v>33</v>
      </c>
      <c r="G35" s="10" t="s">
        <v>8219</v>
      </c>
      <c r="H35">
        <v>64</v>
      </c>
    </row>
    <row r="36" spans="1:8" x14ac:dyDescent="0.3">
      <c r="A36">
        <v>194</v>
      </c>
      <c r="B36" s="10" t="s">
        <v>8221</v>
      </c>
      <c r="C36">
        <v>3</v>
      </c>
      <c r="F36">
        <v>34</v>
      </c>
      <c r="G36" s="10" t="s">
        <v>8219</v>
      </c>
      <c r="H36">
        <v>68</v>
      </c>
    </row>
    <row r="37" spans="1:8" x14ac:dyDescent="0.3">
      <c r="A37">
        <v>195</v>
      </c>
      <c r="B37" s="10" t="s">
        <v>8221</v>
      </c>
      <c r="C37">
        <v>0</v>
      </c>
      <c r="F37">
        <v>35</v>
      </c>
      <c r="G37" s="10" t="s">
        <v>8219</v>
      </c>
      <c r="H37">
        <v>28</v>
      </c>
    </row>
    <row r="38" spans="1:8" x14ac:dyDescent="0.3">
      <c r="A38">
        <v>196</v>
      </c>
      <c r="B38" s="10" t="s">
        <v>8221</v>
      </c>
      <c r="C38">
        <v>19</v>
      </c>
      <c r="F38">
        <v>36</v>
      </c>
      <c r="G38" s="10" t="s">
        <v>8219</v>
      </c>
      <c r="H38">
        <v>44</v>
      </c>
    </row>
    <row r="39" spans="1:8" x14ac:dyDescent="0.3">
      <c r="A39">
        <v>197</v>
      </c>
      <c r="B39" s="10" t="s">
        <v>8221</v>
      </c>
      <c r="C39">
        <v>8</v>
      </c>
      <c r="F39">
        <v>37</v>
      </c>
      <c r="G39" s="10" t="s">
        <v>8219</v>
      </c>
      <c r="H39">
        <v>253</v>
      </c>
    </row>
    <row r="40" spans="1:8" x14ac:dyDescent="0.3">
      <c r="A40">
        <v>198</v>
      </c>
      <c r="B40" s="10" t="s">
        <v>8221</v>
      </c>
      <c r="C40">
        <v>6</v>
      </c>
      <c r="F40">
        <v>38</v>
      </c>
      <c r="G40" s="10" t="s">
        <v>8219</v>
      </c>
      <c r="H40">
        <v>66</v>
      </c>
    </row>
    <row r="41" spans="1:8" x14ac:dyDescent="0.3">
      <c r="A41">
        <v>199</v>
      </c>
      <c r="B41" s="10" t="s">
        <v>8221</v>
      </c>
      <c r="C41">
        <v>0</v>
      </c>
      <c r="F41">
        <v>39</v>
      </c>
      <c r="G41" s="10" t="s">
        <v>8219</v>
      </c>
      <c r="H41">
        <v>217</v>
      </c>
    </row>
    <row r="42" spans="1:8" x14ac:dyDescent="0.3">
      <c r="A42">
        <v>200</v>
      </c>
      <c r="B42" s="10" t="s">
        <v>8221</v>
      </c>
      <c r="C42">
        <v>18</v>
      </c>
      <c r="F42">
        <v>40</v>
      </c>
      <c r="G42" s="10" t="s">
        <v>8219</v>
      </c>
      <c r="H42">
        <v>16</v>
      </c>
    </row>
    <row r="43" spans="1:8" x14ac:dyDescent="0.3">
      <c r="A43">
        <v>201</v>
      </c>
      <c r="B43" s="10" t="s">
        <v>8221</v>
      </c>
      <c r="C43">
        <v>7</v>
      </c>
      <c r="F43">
        <v>41</v>
      </c>
      <c r="G43" s="10" t="s">
        <v>8219</v>
      </c>
      <c r="H43">
        <v>19</v>
      </c>
    </row>
    <row r="44" spans="1:8" x14ac:dyDescent="0.3">
      <c r="A44">
        <v>202</v>
      </c>
      <c r="B44" s="10" t="s">
        <v>8221</v>
      </c>
      <c r="C44">
        <v>0</v>
      </c>
      <c r="F44">
        <v>42</v>
      </c>
      <c r="G44" s="10" t="s">
        <v>8219</v>
      </c>
      <c r="H44">
        <v>169</v>
      </c>
    </row>
    <row r="45" spans="1:8" x14ac:dyDescent="0.3">
      <c r="A45">
        <v>203</v>
      </c>
      <c r="B45" s="10" t="s">
        <v>8221</v>
      </c>
      <c r="C45">
        <v>8</v>
      </c>
      <c r="F45">
        <v>43</v>
      </c>
      <c r="G45" s="10" t="s">
        <v>8219</v>
      </c>
      <c r="H45">
        <v>263</v>
      </c>
    </row>
    <row r="46" spans="1:8" x14ac:dyDescent="0.3">
      <c r="A46">
        <v>204</v>
      </c>
      <c r="B46" s="10" t="s">
        <v>8221</v>
      </c>
      <c r="C46">
        <v>1293</v>
      </c>
      <c r="F46">
        <v>44</v>
      </c>
      <c r="G46" s="10" t="s">
        <v>8219</v>
      </c>
      <c r="H46">
        <v>15</v>
      </c>
    </row>
    <row r="47" spans="1:8" x14ac:dyDescent="0.3">
      <c r="A47">
        <v>205</v>
      </c>
      <c r="B47" s="10" t="s">
        <v>8221</v>
      </c>
      <c r="C47">
        <v>17</v>
      </c>
      <c r="F47">
        <v>45</v>
      </c>
      <c r="G47" s="10" t="s">
        <v>8219</v>
      </c>
      <c r="H47">
        <v>61</v>
      </c>
    </row>
    <row r="48" spans="1:8" x14ac:dyDescent="0.3">
      <c r="A48">
        <v>206</v>
      </c>
      <c r="B48" s="10" t="s">
        <v>8221</v>
      </c>
      <c r="C48">
        <v>0</v>
      </c>
      <c r="F48">
        <v>46</v>
      </c>
      <c r="G48" s="10" t="s">
        <v>8219</v>
      </c>
      <c r="H48">
        <v>45</v>
      </c>
    </row>
    <row r="49" spans="1:8" x14ac:dyDescent="0.3">
      <c r="A49">
        <v>207</v>
      </c>
      <c r="B49" s="10" t="s">
        <v>8221</v>
      </c>
      <c r="C49">
        <v>13</v>
      </c>
      <c r="F49">
        <v>47</v>
      </c>
      <c r="G49" s="10" t="s">
        <v>8219</v>
      </c>
      <c r="H49">
        <v>70</v>
      </c>
    </row>
    <row r="50" spans="1:8" x14ac:dyDescent="0.3">
      <c r="A50">
        <v>208</v>
      </c>
      <c r="B50" s="10" t="s">
        <v>8221</v>
      </c>
      <c r="C50">
        <v>0</v>
      </c>
      <c r="F50">
        <v>48</v>
      </c>
      <c r="G50" s="10" t="s">
        <v>8219</v>
      </c>
      <c r="H50">
        <v>38</v>
      </c>
    </row>
    <row r="51" spans="1:8" x14ac:dyDescent="0.3">
      <c r="A51">
        <v>209</v>
      </c>
      <c r="B51" s="10" t="s">
        <v>8221</v>
      </c>
      <c r="C51">
        <v>0</v>
      </c>
      <c r="F51">
        <v>49</v>
      </c>
      <c r="G51" s="10" t="s">
        <v>8219</v>
      </c>
      <c r="H51">
        <v>87</v>
      </c>
    </row>
    <row r="52" spans="1:8" x14ac:dyDescent="0.3">
      <c r="A52">
        <v>210</v>
      </c>
      <c r="B52" s="10" t="s">
        <v>8221</v>
      </c>
      <c r="C52">
        <v>33</v>
      </c>
      <c r="F52">
        <v>50</v>
      </c>
      <c r="G52" s="10" t="s">
        <v>8219</v>
      </c>
      <c r="H52">
        <v>22</v>
      </c>
    </row>
    <row r="53" spans="1:8" x14ac:dyDescent="0.3">
      <c r="A53">
        <v>211</v>
      </c>
      <c r="B53" s="10" t="s">
        <v>8221</v>
      </c>
      <c r="C53">
        <v>12</v>
      </c>
      <c r="F53">
        <v>51</v>
      </c>
      <c r="G53" s="10" t="s">
        <v>8219</v>
      </c>
      <c r="H53">
        <v>119</v>
      </c>
    </row>
    <row r="54" spans="1:8" x14ac:dyDescent="0.3">
      <c r="A54">
        <v>212</v>
      </c>
      <c r="B54" s="10" t="s">
        <v>8221</v>
      </c>
      <c r="C54">
        <v>1</v>
      </c>
      <c r="F54">
        <v>52</v>
      </c>
      <c r="G54" s="10" t="s">
        <v>8219</v>
      </c>
      <c r="H54">
        <v>52</v>
      </c>
    </row>
    <row r="55" spans="1:8" x14ac:dyDescent="0.3">
      <c r="A55">
        <v>213</v>
      </c>
      <c r="B55" s="10" t="s">
        <v>8221</v>
      </c>
      <c r="C55">
        <v>1</v>
      </c>
      <c r="F55">
        <v>53</v>
      </c>
      <c r="G55" s="10" t="s">
        <v>8219</v>
      </c>
      <c r="H55">
        <v>117</v>
      </c>
    </row>
    <row r="56" spans="1:8" x14ac:dyDescent="0.3">
      <c r="A56">
        <v>214</v>
      </c>
      <c r="B56" s="10" t="s">
        <v>8221</v>
      </c>
      <c r="C56">
        <v>1</v>
      </c>
      <c r="F56">
        <v>54</v>
      </c>
      <c r="G56" s="10" t="s">
        <v>8219</v>
      </c>
      <c r="H56">
        <v>52</v>
      </c>
    </row>
    <row r="57" spans="1:8" x14ac:dyDescent="0.3">
      <c r="A57">
        <v>215</v>
      </c>
      <c r="B57" s="10" t="s">
        <v>8221</v>
      </c>
      <c r="C57">
        <v>1</v>
      </c>
      <c r="F57">
        <v>55</v>
      </c>
      <c r="G57" s="10" t="s">
        <v>8219</v>
      </c>
      <c r="H57">
        <v>86</v>
      </c>
    </row>
    <row r="58" spans="1:8" x14ac:dyDescent="0.3">
      <c r="A58">
        <v>216</v>
      </c>
      <c r="B58" s="10" t="s">
        <v>8221</v>
      </c>
      <c r="C58">
        <v>84</v>
      </c>
      <c r="F58">
        <v>56</v>
      </c>
      <c r="G58" s="10" t="s">
        <v>8219</v>
      </c>
      <c r="H58">
        <v>174</v>
      </c>
    </row>
    <row r="59" spans="1:8" x14ac:dyDescent="0.3">
      <c r="A59">
        <v>217</v>
      </c>
      <c r="B59" s="10" t="s">
        <v>8221</v>
      </c>
      <c r="C59">
        <v>38</v>
      </c>
      <c r="F59">
        <v>57</v>
      </c>
      <c r="G59" s="10" t="s">
        <v>8219</v>
      </c>
      <c r="H59">
        <v>69</v>
      </c>
    </row>
    <row r="60" spans="1:8" x14ac:dyDescent="0.3">
      <c r="A60">
        <v>218</v>
      </c>
      <c r="B60" s="10" t="s">
        <v>8221</v>
      </c>
      <c r="C60">
        <v>1</v>
      </c>
      <c r="F60">
        <v>58</v>
      </c>
      <c r="G60" s="10" t="s">
        <v>8219</v>
      </c>
      <c r="H60">
        <v>75</v>
      </c>
    </row>
    <row r="61" spans="1:8" x14ac:dyDescent="0.3">
      <c r="A61">
        <v>219</v>
      </c>
      <c r="B61" s="10" t="s">
        <v>8221</v>
      </c>
      <c r="C61">
        <v>76</v>
      </c>
      <c r="F61">
        <v>59</v>
      </c>
      <c r="G61" s="10" t="s">
        <v>8219</v>
      </c>
      <c r="H61">
        <v>33</v>
      </c>
    </row>
    <row r="62" spans="1:8" x14ac:dyDescent="0.3">
      <c r="A62">
        <v>220</v>
      </c>
      <c r="B62" s="10" t="s">
        <v>8221</v>
      </c>
      <c r="C62">
        <v>3</v>
      </c>
      <c r="F62">
        <v>60</v>
      </c>
      <c r="G62" s="10" t="s">
        <v>8219</v>
      </c>
      <c r="H62">
        <v>108</v>
      </c>
    </row>
    <row r="63" spans="1:8" x14ac:dyDescent="0.3">
      <c r="A63">
        <v>221</v>
      </c>
      <c r="B63" s="10" t="s">
        <v>8221</v>
      </c>
      <c r="C63">
        <v>0</v>
      </c>
      <c r="F63">
        <v>61</v>
      </c>
      <c r="G63" s="10" t="s">
        <v>8219</v>
      </c>
      <c r="H63">
        <v>23</v>
      </c>
    </row>
    <row r="64" spans="1:8" x14ac:dyDescent="0.3">
      <c r="A64">
        <v>222</v>
      </c>
      <c r="B64" s="10" t="s">
        <v>8221</v>
      </c>
      <c r="C64">
        <v>2</v>
      </c>
      <c r="F64">
        <v>62</v>
      </c>
      <c r="G64" s="10" t="s">
        <v>8219</v>
      </c>
      <c r="H64">
        <v>48</v>
      </c>
    </row>
    <row r="65" spans="1:8" x14ac:dyDescent="0.3">
      <c r="A65">
        <v>223</v>
      </c>
      <c r="B65" s="10" t="s">
        <v>8221</v>
      </c>
      <c r="C65">
        <v>0</v>
      </c>
      <c r="F65">
        <v>63</v>
      </c>
      <c r="G65" s="10" t="s">
        <v>8219</v>
      </c>
      <c r="H65">
        <v>64</v>
      </c>
    </row>
    <row r="66" spans="1:8" x14ac:dyDescent="0.3">
      <c r="A66">
        <v>224</v>
      </c>
      <c r="B66" s="10" t="s">
        <v>8221</v>
      </c>
      <c r="C66">
        <v>0</v>
      </c>
      <c r="F66">
        <v>64</v>
      </c>
      <c r="G66" s="10" t="s">
        <v>8219</v>
      </c>
      <c r="H66">
        <v>24</v>
      </c>
    </row>
    <row r="67" spans="1:8" x14ac:dyDescent="0.3">
      <c r="A67">
        <v>225</v>
      </c>
      <c r="B67" s="10" t="s">
        <v>8221</v>
      </c>
      <c r="C67">
        <v>0</v>
      </c>
      <c r="F67">
        <v>65</v>
      </c>
      <c r="G67" s="10" t="s">
        <v>8219</v>
      </c>
      <c r="H67">
        <v>57</v>
      </c>
    </row>
    <row r="68" spans="1:8" x14ac:dyDescent="0.3">
      <c r="A68">
        <v>226</v>
      </c>
      <c r="B68" s="10" t="s">
        <v>8221</v>
      </c>
      <c r="C68">
        <v>2</v>
      </c>
      <c r="F68">
        <v>66</v>
      </c>
      <c r="G68" s="10" t="s">
        <v>8219</v>
      </c>
      <c r="H68">
        <v>26</v>
      </c>
    </row>
    <row r="69" spans="1:8" x14ac:dyDescent="0.3">
      <c r="A69">
        <v>227</v>
      </c>
      <c r="B69" s="10" t="s">
        <v>8221</v>
      </c>
      <c r="C69">
        <v>0</v>
      </c>
      <c r="F69">
        <v>67</v>
      </c>
      <c r="G69" s="10" t="s">
        <v>8219</v>
      </c>
      <c r="H69">
        <v>20</v>
      </c>
    </row>
    <row r="70" spans="1:8" x14ac:dyDescent="0.3">
      <c r="A70">
        <v>228</v>
      </c>
      <c r="B70" s="10" t="s">
        <v>8221</v>
      </c>
      <c r="C70">
        <v>0</v>
      </c>
      <c r="F70">
        <v>68</v>
      </c>
      <c r="G70" s="10" t="s">
        <v>8219</v>
      </c>
      <c r="H70">
        <v>36</v>
      </c>
    </row>
    <row r="71" spans="1:8" x14ac:dyDescent="0.3">
      <c r="A71">
        <v>229</v>
      </c>
      <c r="B71" s="10" t="s">
        <v>8221</v>
      </c>
      <c r="C71">
        <v>0</v>
      </c>
      <c r="F71">
        <v>69</v>
      </c>
      <c r="G71" s="10" t="s">
        <v>8219</v>
      </c>
      <c r="H71">
        <v>178</v>
      </c>
    </row>
    <row r="72" spans="1:8" x14ac:dyDescent="0.3">
      <c r="A72">
        <v>230</v>
      </c>
      <c r="B72" s="10" t="s">
        <v>8221</v>
      </c>
      <c r="C72">
        <v>2</v>
      </c>
      <c r="F72">
        <v>70</v>
      </c>
      <c r="G72" s="10" t="s">
        <v>8219</v>
      </c>
      <c r="H72">
        <v>17</v>
      </c>
    </row>
    <row r="73" spans="1:8" x14ac:dyDescent="0.3">
      <c r="A73">
        <v>231</v>
      </c>
      <c r="B73" s="10" t="s">
        <v>8221</v>
      </c>
      <c r="C73">
        <v>0</v>
      </c>
      <c r="F73">
        <v>71</v>
      </c>
      <c r="G73" s="10" t="s">
        <v>8219</v>
      </c>
      <c r="H73">
        <v>32</v>
      </c>
    </row>
    <row r="74" spans="1:8" x14ac:dyDescent="0.3">
      <c r="A74">
        <v>232</v>
      </c>
      <c r="B74" s="10" t="s">
        <v>8221</v>
      </c>
      <c r="C74">
        <v>7</v>
      </c>
      <c r="F74">
        <v>72</v>
      </c>
      <c r="G74" s="10" t="s">
        <v>8219</v>
      </c>
      <c r="H74">
        <v>41</v>
      </c>
    </row>
    <row r="75" spans="1:8" x14ac:dyDescent="0.3">
      <c r="A75">
        <v>233</v>
      </c>
      <c r="B75" s="10" t="s">
        <v>8221</v>
      </c>
      <c r="C75">
        <v>0</v>
      </c>
      <c r="F75">
        <v>73</v>
      </c>
      <c r="G75" s="10" t="s">
        <v>8219</v>
      </c>
      <c r="H75">
        <v>18</v>
      </c>
    </row>
    <row r="76" spans="1:8" x14ac:dyDescent="0.3">
      <c r="A76">
        <v>234</v>
      </c>
      <c r="B76" s="10" t="s">
        <v>8221</v>
      </c>
      <c r="C76">
        <v>5</v>
      </c>
      <c r="F76">
        <v>74</v>
      </c>
      <c r="G76" s="10" t="s">
        <v>8219</v>
      </c>
      <c r="H76">
        <v>29</v>
      </c>
    </row>
    <row r="77" spans="1:8" x14ac:dyDescent="0.3">
      <c r="A77">
        <v>235</v>
      </c>
      <c r="B77" s="10" t="s">
        <v>8221</v>
      </c>
      <c r="C77">
        <v>0</v>
      </c>
      <c r="F77">
        <v>75</v>
      </c>
      <c r="G77" s="10" t="s">
        <v>8219</v>
      </c>
      <c r="H77">
        <v>47</v>
      </c>
    </row>
    <row r="78" spans="1:8" x14ac:dyDescent="0.3">
      <c r="A78">
        <v>236</v>
      </c>
      <c r="B78" s="10" t="s">
        <v>8221</v>
      </c>
      <c r="C78">
        <v>0</v>
      </c>
      <c r="F78">
        <v>76</v>
      </c>
      <c r="G78" s="10" t="s">
        <v>8219</v>
      </c>
      <c r="H78">
        <v>15</v>
      </c>
    </row>
    <row r="79" spans="1:8" x14ac:dyDescent="0.3">
      <c r="A79">
        <v>237</v>
      </c>
      <c r="B79" s="10" t="s">
        <v>8221</v>
      </c>
      <c r="C79">
        <v>1</v>
      </c>
      <c r="F79">
        <v>77</v>
      </c>
      <c r="G79" s="10" t="s">
        <v>8219</v>
      </c>
      <c r="H79">
        <v>26</v>
      </c>
    </row>
    <row r="80" spans="1:8" x14ac:dyDescent="0.3">
      <c r="A80">
        <v>238</v>
      </c>
      <c r="B80" s="10" t="s">
        <v>8221</v>
      </c>
      <c r="C80">
        <v>0</v>
      </c>
      <c r="F80">
        <v>78</v>
      </c>
      <c r="G80" s="10" t="s">
        <v>8219</v>
      </c>
      <c r="H80">
        <v>35</v>
      </c>
    </row>
    <row r="81" spans="1:8" x14ac:dyDescent="0.3">
      <c r="A81">
        <v>239</v>
      </c>
      <c r="B81" s="10" t="s">
        <v>8221</v>
      </c>
      <c r="C81">
        <v>5</v>
      </c>
      <c r="F81">
        <v>79</v>
      </c>
      <c r="G81" s="10" t="s">
        <v>8219</v>
      </c>
      <c r="H81">
        <v>41</v>
      </c>
    </row>
    <row r="82" spans="1:8" x14ac:dyDescent="0.3">
      <c r="A82">
        <v>420</v>
      </c>
      <c r="B82" s="10" t="s">
        <v>8221</v>
      </c>
      <c r="C82">
        <v>3</v>
      </c>
      <c r="F82">
        <v>80</v>
      </c>
      <c r="G82" s="10" t="s">
        <v>8219</v>
      </c>
      <c r="H82">
        <v>47</v>
      </c>
    </row>
    <row r="83" spans="1:8" x14ac:dyDescent="0.3">
      <c r="A83">
        <v>421</v>
      </c>
      <c r="B83" s="10" t="s">
        <v>8221</v>
      </c>
      <c r="C83">
        <v>6</v>
      </c>
      <c r="F83">
        <v>81</v>
      </c>
      <c r="G83" s="10" t="s">
        <v>8219</v>
      </c>
      <c r="H83">
        <v>28</v>
      </c>
    </row>
    <row r="84" spans="1:8" x14ac:dyDescent="0.3">
      <c r="A84">
        <v>422</v>
      </c>
      <c r="B84" s="10" t="s">
        <v>8221</v>
      </c>
      <c r="C84">
        <v>12</v>
      </c>
      <c r="F84">
        <v>82</v>
      </c>
      <c r="G84" s="10" t="s">
        <v>8219</v>
      </c>
      <c r="H84">
        <v>100</v>
      </c>
    </row>
    <row r="85" spans="1:8" x14ac:dyDescent="0.3">
      <c r="A85">
        <v>423</v>
      </c>
      <c r="B85" s="10" t="s">
        <v>8221</v>
      </c>
      <c r="C85">
        <v>13</v>
      </c>
      <c r="F85">
        <v>83</v>
      </c>
      <c r="G85" s="10" t="s">
        <v>8219</v>
      </c>
      <c r="H85">
        <v>13</v>
      </c>
    </row>
    <row r="86" spans="1:8" x14ac:dyDescent="0.3">
      <c r="A86">
        <v>424</v>
      </c>
      <c r="B86" s="10" t="s">
        <v>8221</v>
      </c>
      <c r="C86">
        <v>5</v>
      </c>
      <c r="F86">
        <v>84</v>
      </c>
      <c r="G86" s="10" t="s">
        <v>8219</v>
      </c>
      <c r="H86">
        <v>7</v>
      </c>
    </row>
    <row r="87" spans="1:8" x14ac:dyDescent="0.3">
      <c r="A87">
        <v>425</v>
      </c>
      <c r="B87" s="10" t="s">
        <v>8221</v>
      </c>
      <c r="C87">
        <v>2</v>
      </c>
      <c r="F87">
        <v>85</v>
      </c>
      <c r="G87" s="10" t="s">
        <v>8219</v>
      </c>
      <c r="H87">
        <v>21</v>
      </c>
    </row>
    <row r="88" spans="1:8" x14ac:dyDescent="0.3">
      <c r="A88">
        <v>426</v>
      </c>
      <c r="B88" s="10" t="s">
        <v>8221</v>
      </c>
      <c r="C88">
        <v>8</v>
      </c>
      <c r="F88">
        <v>86</v>
      </c>
      <c r="G88" s="10" t="s">
        <v>8219</v>
      </c>
      <c r="H88">
        <v>17</v>
      </c>
    </row>
    <row r="89" spans="1:8" x14ac:dyDescent="0.3">
      <c r="A89">
        <v>427</v>
      </c>
      <c r="B89" s="10" t="s">
        <v>8221</v>
      </c>
      <c r="C89">
        <v>0</v>
      </c>
      <c r="F89">
        <v>87</v>
      </c>
      <c r="G89" s="10" t="s">
        <v>8219</v>
      </c>
      <c r="H89">
        <v>25</v>
      </c>
    </row>
    <row r="90" spans="1:8" x14ac:dyDescent="0.3">
      <c r="A90">
        <v>428</v>
      </c>
      <c r="B90" s="10" t="s">
        <v>8221</v>
      </c>
      <c r="C90">
        <v>13</v>
      </c>
      <c r="F90">
        <v>88</v>
      </c>
      <c r="G90" s="10" t="s">
        <v>8219</v>
      </c>
      <c r="H90">
        <v>60</v>
      </c>
    </row>
    <row r="91" spans="1:8" x14ac:dyDescent="0.3">
      <c r="A91">
        <v>429</v>
      </c>
      <c r="B91" s="10" t="s">
        <v>8221</v>
      </c>
      <c r="C91">
        <v>0</v>
      </c>
      <c r="F91">
        <v>89</v>
      </c>
      <c r="G91" s="10" t="s">
        <v>8219</v>
      </c>
      <c r="H91">
        <v>56</v>
      </c>
    </row>
    <row r="92" spans="1:8" x14ac:dyDescent="0.3">
      <c r="A92">
        <v>430</v>
      </c>
      <c r="B92" s="10" t="s">
        <v>8221</v>
      </c>
      <c r="C92">
        <v>5</v>
      </c>
      <c r="F92">
        <v>90</v>
      </c>
      <c r="G92" s="10" t="s">
        <v>8219</v>
      </c>
      <c r="H92">
        <v>16</v>
      </c>
    </row>
    <row r="93" spans="1:8" x14ac:dyDescent="0.3">
      <c r="A93">
        <v>431</v>
      </c>
      <c r="B93" s="10" t="s">
        <v>8221</v>
      </c>
      <c r="C93">
        <v>8</v>
      </c>
      <c r="F93">
        <v>91</v>
      </c>
      <c r="G93" s="10" t="s">
        <v>8219</v>
      </c>
      <c r="H93">
        <v>46</v>
      </c>
    </row>
    <row r="94" spans="1:8" x14ac:dyDescent="0.3">
      <c r="A94">
        <v>432</v>
      </c>
      <c r="B94" s="10" t="s">
        <v>8221</v>
      </c>
      <c r="C94">
        <v>8</v>
      </c>
      <c r="F94">
        <v>92</v>
      </c>
      <c r="G94" s="10" t="s">
        <v>8219</v>
      </c>
      <c r="H94">
        <v>43</v>
      </c>
    </row>
    <row r="95" spans="1:8" x14ac:dyDescent="0.3">
      <c r="A95">
        <v>433</v>
      </c>
      <c r="B95" s="10" t="s">
        <v>8221</v>
      </c>
      <c r="C95">
        <v>0</v>
      </c>
      <c r="F95">
        <v>93</v>
      </c>
      <c r="G95" s="10" t="s">
        <v>8219</v>
      </c>
      <c r="H95">
        <v>15</v>
      </c>
    </row>
    <row r="96" spans="1:8" x14ac:dyDescent="0.3">
      <c r="A96">
        <v>434</v>
      </c>
      <c r="B96" s="10" t="s">
        <v>8221</v>
      </c>
      <c r="C96">
        <v>2</v>
      </c>
      <c r="F96">
        <v>94</v>
      </c>
      <c r="G96" s="10" t="s">
        <v>8219</v>
      </c>
      <c r="H96">
        <v>12</v>
      </c>
    </row>
    <row r="97" spans="1:8" x14ac:dyDescent="0.3">
      <c r="A97">
        <v>435</v>
      </c>
      <c r="B97" s="10" t="s">
        <v>8221</v>
      </c>
      <c r="C97">
        <v>3</v>
      </c>
      <c r="F97">
        <v>95</v>
      </c>
      <c r="G97" s="10" t="s">
        <v>8219</v>
      </c>
      <c r="H97">
        <v>21</v>
      </c>
    </row>
    <row r="98" spans="1:8" x14ac:dyDescent="0.3">
      <c r="A98">
        <v>436</v>
      </c>
      <c r="B98" s="10" t="s">
        <v>8221</v>
      </c>
      <c r="C98">
        <v>0</v>
      </c>
      <c r="F98">
        <v>96</v>
      </c>
      <c r="G98" s="10" t="s">
        <v>8219</v>
      </c>
      <c r="H98">
        <v>34</v>
      </c>
    </row>
    <row r="99" spans="1:8" x14ac:dyDescent="0.3">
      <c r="A99">
        <v>437</v>
      </c>
      <c r="B99" s="10" t="s">
        <v>8221</v>
      </c>
      <c r="C99">
        <v>0</v>
      </c>
      <c r="F99">
        <v>97</v>
      </c>
      <c r="G99" s="10" t="s">
        <v>8219</v>
      </c>
      <c r="H99">
        <v>8</v>
      </c>
    </row>
    <row r="100" spans="1:8" x14ac:dyDescent="0.3">
      <c r="A100">
        <v>438</v>
      </c>
      <c r="B100" s="10" t="s">
        <v>8221</v>
      </c>
      <c r="C100">
        <v>11</v>
      </c>
      <c r="F100">
        <v>98</v>
      </c>
      <c r="G100" s="10" t="s">
        <v>8219</v>
      </c>
      <c r="H100">
        <v>60</v>
      </c>
    </row>
    <row r="101" spans="1:8" x14ac:dyDescent="0.3">
      <c r="A101">
        <v>439</v>
      </c>
      <c r="B101" s="10" t="s">
        <v>8221</v>
      </c>
      <c r="C101">
        <v>0</v>
      </c>
      <c r="F101">
        <v>99</v>
      </c>
      <c r="G101" s="10" t="s">
        <v>8219</v>
      </c>
      <c r="H101">
        <v>39</v>
      </c>
    </row>
    <row r="102" spans="1:8" x14ac:dyDescent="0.3">
      <c r="A102">
        <v>440</v>
      </c>
      <c r="B102" s="10" t="s">
        <v>8221</v>
      </c>
      <c r="C102">
        <v>1</v>
      </c>
      <c r="F102">
        <v>100</v>
      </c>
      <c r="G102" s="10" t="s">
        <v>8219</v>
      </c>
      <c r="H102">
        <v>26</v>
      </c>
    </row>
    <row r="103" spans="1:8" x14ac:dyDescent="0.3">
      <c r="A103">
        <v>441</v>
      </c>
      <c r="B103" s="10" t="s">
        <v>8221</v>
      </c>
      <c r="C103">
        <v>0</v>
      </c>
      <c r="F103">
        <v>101</v>
      </c>
      <c r="G103" s="10" t="s">
        <v>8219</v>
      </c>
      <c r="H103">
        <v>35</v>
      </c>
    </row>
    <row r="104" spans="1:8" x14ac:dyDescent="0.3">
      <c r="A104">
        <v>442</v>
      </c>
      <c r="B104" s="10" t="s">
        <v>8221</v>
      </c>
      <c r="C104">
        <v>17</v>
      </c>
      <c r="F104">
        <v>102</v>
      </c>
      <c r="G104" s="10" t="s">
        <v>8219</v>
      </c>
      <c r="H104">
        <v>65</v>
      </c>
    </row>
    <row r="105" spans="1:8" x14ac:dyDescent="0.3">
      <c r="A105">
        <v>443</v>
      </c>
      <c r="B105" s="10" t="s">
        <v>8221</v>
      </c>
      <c r="C105">
        <v>2</v>
      </c>
      <c r="F105">
        <v>103</v>
      </c>
      <c r="G105" s="10" t="s">
        <v>8219</v>
      </c>
      <c r="H105">
        <v>49</v>
      </c>
    </row>
    <row r="106" spans="1:8" x14ac:dyDescent="0.3">
      <c r="A106">
        <v>444</v>
      </c>
      <c r="B106" s="10" t="s">
        <v>8221</v>
      </c>
      <c r="C106">
        <v>1</v>
      </c>
      <c r="F106">
        <v>104</v>
      </c>
      <c r="G106" s="10" t="s">
        <v>8219</v>
      </c>
      <c r="H106">
        <v>10</v>
      </c>
    </row>
    <row r="107" spans="1:8" x14ac:dyDescent="0.3">
      <c r="A107">
        <v>445</v>
      </c>
      <c r="B107" s="10" t="s">
        <v>8221</v>
      </c>
      <c r="C107">
        <v>2</v>
      </c>
      <c r="F107">
        <v>105</v>
      </c>
      <c r="G107" s="10" t="s">
        <v>8219</v>
      </c>
      <c r="H107">
        <v>60</v>
      </c>
    </row>
    <row r="108" spans="1:8" x14ac:dyDescent="0.3">
      <c r="A108">
        <v>446</v>
      </c>
      <c r="B108" s="10" t="s">
        <v>8221</v>
      </c>
      <c r="C108">
        <v>16</v>
      </c>
      <c r="F108">
        <v>106</v>
      </c>
      <c r="G108" s="10" t="s">
        <v>8219</v>
      </c>
      <c r="H108">
        <v>27</v>
      </c>
    </row>
    <row r="109" spans="1:8" x14ac:dyDescent="0.3">
      <c r="A109">
        <v>447</v>
      </c>
      <c r="B109" s="10" t="s">
        <v>8221</v>
      </c>
      <c r="C109">
        <v>1</v>
      </c>
      <c r="F109">
        <v>107</v>
      </c>
      <c r="G109" s="10" t="s">
        <v>8219</v>
      </c>
      <c r="H109">
        <v>69</v>
      </c>
    </row>
    <row r="110" spans="1:8" x14ac:dyDescent="0.3">
      <c r="A110">
        <v>448</v>
      </c>
      <c r="B110" s="10" t="s">
        <v>8221</v>
      </c>
      <c r="C110">
        <v>4</v>
      </c>
      <c r="F110">
        <v>108</v>
      </c>
      <c r="G110" s="10" t="s">
        <v>8219</v>
      </c>
      <c r="H110">
        <v>47</v>
      </c>
    </row>
    <row r="111" spans="1:8" x14ac:dyDescent="0.3">
      <c r="A111">
        <v>449</v>
      </c>
      <c r="B111" s="10" t="s">
        <v>8221</v>
      </c>
      <c r="C111">
        <v>5</v>
      </c>
      <c r="F111">
        <v>109</v>
      </c>
      <c r="G111" s="10" t="s">
        <v>8219</v>
      </c>
      <c r="H111">
        <v>47</v>
      </c>
    </row>
    <row r="112" spans="1:8" x14ac:dyDescent="0.3">
      <c r="A112">
        <v>450</v>
      </c>
      <c r="B112" s="10" t="s">
        <v>8221</v>
      </c>
      <c r="C112">
        <v>7</v>
      </c>
      <c r="F112">
        <v>110</v>
      </c>
      <c r="G112" s="10" t="s">
        <v>8219</v>
      </c>
      <c r="H112">
        <v>26</v>
      </c>
    </row>
    <row r="113" spans="1:8" x14ac:dyDescent="0.3">
      <c r="A113">
        <v>451</v>
      </c>
      <c r="B113" s="10" t="s">
        <v>8221</v>
      </c>
      <c r="C113">
        <v>0</v>
      </c>
      <c r="F113">
        <v>111</v>
      </c>
      <c r="G113" s="10" t="s">
        <v>8219</v>
      </c>
      <c r="H113">
        <v>53</v>
      </c>
    </row>
    <row r="114" spans="1:8" x14ac:dyDescent="0.3">
      <c r="A114">
        <v>452</v>
      </c>
      <c r="B114" s="10" t="s">
        <v>8221</v>
      </c>
      <c r="C114">
        <v>12</v>
      </c>
      <c r="F114">
        <v>112</v>
      </c>
      <c r="G114" s="10" t="s">
        <v>8219</v>
      </c>
      <c r="H114">
        <v>81</v>
      </c>
    </row>
    <row r="115" spans="1:8" x14ac:dyDescent="0.3">
      <c r="A115">
        <v>453</v>
      </c>
      <c r="B115" s="10" t="s">
        <v>8221</v>
      </c>
      <c r="C115">
        <v>2</v>
      </c>
      <c r="F115">
        <v>113</v>
      </c>
      <c r="G115" s="10" t="s">
        <v>8219</v>
      </c>
      <c r="H115">
        <v>78</v>
      </c>
    </row>
    <row r="116" spans="1:8" x14ac:dyDescent="0.3">
      <c r="A116">
        <v>454</v>
      </c>
      <c r="B116" s="10" t="s">
        <v>8221</v>
      </c>
      <c r="C116">
        <v>5</v>
      </c>
      <c r="F116">
        <v>114</v>
      </c>
      <c r="G116" s="10" t="s">
        <v>8219</v>
      </c>
      <c r="H116">
        <v>35</v>
      </c>
    </row>
    <row r="117" spans="1:8" x14ac:dyDescent="0.3">
      <c r="A117">
        <v>455</v>
      </c>
      <c r="B117" s="10" t="s">
        <v>8221</v>
      </c>
      <c r="C117">
        <v>2</v>
      </c>
      <c r="F117">
        <v>115</v>
      </c>
      <c r="G117" s="10" t="s">
        <v>8219</v>
      </c>
      <c r="H117">
        <v>22</v>
      </c>
    </row>
    <row r="118" spans="1:8" x14ac:dyDescent="0.3">
      <c r="A118">
        <v>456</v>
      </c>
      <c r="B118" s="10" t="s">
        <v>8221</v>
      </c>
      <c r="C118">
        <v>3</v>
      </c>
      <c r="F118">
        <v>116</v>
      </c>
      <c r="G118" s="10" t="s">
        <v>8219</v>
      </c>
      <c r="H118">
        <v>57</v>
      </c>
    </row>
    <row r="119" spans="1:8" x14ac:dyDescent="0.3">
      <c r="A119">
        <v>457</v>
      </c>
      <c r="B119" s="10" t="s">
        <v>8221</v>
      </c>
      <c r="C119">
        <v>0</v>
      </c>
      <c r="F119">
        <v>117</v>
      </c>
      <c r="G119" s="10" t="s">
        <v>8219</v>
      </c>
      <c r="H119">
        <v>27</v>
      </c>
    </row>
    <row r="120" spans="1:8" x14ac:dyDescent="0.3">
      <c r="A120">
        <v>458</v>
      </c>
      <c r="B120" s="10" t="s">
        <v>8221</v>
      </c>
      <c r="C120">
        <v>49</v>
      </c>
      <c r="F120">
        <v>118</v>
      </c>
      <c r="G120" s="10" t="s">
        <v>8219</v>
      </c>
      <c r="H120">
        <v>39</v>
      </c>
    </row>
    <row r="121" spans="1:8" x14ac:dyDescent="0.3">
      <c r="A121">
        <v>459</v>
      </c>
      <c r="B121" s="10" t="s">
        <v>8221</v>
      </c>
      <c r="C121">
        <v>1</v>
      </c>
      <c r="F121">
        <v>119</v>
      </c>
      <c r="G121" s="10" t="s">
        <v>8219</v>
      </c>
      <c r="H121">
        <v>37</v>
      </c>
    </row>
    <row r="122" spans="1:8" x14ac:dyDescent="0.3">
      <c r="A122">
        <v>460</v>
      </c>
      <c r="B122" s="10" t="s">
        <v>8221</v>
      </c>
      <c r="C122">
        <v>2</v>
      </c>
      <c r="F122">
        <v>240</v>
      </c>
      <c r="G122" s="10" t="s">
        <v>8219</v>
      </c>
      <c r="H122">
        <v>137</v>
      </c>
    </row>
    <row r="123" spans="1:8" x14ac:dyDescent="0.3">
      <c r="A123">
        <v>461</v>
      </c>
      <c r="B123" s="10" t="s">
        <v>8221</v>
      </c>
      <c r="C123">
        <v>0</v>
      </c>
      <c r="F123">
        <v>241</v>
      </c>
      <c r="G123" s="10" t="s">
        <v>8219</v>
      </c>
      <c r="H123">
        <v>376</v>
      </c>
    </row>
    <row r="124" spans="1:8" x14ac:dyDescent="0.3">
      <c r="A124">
        <v>462</v>
      </c>
      <c r="B124" s="10" t="s">
        <v>8221</v>
      </c>
      <c r="C124">
        <v>0</v>
      </c>
      <c r="F124">
        <v>242</v>
      </c>
      <c r="G124" s="10" t="s">
        <v>8219</v>
      </c>
      <c r="H124">
        <v>202</v>
      </c>
    </row>
    <row r="125" spans="1:8" x14ac:dyDescent="0.3">
      <c r="A125">
        <v>463</v>
      </c>
      <c r="B125" s="10" t="s">
        <v>8221</v>
      </c>
      <c r="C125">
        <v>11</v>
      </c>
      <c r="F125">
        <v>243</v>
      </c>
      <c r="G125" s="10" t="s">
        <v>8219</v>
      </c>
      <c r="H125">
        <v>328</v>
      </c>
    </row>
    <row r="126" spans="1:8" x14ac:dyDescent="0.3">
      <c r="A126">
        <v>464</v>
      </c>
      <c r="B126" s="10" t="s">
        <v>8221</v>
      </c>
      <c r="C126">
        <v>1</v>
      </c>
      <c r="F126">
        <v>244</v>
      </c>
      <c r="G126" s="10" t="s">
        <v>8219</v>
      </c>
      <c r="H126">
        <v>84</v>
      </c>
    </row>
    <row r="127" spans="1:8" x14ac:dyDescent="0.3">
      <c r="A127">
        <v>465</v>
      </c>
      <c r="B127" s="10" t="s">
        <v>8221</v>
      </c>
      <c r="C127">
        <v>8</v>
      </c>
      <c r="F127">
        <v>245</v>
      </c>
      <c r="G127" s="10" t="s">
        <v>8219</v>
      </c>
      <c r="H127">
        <v>96</v>
      </c>
    </row>
    <row r="128" spans="1:8" x14ac:dyDescent="0.3">
      <c r="A128">
        <v>466</v>
      </c>
      <c r="B128" s="10" t="s">
        <v>8221</v>
      </c>
      <c r="C128">
        <v>5</v>
      </c>
      <c r="F128">
        <v>246</v>
      </c>
      <c r="G128" s="10" t="s">
        <v>8219</v>
      </c>
      <c r="H128">
        <v>223</v>
      </c>
    </row>
    <row r="129" spans="1:8" x14ac:dyDescent="0.3">
      <c r="A129">
        <v>467</v>
      </c>
      <c r="B129" s="10" t="s">
        <v>8221</v>
      </c>
      <c r="C129">
        <v>39</v>
      </c>
      <c r="F129">
        <v>247</v>
      </c>
      <c r="G129" s="10" t="s">
        <v>8219</v>
      </c>
      <c r="H129">
        <v>62</v>
      </c>
    </row>
    <row r="130" spans="1:8" x14ac:dyDescent="0.3">
      <c r="A130">
        <v>468</v>
      </c>
      <c r="B130" s="10" t="s">
        <v>8221</v>
      </c>
      <c r="C130">
        <v>0</v>
      </c>
      <c r="F130">
        <v>248</v>
      </c>
      <c r="G130" s="10" t="s">
        <v>8219</v>
      </c>
      <c r="H130">
        <v>146</v>
      </c>
    </row>
    <row r="131" spans="1:8" x14ac:dyDescent="0.3">
      <c r="A131">
        <v>469</v>
      </c>
      <c r="B131" s="10" t="s">
        <v>8221</v>
      </c>
      <c r="C131">
        <v>0</v>
      </c>
      <c r="F131">
        <v>249</v>
      </c>
      <c r="G131" s="10" t="s">
        <v>8219</v>
      </c>
      <c r="H131">
        <v>235</v>
      </c>
    </row>
    <row r="132" spans="1:8" x14ac:dyDescent="0.3">
      <c r="A132">
        <v>470</v>
      </c>
      <c r="B132" s="10" t="s">
        <v>8221</v>
      </c>
      <c r="C132">
        <v>2</v>
      </c>
      <c r="F132">
        <v>250</v>
      </c>
      <c r="G132" s="10" t="s">
        <v>8219</v>
      </c>
      <c r="H132">
        <v>437</v>
      </c>
    </row>
    <row r="133" spans="1:8" x14ac:dyDescent="0.3">
      <c r="A133">
        <v>471</v>
      </c>
      <c r="B133" s="10" t="s">
        <v>8221</v>
      </c>
      <c r="C133">
        <v>170</v>
      </c>
      <c r="F133">
        <v>251</v>
      </c>
      <c r="G133" s="10" t="s">
        <v>8219</v>
      </c>
      <c r="H133">
        <v>77</v>
      </c>
    </row>
    <row r="134" spans="1:8" x14ac:dyDescent="0.3">
      <c r="A134">
        <v>472</v>
      </c>
      <c r="B134" s="10" t="s">
        <v>8221</v>
      </c>
      <c r="C134">
        <v>5</v>
      </c>
      <c r="F134">
        <v>252</v>
      </c>
      <c r="G134" s="10" t="s">
        <v>8219</v>
      </c>
      <c r="H134">
        <v>108</v>
      </c>
    </row>
    <row r="135" spans="1:8" x14ac:dyDescent="0.3">
      <c r="A135">
        <v>473</v>
      </c>
      <c r="B135" s="10" t="s">
        <v>8221</v>
      </c>
      <c r="C135">
        <v>14</v>
      </c>
      <c r="F135">
        <v>253</v>
      </c>
      <c r="G135" s="10" t="s">
        <v>8219</v>
      </c>
      <c r="H135">
        <v>7</v>
      </c>
    </row>
    <row r="136" spans="1:8" x14ac:dyDescent="0.3">
      <c r="A136">
        <v>474</v>
      </c>
      <c r="B136" s="10" t="s">
        <v>8221</v>
      </c>
      <c r="C136">
        <v>1</v>
      </c>
      <c r="F136">
        <v>254</v>
      </c>
      <c r="G136" s="10" t="s">
        <v>8219</v>
      </c>
      <c r="H136">
        <v>314</v>
      </c>
    </row>
    <row r="137" spans="1:8" x14ac:dyDescent="0.3">
      <c r="A137">
        <v>475</v>
      </c>
      <c r="B137" s="10" t="s">
        <v>8221</v>
      </c>
      <c r="C137">
        <v>0</v>
      </c>
      <c r="F137">
        <v>255</v>
      </c>
      <c r="G137" s="10" t="s">
        <v>8219</v>
      </c>
      <c r="H137">
        <v>188</v>
      </c>
    </row>
    <row r="138" spans="1:8" x14ac:dyDescent="0.3">
      <c r="A138">
        <v>476</v>
      </c>
      <c r="B138" s="10" t="s">
        <v>8221</v>
      </c>
      <c r="C138">
        <v>124</v>
      </c>
      <c r="F138">
        <v>256</v>
      </c>
      <c r="G138" s="10" t="s">
        <v>8219</v>
      </c>
      <c r="H138">
        <v>275</v>
      </c>
    </row>
    <row r="139" spans="1:8" x14ac:dyDescent="0.3">
      <c r="A139">
        <v>477</v>
      </c>
      <c r="B139" s="10" t="s">
        <v>8221</v>
      </c>
      <c r="C139">
        <v>0</v>
      </c>
      <c r="F139">
        <v>257</v>
      </c>
      <c r="G139" s="10" t="s">
        <v>8219</v>
      </c>
      <c r="H139">
        <v>560</v>
      </c>
    </row>
    <row r="140" spans="1:8" x14ac:dyDescent="0.3">
      <c r="A140">
        <v>478</v>
      </c>
      <c r="B140" s="10" t="s">
        <v>8221</v>
      </c>
      <c r="C140">
        <v>0</v>
      </c>
      <c r="F140">
        <v>258</v>
      </c>
      <c r="G140" s="10" t="s">
        <v>8219</v>
      </c>
      <c r="H140">
        <v>688</v>
      </c>
    </row>
    <row r="141" spans="1:8" x14ac:dyDescent="0.3">
      <c r="A141">
        <v>479</v>
      </c>
      <c r="B141" s="10" t="s">
        <v>8221</v>
      </c>
      <c r="C141">
        <v>55</v>
      </c>
      <c r="F141">
        <v>259</v>
      </c>
      <c r="G141" s="10" t="s">
        <v>8219</v>
      </c>
      <c r="H141">
        <v>942</v>
      </c>
    </row>
    <row r="142" spans="1:8" x14ac:dyDescent="0.3">
      <c r="A142">
        <v>480</v>
      </c>
      <c r="B142" s="10" t="s">
        <v>8221</v>
      </c>
      <c r="C142">
        <v>140</v>
      </c>
      <c r="F142">
        <v>260</v>
      </c>
      <c r="G142" s="10" t="s">
        <v>8219</v>
      </c>
      <c r="H142">
        <v>88</v>
      </c>
    </row>
    <row r="143" spans="1:8" x14ac:dyDescent="0.3">
      <c r="A143">
        <v>481</v>
      </c>
      <c r="B143" s="10" t="s">
        <v>8221</v>
      </c>
      <c r="C143">
        <v>21</v>
      </c>
      <c r="F143">
        <v>261</v>
      </c>
      <c r="G143" s="10" t="s">
        <v>8219</v>
      </c>
      <c r="H143">
        <v>220</v>
      </c>
    </row>
    <row r="144" spans="1:8" x14ac:dyDescent="0.3">
      <c r="A144">
        <v>482</v>
      </c>
      <c r="B144" s="10" t="s">
        <v>8221</v>
      </c>
      <c r="C144">
        <v>1</v>
      </c>
      <c r="F144">
        <v>262</v>
      </c>
      <c r="G144" s="10" t="s">
        <v>8219</v>
      </c>
      <c r="H144">
        <v>145</v>
      </c>
    </row>
    <row r="145" spans="1:8" x14ac:dyDescent="0.3">
      <c r="A145">
        <v>483</v>
      </c>
      <c r="B145" s="10" t="s">
        <v>8221</v>
      </c>
      <c r="C145">
        <v>147</v>
      </c>
      <c r="F145">
        <v>263</v>
      </c>
      <c r="G145" s="10" t="s">
        <v>8219</v>
      </c>
      <c r="H145">
        <v>963</v>
      </c>
    </row>
    <row r="146" spans="1:8" x14ac:dyDescent="0.3">
      <c r="A146">
        <v>484</v>
      </c>
      <c r="B146" s="10" t="s">
        <v>8221</v>
      </c>
      <c r="C146">
        <v>11</v>
      </c>
      <c r="F146">
        <v>264</v>
      </c>
      <c r="G146" s="10" t="s">
        <v>8219</v>
      </c>
      <c r="H146">
        <v>91</v>
      </c>
    </row>
    <row r="147" spans="1:8" x14ac:dyDescent="0.3">
      <c r="A147">
        <v>485</v>
      </c>
      <c r="B147" s="10" t="s">
        <v>8221</v>
      </c>
      <c r="C147">
        <v>125</v>
      </c>
      <c r="F147">
        <v>265</v>
      </c>
      <c r="G147" s="10" t="s">
        <v>8219</v>
      </c>
      <c r="H147">
        <v>58</v>
      </c>
    </row>
    <row r="148" spans="1:8" x14ac:dyDescent="0.3">
      <c r="A148">
        <v>486</v>
      </c>
      <c r="B148" s="10" t="s">
        <v>8221</v>
      </c>
      <c r="C148">
        <v>1</v>
      </c>
      <c r="F148">
        <v>266</v>
      </c>
      <c r="G148" s="10" t="s">
        <v>8219</v>
      </c>
      <c r="H148">
        <v>36</v>
      </c>
    </row>
    <row r="149" spans="1:8" x14ac:dyDescent="0.3">
      <c r="A149">
        <v>487</v>
      </c>
      <c r="B149" s="10" t="s">
        <v>8221</v>
      </c>
      <c r="C149">
        <v>0</v>
      </c>
      <c r="F149">
        <v>267</v>
      </c>
      <c r="G149" s="10" t="s">
        <v>8219</v>
      </c>
      <c r="H149">
        <v>165</v>
      </c>
    </row>
    <row r="150" spans="1:8" x14ac:dyDescent="0.3">
      <c r="A150">
        <v>488</v>
      </c>
      <c r="B150" s="10" t="s">
        <v>8221</v>
      </c>
      <c r="C150">
        <v>0</v>
      </c>
      <c r="F150">
        <v>268</v>
      </c>
      <c r="G150" s="10" t="s">
        <v>8219</v>
      </c>
      <c r="H150">
        <v>111</v>
      </c>
    </row>
    <row r="151" spans="1:8" x14ac:dyDescent="0.3">
      <c r="A151">
        <v>489</v>
      </c>
      <c r="B151" s="10" t="s">
        <v>8221</v>
      </c>
      <c r="C151">
        <v>3</v>
      </c>
      <c r="F151">
        <v>269</v>
      </c>
      <c r="G151" s="10" t="s">
        <v>8219</v>
      </c>
      <c r="H151">
        <v>1596</v>
      </c>
    </row>
    <row r="152" spans="1:8" x14ac:dyDescent="0.3">
      <c r="A152">
        <v>490</v>
      </c>
      <c r="B152" s="10" t="s">
        <v>8221</v>
      </c>
      <c r="C152">
        <v>0</v>
      </c>
      <c r="F152">
        <v>270</v>
      </c>
      <c r="G152" s="10" t="s">
        <v>8219</v>
      </c>
      <c r="H152">
        <v>61</v>
      </c>
    </row>
    <row r="153" spans="1:8" x14ac:dyDescent="0.3">
      <c r="A153">
        <v>491</v>
      </c>
      <c r="B153" s="10" t="s">
        <v>8221</v>
      </c>
      <c r="C153">
        <v>0</v>
      </c>
      <c r="F153">
        <v>271</v>
      </c>
      <c r="G153" s="10" t="s">
        <v>8219</v>
      </c>
      <c r="H153">
        <v>287</v>
      </c>
    </row>
    <row r="154" spans="1:8" x14ac:dyDescent="0.3">
      <c r="A154">
        <v>492</v>
      </c>
      <c r="B154" s="10" t="s">
        <v>8221</v>
      </c>
      <c r="C154">
        <v>0</v>
      </c>
      <c r="F154">
        <v>272</v>
      </c>
      <c r="G154" s="10" t="s">
        <v>8219</v>
      </c>
      <c r="H154">
        <v>65</v>
      </c>
    </row>
    <row r="155" spans="1:8" x14ac:dyDescent="0.3">
      <c r="A155">
        <v>493</v>
      </c>
      <c r="B155" s="10" t="s">
        <v>8221</v>
      </c>
      <c r="C155">
        <v>0</v>
      </c>
      <c r="F155">
        <v>273</v>
      </c>
      <c r="G155" s="10" t="s">
        <v>8219</v>
      </c>
      <c r="H155">
        <v>118</v>
      </c>
    </row>
    <row r="156" spans="1:8" x14ac:dyDescent="0.3">
      <c r="A156">
        <v>494</v>
      </c>
      <c r="B156" s="10" t="s">
        <v>8221</v>
      </c>
      <c r="C156">
        <v>3</v>
      </c>
      <c r="F156">
        <v>274</v>
      </c>
      <c r="G156" s="10" t="s">
        <v>8219</v>
      </c>
      <c r="H156">
        <v>113</v>
      </c>
    </row>
    <row r="157" spans="1:8" x14ac:dyDescent="0.3">
      <c r="A157">
        <v>495</v>
      </c>
      <c r="B157" s="10" t="s">
        <v>8221</v>
      </c>
      <c r="C157">
        <v>0</v>
      </c>
      <c r="F157">
        <v>275</v>
      </c>
      <c r="G157" s="10" t="s">
        <v>8219</v>
      </c>
      <c r="H157">
        <v>332</v>
      </c>
    </row>
    <row r="158" spans="1:8" x14ac:dyDescent="0.3">
      <c r="A158">
        <v>496</v>
      </c>
      <c r="B158" s="10" t="s">
        <v>8221</v>
      </c>
      <c r="C158">
        <v>1</v>
      </c>
      <c r="F158">
        <v>276</v>
      </c>
      <c r="G158" s="10" t="s">
        <v>8219</v>
      </c>
      <c r="H158">
        <v>62</v>
      </c>
    </row>
    <row r="159" spans="1:8" x14ac:dyDescent="0.3">
      <c r="A159">
        <v>497</v>
      </c>
      <c r="B159" s="10" t="s">
        <v>8221</v>
      </c>
      <c r="C159">
        <v>3</v>
      </c>
      <c r="F159">
        <v>277</v>
      </c>
      <c r="G159" s="10" t="s">
        <v>8219</v>
      </c>
      <c r="H159">
        <v>951</v>
      </c>
    </row>
    <row r="160" spans="1:8" x14ac:dyDescent="0.3">
      <c r="A160">
        <v>498</v>
      </c>
      <c r="B160" s="10" t="s">
        <v>8221</v>
      </c>
      <c r="C160">
        <v>22</v>
      </c>
      <c r="F160">
        <v>278</v>
      </c>
      <c r="G160" s="10" t="s">
        <v>8219</v>
      </c>
      <c r="H160">
        <v>415</v>
      </c>
    </row>
    <row r="161" spans="1:8" x14ac:dyDescent="0.3">
      <c r="A161">
        <v>499</v>
      </c>
      <c r="B161" s="10" t="s">
        <v>8221</v>
      </c>
      <c r="C161">
        <v>26</v>
      </c>
      <c r="F161">
        <v>279</v>
      </c>
      <c r="G161" s="10" t="s">
        <v>8219</v>
      </c>
      <c r="H161">
        <v>305</v>
      </c>
    </row>
    <row r="162" spans="1:8" x14ac:dyDescent="0.3">
      <c r="A162">
        <v>500</v>
      </c>
      <c r="B162" s="10" t="s">
        <v>8221</v>
      </c>
      <c r="C162">
        <v>4</v>
      </c>
      <c r="F162">
        <v>280</v>
      </c>
      <c r="G162" s="10" t="s">
        <v>8219</v>
      </c>
      <c r="H162">
        <v>2139</v>
      </c>
    </row>
    <row r="163" spans="1:8" x14ac:dyDescent="0.3">
      <c r="A163">
        <v>501</v>
      </c>
      <c r="B163" s="10" t="s">
        <v>8221</v>
      </c>
      <c r="C163">
        <v>0</v>
      </c>
      <c r="F163">
        <v>281</v>
      </c>
      <c r="G163" s="10" t="s">
        <v>8219</v>
      </c>
      <c r="H163">
        <v>79</v>
      </c>
    </row>
    <row r="164" spans="1:8" x14ac:dyDescent="0.3">
      <c r="A164">
        <v>502</v>
      </c>
      <c r="B164" s="10" t="s">
        <v>8221</v>
      </c>
      <c r="C164">
        <v>4</v>
      </c>
      <c r="F164">
        <v>282</v>
      </c>
      <c r="G164" s="10" t="s">
        <v>8219</v>
      </c>
      <c r="H164">
        <v>179</v>
      </c>
    </row>
    <row r="165" spans="1:8" x14ac:dyDescent="0.3">
      <c r="A165">
        <v>503</v>
      </c>
      <c r="B165" s="10" t="s">
        <v>8221</v>
      </c>
      <c r="C165">
        <v>9</v>
      </c>
      <c r="F165">
        <v>283</v>
      </c>
      <c r="G165" s="10" t="s">
        <v>8219</v>
      </c>
      <c r="H165">
        <v>202</v>
      </c>
    </row>
    <row r="166" spans="1:8" x14ac:dyDescent="0.3">
      <c r="A166">
        <v>504</v>
      </c>
      <c r="B166" s="10" t="s">
        <v>8221</v>
      </c>
      <c r="C166">
        <v>5</v>
      </c>
      <c r="F166">
        <v>284</v>
      </c>
      <c r="G166" s="10" t="s">
        <v>8219</v>
      </c>
      <c r="H166">
        <v>760</v>
      </c>
    </row>
    <row r="167" spans="1:8" x14ac:dyDescent="0.3">
      <c r="A167">
        <v>505</v>
      </c>
      <c r="B167" s="10" t="s">
        <v>8221</v>
      </c>
      <c r="C167">
        <v>14</v>
      </c>
      <c r="F167">
        <v>285</v>
      </c>
      <c r="G167" s="10" t="s">
        <v>8219</v>
      </c>
      <c r="H167">
        <v>563</v>
      </c>
    </row>
    <row r="168" spans="1:8" x14ac:dyDescent="0.3">
      <c r="A168">
        <v>506</v>
      </c>
      <c r="B168" s="10" t="s">
        <v>8221</v>
      </c>
      <c r="C168">
        <v>1</v>
      </c>
      <c r="F168">
        <v>286</v>
      </c>
      <c r="G168" s="10" t="s">
        <v>8219</v>
      </c>
      <c r="H168">
        <v>135</v>
      </c>
    </row>
    <row r="169" spans="1:8" x14ac:dyDescent="0.3">
      <c r="A169">
        <v>507</v>
      </c>
      <c r="B169" s="10" t="s">
        <v>8221</v>
      </c>
      <c r="C169">
        <v>10</v>
      </c>
      <c r="F169">
        <v>287</v>
      </c>
      <c r="G169" s="10" t="s">
        <v>8219</v>
      </c>
      <c r="H169">
        <v>290</v>
      </c>
    </row>
    <row r="170" spans="1:8" x14ac:dyDescent="0.3">
      <c r="A170">
        <v>508</v>
      </c>
      <c r="B170" s="10" t="s">
        <v>8221</v>
      </c>
      <c r="C170">
        <v>3</v>
      </c>
      <c r="F170">
        <v>288</v>
      </c>
      <c r="G170" s="10" t="s">
        <v>8219</v>
      </c>
      <c r="H170">
        <v>447</v>
      </c>
    </row>
    <row r="171" spans="1:8" x14ac:dyDescent="0.3">
      <c r="A171">
        <v>509</v>
      </c>
      <c r="B171" s="10" t="s">
        <v>8221</v>
      </c>
      <c r="C171">
        <v>1</v>
      </c>
      <c r="F171">
        <v>289</v>
      </c>
      <c r="G171" s="10" t="s">
        <v>8219</v>
      </c>
      <c r="H171">
        <v>232</v>
      </c>
    </row>
    <row r="172" spans="1:8" x14ac:dyDescent="0.3">
      <c r="A172">
        <v>510</v>
      </c>
      <c r="B172" s="10" t="s">
        <v>8221</v>
      </c>
      <c r="C172">
        <v>0</v>
      </c>
      <c r="F172">
        <v>290</v>
      </c>
      <c r="G172" s="10" t="s">
        <v>8219</v>
      </c>
      <c r="H172">
        <v>168</v>
      </c>
    </row>
    <row r="173" spans="1:8" x14ac:dyDescent="0.3">
      <c r="A173">
        <v>511</v>
      </c>
      <c r="B173" s="10" t="s">
        <v>8221</v>
      </c>
      <c r="C173">
        <v>5</v>
      </c>
      <c r="F173">
        <v>291</v>
      </c>
      <c r="G173" s="10" t="s">
        <v>8219</v>
      </c>
      <c r="H173">
        <v>128</v>
      </c>
    </row>
    <row r="174" spans="1:8" x14ac:dyDescent="0.3">
      <c r="A174">
        <v>512</v>
      </c>
      <c r="B174" s="10" t="s">
        <v>8221</v>
      </c>
      <c r="C174">
        <v>2</v>
      </c>
      <c r="F174">
        <v>292</v>
      </c>
      <c r="G174" s="10" t="s">
        <v>8219</v>
      </c>
      <c r="H174">
        <v>493</v>
      </c>
    </row>
    <row r="175" spans="1:8" x14ac:dyDescent="0.3">
      <c r="A175">
        <v>513</v>
      </c>
      <c r="B175" s="10" t="s">
        <v>8221</v>
      </c>
      <c r="C175">
        <v>68</v>
      </c>
      <c r="F175">
        <v>293</v>
      </c>
      <c r="G175" s="10" t="s">
        <v>8219</v>
      </c>
      <c r="H175">
        <v>131</v>
      </c>
    </row>
    <row r="176" spans="1:8" x14ac:dyDescent="0.3">
      <c r="A176">
        <v>514</v>
      </c>
      <c r="B176" s="10" t="s">
        <v>8221</v>
      </c>
      <c r="C176">
        <v>3</v>
      </c>
      <c r="F176">
        <v>294</v>
      </c>
      <c r="G176" s="10" t="s">
        <v>8219</v>
      </c>
      <c r="H176">
        <v>50</v>
      </c>
    </row>
    <row r="177" spans="1:8" x14ac:dyDescent="0.3">
      <c r="A177">
        <v>515</v>
      </c>
      <c r="B177" s="10" t="s">
        <v>8221</v>
      </c>
      <c r="C177">
        <v>34</v>
      </c>
      <c r="F177">
        <v>295</v>
      </c>
      <c r="G177" s="10" t="s">
        <v>8219</v>
      </c>
      <c r="H177">
        <v>665</v>
      </c>
    </row>
    <row r="178" spans="1:8" x14ac:dyDescent="0.3">
      <c r="A178">
        <v>516</v>
      </c>
      <c r="B178" s="10" t="s">
        <v>8221</v>
      </c>
      <c r="C178">
        <v>0</v>
      </c>
      <c r="F178">
        <v>296</v>
      </c>
      <c r="G178" s="10" t="s">
        <v>8219</v>
      </c>
      <c r="H178">
        <v>129</v>
      </c>
    </row>
    <row r="179" spans="1:8" x14ac:dyDescent="0.3">
      <c r="A179">
        <v>517</v>
      </c>
      <c r="B179" s="10" t="s">
        <v>8221</v>
      </c>
      <c r="C179">
        <v>3</v>
      </c>
      <c r="F179">
        <v>297</v>
      </c>
      <c r="G179" s="10" t="s">
        <v>8219</v>
      </c>
      <c r="H179">
        <v>142</v>
      </c>
    </row>
    <row r="180" spans="1:8" x14ac:dyDescent="0.3">
      <c r="A180">
        <v>518</v>
      </c>
      <c r="B180" s="10" t="s">
        <v>8221</v>
      </c>
      <c r="C180">
        <v>0</v>
      </c>
      <c r="F180">
        <v>298</v>
      </c>
      <c r="G180" s="10" t="s">
        <v>8219</v>
      </c>
      <c r="H180">
        <v>2436</v>
      </c>
    </row>
    <row r="181" spans="1:8" x14ac:dyDescent="0.3">
      <c r="A181">
        <v>519</v>
      </c>
      <c r="B181" s="10" t="s">
        <v>8221</v>
      </c>
      <c r="C181">
        <v>70</v>
      </c>
      <c r="F181">
        <v>299</v>
      </c>
      <c r="G181" s="10" t="s">
        <v>8219</v>
      </c>
      <c r="H181">
        <v>244</v>
      </c>
    </row>
    <row r="182" spans="1:8" x14ac:dyDescent="0.3">
      <c r="A182">
        <v>540</v>
      </c>
      <c r="B182" s="10" t="s">
        <v>8221</v>
      </c>
      <c r="C182">
        <v>1</v>
      </c>
      <c r="F182">
        <v>300</v>
      </c>
      <c r="G182" s="10" t="s">
        <v>8219</v>
      </c>
      <c r="H182">
        <v>298</v>
      </c>
    </row>
    <row r="183" spans="1:8" x14ac:dyDescent="0.3">
      <c r="A183">
        <v>541</v>
      </c>
      <c r="B183" s="10" t="s">
        <v>8221</v>
      </c>
      <c r="C183">
        <v>1</v>
      </c>
      <c r="F183">
        <v>301</v>
      </c>
      <c r="G183" s="10" t="s">
        <v>8219</v>
      </c>
      <c r="H183">
        <v>251</v>
      </c>
    </row>
    <row r="184" spans="1:8" x14ac:dyDescent="0.3">
      <c r="A184">
        <v>542</v>
      </c>
      <c r="B184" s="10" t="s">
        <v>8221</v>
      </c>
      <c r="C184">
        <v>1</v>
      </c>
      <c r="F184">
        <v>302</v>
      </c>
      <c r="G184" s="10" t="s">
        <v>8219</v>
      </c>
      <c r="H184">
        <v>108</v>
      </c>
    </row>
    <row r="185" spans="1:8" x14ac:dyDescent="0.3">
      <c r="A185">
        <v>543</v>
      </c>
      <c r="B185" s="10" t="s">
        <v>8221</v>
      </c>
      <c r="C185">
        <v>2</v>
      </c>
      <c r="F185">
        <v>303</v>
      </c>
      <c r="G185" s="10" t="s">
        <v>8219</v>
      </c>
      <c r="H185">
        <v>82</v>
      </c>
    </row>
    <row r="186" spans="1:8" x14ac:dyDescent="0.3">
      <c r="A186">
        <v>544</v>
      </c>
      <c r="B186" s="10" t="s">
        <v>8221</v>
      </c>
      <c r="C186">
        <v>2</v>
      </c>
      <c r="F186">
        <v>304</v>
      </c>
      <c r="G186" s="10" t="s">
        <v>8219</v>
      </c>
      <c r="H186">
        <v>74</v>
      </c>
    </row>
    <row r="187" spans="1:8" x14ac:dyDescent="0.3">
      <c r="A187">
        <v>545</v>
      </c>
      <c r="B187" s="10" t="s">
        <v>8221</v>
      </c>
      <c r="C187">
        <v>34</v>
      </c>
      <c r="F187">
        <v>305</v>
      </c>
      <c r="G187" s="10" t="s">
        <v>8219</v>
      </c>
      <c r="H187">
        <v>189</v>
      </c>
    </row>
    <row r="188" spans="1:8" x14ac:dyDescent="0.3">
      <c r="A188">
        <v>546</v>
      </c>
      <c r="B188" s="10" t="s">
        <v>8221</v>
      </c>
      <c r="C188">
        <v>2</v>
      </c>
      <c r="F188">
        <v>306</v>
      </c>
      <c r="G188" s="10" t="s">
        <v>8219</v>
      </c>
      <c r="H188">
        <v>80</v>
      </c>
    </row>
    <row r="189" spans="1:8" x14ac:dyDescent="0.3">
      <c r="A189">
        <v>547</v>
      </c>
      <c r="B189" s="10" t="s">
        <v>8221</v>
      </c>
      <c r="C189">
        <v>0</v>
      </c>
      <c r="F189">
        <v>307</v>
      </c>
      <c r="G189" s="10" t="s">
        <v>8219</v>
      </c>
      <c r="H189">
        <v>576</v>
      </c>
    </row>
    <row r="190" spans="1:8" x14ac:dyDescent="0.3">
      <c r="A190">
        <v>548</v>
      </c>
      <c r="B190" s="10" t="s">
        <v>8221</v>
      </c>
      <c r="C190">
        <v>1</v>
      </c>
      <c r="F190">
        <v>308</v>
      </c>
      <c r="G190" s="10" t="s">
        <v>8219</v>
      </c>
      <c r="H190">
        <v>202</v>
      </c>
    </row>
    <row r="191" spans="1:8" x14ac:dyDescent="0.3">
      <c r="A191">
        <v>549</v>
      </c>
      <c r="B191" s="10" t="s">
        <v>8221</v>
      </c>
      <c r="C191">
        <v>8</v>
      </c>
      <c r="F191">
        <v>309</v>
      </c>
      <c r="G191" s="10" t="s">
        <v>8219</v>
      </c>
      <c r="H191">
        <v>238</v>
      </c>
    </row>
    <row r="192" spans="1:8" x14ac:dyDescent="0.3">
      <c r="A192">
        <v>550</v>
      </c>
      <c r="B192" s="10" t="s">
        <v>8221</v>
      </c>
      <c r="C192">
        <v>4</v>
      </c>
      <c r="F192">
        <v>310</v>
      </c>
      <c r="G192" s="10" t="s">
        <v>8219</v>
      </c>
      <c r="H192">
        <v>36</v>
      </c>
    </row>
    <row r="193" spans="1:8" x14ac:dyDescent="0.3">
      <c r="A193">
        <v>551</v>
      </c>
      <c r="B193" s="10" t="s">
        <v>8221</v>
      </c>
      <c r="C193">
        <v>28</v>
      </c>
      <c r="F193">
        <v>311</v>
      </c>
      <c r="G193" s="10" t="s">
        <v>8219</v>
      </c>
      <c r="H193">
        <v>150</v>
      </c>
    </row>
    <row r="194" spans="1:8" x14ac:dyDescent="0.3">
      <c r="A194">
        <v>552</v>
      </c>
      <c r="B194" s="10" t="s">
        <v>8221</v>
      </c>
      <c r="C194">
        <v>0</v>
      </c>
      <c r="F194">
        <v>312</v>
      </c>
      <c r="G194" s="10" t="s">
        <v>8219</v>
      </c>
      <c r="H194">
        <v>146</v>
      </c>
    </row>
    <row r="195" spans="1:8" x14ac:dyDescent="0.3">
      <c r="A195">
        <v>553</v>
      </c>
      <c r="B195" s="10" t="s">
        <v>8221</v>
      </c>
      <c r="C195">
        <v>6</v>
      </c>
      <c r="F195">
        <v>313</v>
      </c>
      <c r="G195" s="10" t="s">
        <v>8219</v>
      </c>
      <c r="H195">
        <v>222</v>
      </c>
    </row>
    <row r="196" spans="1:8" x14ac:dyDescent="0.3">
      <c r="A196">
        <v>554</v>
      </c>
      <c r="B196" s="10" t="s">
        <v>8221</v>
      </c>
      <c r="C196">
        <v>22</v>
      </c>
      <c r="F196">
        <v>314</v>
      </c>
      <c r="G196" s="10" t="s">
        <v>8219</v>
      </c>
      <c r="H196">
        <v>120</v>
      </c>
    </row>
    <row r="197" spans="1:8" x14ac:dyDescent="0.3">
      <c r="A197">
        <v>555</v>
      </c>
      <c r="B197" s="10" t="s">
        <v>8221</v>
      </c>
      <c r="C197">
        <v>0</v>
      </c>
      <c r="F197">
        <v>315</v>
      </c>
      <c r="G197" s="10" t="s">
        <v>8219</v>
      </c>
      <c r="H197">
        <v>126</v>
      </c>
    </row>
    <row r="198" spans="1:8" x14ac:dyDescent="0.3">
      <c r="A198">
        <v>556</v>
      </c>
      <c r="B198" s="10" t="s">
        <v>8221</v>
      </c>
      <c r="C198">
        <v>1</v>
      </c>
      <c r="F198">
        <v>316</v>
      </c>
      <c r="G198" s="10" t="s">
        <v>8219</v>
      </c>
      <c r="H198">
        <v>158</v>
      </c>
    </row>
    <row r="199" spans="1:8" x14ac:dyDescent="0.3">
      <c r="A199">
        <v>557</v>
      </c>
      <c r="B199" s="10" t="s">
        <v>8221</v>
      </c>
      <c r="C199">
        <v>20</v>
      </c>
      <c r="F199">
        <v>317</v>
      </c>
      <c r="G199" s="10" t="s">
        <v>8219</v>
      </c>
      <c r="H199">
        <v>316</v>
      </c>
    </row>
    <row r="200" spans="1:8" x14ac:dyDescent="0.3">
      <c r="A200">
        <v>558</v>
      </c>
      <c r="B200" s="10" t="s">
        <v>8221</v>
      </c>
      <c r="C200">
        <v>0</v>
      </c>
      <c r="F200">
        <v>318</v>
      </c>
      <c r="G200" s="10" t="s">
        <v>8219</v>
      </c>
      <c r="H200">
        <v>284</v>
      </c>
    </row>
    <row r="201" spans="1:8" x14ac:dyDescent="0.3">
      <c r="A201">
        <v>559</v>
      </c>
      <c r="B201" s="10" t="s">
        <v>8221</v>
      </c>
      <c r="C201">
        <v>1</v>
      </c>
      <c r="F201">
        <v>319</v>
      </c>
      <c r="G201" s="10" t="s">
        <v>8219</v>
      </c>
      <c r="H201">
        <v>51</v>
      </c>
    </row>
    <row r="202" spans="1:8" x14ac:dyDescent="0.3">
      <c r="A202">
        <v>560</v>
      </c>
      <c r="B202" s="10" t="s">
        <v>8221</v>
      </c>
      <c r="C202">
        <v>3</v>
      </c>
      <c r="F202">
        <v>320</v>
      </c>
      <c r="G202" s="10" t="s">
        <v>8219</v>
      </c>
      <c r="H202">
        <v>158</v>
      </c>
    </row>
    <row r="203" spans="1:8" x14ac:dyDescent="0.3">
      <c r="A203">
        <v>561</v>
      </c>
      <c r="B203" s="10" t="s">
        <v>8221</v>
      </c>
      <c r="C203">
        <v>2</v>
      </c>
      <c r="F203">
        <v>321</v>
      </c>
      <c r="G203" s="10" t="s">
        <v>8219</v>
      </c>
      <c r="H203">
        <v>337</v>
      </c>
    </row>
    <row r="204" spans="1:8" x14ac:dyDescent="0.3">
      <c r="A204">
        <v>562</v>
      </c>
      <c r="B204" s="10" t="s">
        <v>8221</v>
      </c>
      <c r="C204">
        <v>0</v>
      </c>
      <c r="F204">
        <v>322</v>
      </c>
      <c r="G204" s="10" t="s">
        <v>8219</v>
      </c>
      <c r="H204">
        <v>186</v>
      </c>
    </row>
    <row r="205" spans="1:8" x14ac:dyDescent="0.3">
      <c r="A205">
        <v>563</v>
      </c>
      <c r="B205" s="10" t="s">
        <v>8221</v>
      </c>
      <c r="C205">
        <v>2</v>
      </c>
      <c r="F205">
        <v>323</v>
      </c>
      <c r="G205" s="10" t="s">
        <v>8219</v>
      </c>
      <c r="H205">
        <v>58</v>
      </c>
    </row>
    <row r="206" spans="1:8" x14ac:dyDescent="0.3">
      <c r="A206">
        <v>564</v>
      </c>
      <c r="B206" s="10" t="s">
        <v>8221</v>
      </c>
      <c r="C206">
        <v>1</v>
      </c>
      <c r="F206">
        <v>324</v>
      </c>
      <c r="G206" s="10" t="s">
        <v>8219</v>
      </c>
      <c r="H206">
        <v>82</v>
      </c>
    </row>
    <row r="207" spans="1:8" x14ac:dyDescent="0.3">
      <c r="A207">
        <v>565</v>
      </c>
      <c r="B207" s="10" t="s">
        <v>8221</v>
      </c>
      <c r="C207">
        <v>0</v>
      </c>
      <c r="F207">
        <v>325</v>
      </c>
      <c r="G207" s="10" t="s">
        <v>8219</v>
      </c>
      <c r="H207">
        <v>736</v>
      </c>
    </row>
    <row r="208" spans="1:8" x14ac:dyDescent="0.3">
      <c r="A208">
        <v>566</v>
      </c>
      <c r="B208" s="10" t="s">
        <v>8221</v>
      </c>
      <c r="C208">
        <v>1</v>
      </c>
      <c r="F208">
        <v>326</v>
      </c>
      <c r="G208" s="10" t="s">
        <v>8219</v>
      </c>
      <c r="H208">
        <v>1151</v>
      </c>
    </row>
    <row r="209" spans="1:8" x14ac:dyDescent="0.3">
      <c r="A209">
        <v>567</v>
      </c>
      <c r="B209" s="10" t="s">
        <v>8221</v>
      </c>
      <c r="C209">
        <v>0</v>
      </c>
      <c r="F209">
        <v>327</v>
      </c>
      <c r="G209" s="10" t="s">
        <v>8219</v>
      </c>
      <c r="H209">
        <v>34</v>
      </c>
    </row>
    <row r="210" spans="1:8" x14ac:dyDescent="0.3">
      <c r="A210">
        <v>568</v>
      </c>
      <c r="B210" s="10" t="s">
        <v>8221</v>
      </c>
      <c r="C210">
        <v>5</v>
      </c>
      <c r="F210">
        <v>328</v>
      </c>
      <c r="G210" s="10" t="s">
        <v>8219</v>
      </c>
      <c r="H210">
        <v>498</v>
      </c>
    </row>
    <row r="211" spans="1:8" x14ac:dyDescent="0.3">
      <c r="A211">
        <v>569</v>
      </c>
      <c r="B211" s="10" t="s">
        <v>8221</v>
      </c>
      <c r="C211">
        <v>1</v>
      </c>
      <c r="F211">
        <v>329</v>
      </c>
      <c r="G211" s="10" t="s">
        <v>8219</v>
      </c>
      <c r="H211">
        <v>167</v>
      </c>
    </row>
    <row r="212" spans="1:8" x14ac:dyDescent="0.3">
      <c r="A212">
        <v>570</v>
      </c>
      <c r="B212" s="10" t="s">
        <v>8221</v>
      </c>
      <c r="C212">
        <v>1</v>
      </c>
      <c r="F212">
        <v>330</v>
      </c>
      <c r="G212" s="10" t="s">
        <v>8219</v>
      </c>
      <c r="H212">
        <v>340</v>
      </c>
    </row>
    <row r="213" spans="1:8" x14ac:dyDescent="0.3">
      <c r="A213">
        <v>571</v>
      </c>
      <c r="B213" s="10" t="s">
        <v>8221</v>
      </c>
      <c r="C213">
        <v>2</v>
      </c>
      <c r="F213">
        <v>331</v>
      </c>
      <c r="G213" s="10" t="s">
        <v>8219</v>
      </c>
      <c r="H213">
        <v>438</v>
      </c>
    </row>
    <row r="214" spans="1:8" x14ac:dyDescent="0.3">
      <c r="A214">
        <v>572</v>
      </c>
      <c r="B214" s="10" t="s">
        <v>8221</v>
      </c>
      <c r="C214">
        <v>0</v>
      </c>
      <c r="F214">
        <v>332</v>
      </c>
      <c r="G214" s="10" t="s">
        <v>8219</v>
      </c>
      <c r="H214">
        <v>555</v>
      </c>
    </row>
    <row r="215" spans="1:8" x14ac:dyDescent="0.3">
      <c r="A215">
        <v>573</v>
      </c>
      <c r="B215" s="10" t="s">
        <v>8221</v>
      </c>
      <c r="C215">
        <v>9</v>
      </c>
      <c r="F215">
        <v>333</v>
      </c>
      <c r="G215" s="10" t="s">
        <v>8219</v>
      </c>
      <c r="H215">
        <v>266</v>
      </c>
    </row>
    <row r="216" spans="1:8" x14ac:dyDescent="0.3">
      <c r="A216">
        <v>574</v>
      </c>
      <c r="B216" s="10" t="s">
        <v>8221</v>
      </c>
      <c r="C216">
        <v>4</v>
      </c>
      <c r="F216">
        <v>334</v>
      </c>
      <c r="G216" s="10" t="s">
        <v>8219</v>
      </c>
      <c r="H216">
        <v>69</v>
      </c>
    </row>
    <row r="217" spans="1:8" x14ac:dyDescent="0.3">
      <c r="A217">
        <v>575</v>
      </c>
      <c r="B217" s="10" t="s">
        <v>8221</v>
      </c>
      <c r="C217">
        <v>4</v>
      </c>
      <c r="F217">
        <v>335</v>
      </c>
      <c r="G217" s="10" t="s">
        <v>8219</v>
      </c>
      <c r="H217">
        <v>80</v>
      </c>
    </row>
    <row r="218" spans="1:8" x14ac:dyDescent="0.3">
      <c r="A218">
        <v>576</v>
      </c>
      <c r="B218" s="10" t="s">
        <v>8221</v>
      </c>
      <c r="C218">
        <v>1</v>
      </c>
      <c r="F218">
        <v>336</v>
      </c>
      <c r="G218" s="10" t="s">
        <v>8219</v>
      </c>
      <c r="H218">
        <v>493</v>
      </c>
    </row>
    <row r="219" spans="1:8" x14ac:dyDescent="0.3">
      <c r="A219">
        <v>577</v>
      </c>
      <c r="B219" s="10" t="s">
        <v>8221</v>
      </c>
      <c r="C219">
        <v>1</v>
      </c>
      <c r="F219">
        <v>337</v>
      </c>
      <c r="G219" s="10" t="s">
        <v>8219</v>
      </c>
      <c r="H219">
        <v>31</v>
      </c>
    </row>
    <row r="220" spans="1:8" x14ac:dyDescent="0.3">
      <c r="A220">
        <v>578</v>
      </c>
      <c r="B220" s="10" t="s">
        <v>8221</v>
      </c>
      <c r="C220">
        <v>7</v>
      </c>
      <c r="F220">
        <v>338</v>
      </c>
      <c r="G220" s="10" t="s">
        <v>8219</v>
      </c>
      <c r="H220">
        <v>236</v>
      </c>
    </row>
    <row r="221" spans="1:8" x14ac:dyDescent="0.3">
      <c r="A221">
        <v>579</v>
      </c>
      <c r="B221" s="10" t="s">
        <v>8221</v>
      </c>
      <c r="C221">
        <v>5</v>
      </c>
      <c r="F221">
        <v>339</v>
      </c>
      <c r="G221" s="10" t="s">
        <v>8219</v>
      </c>
      <c r="H221">
        <v>89</v>
      </c>
    </row>
    <row r="222" spans="1:8" x14ac:dyDescent="0.3">
      <c r="A222">
        <v>580</v>
      </c>
      <c r="B222" s="10" t="s">
        <v>8221</v>
      </c>
      <c r="C222">
        <v>1</v>
      </c>
      <c r="F222">
        <v>340</v>
      </c>
      <c r="G222" s="10" t="s">
        <v>8219</v>
      </c>
      <c r="H222">
        <v>299</v>
      </c>
    </row>
    <row r="223" spans="1:8" x14ac:dyDescent="0.3">
      <c r="A223">
        <v>581</v>
      </c>
      <c r="B223" s="10" t="s">
        <v>8221</v>
      </c>
      <c r="C223">
        <v>0</v>
      </c>
      <c r="F223">
        <v>341</v>
      </c>
      <c r="G223" s="10" t="s">
        <v>8219</v>
      </c>
      <c r="H223">
        <v>55</v>
      </c>
    </row>
    <row r="224" spans="1:8" x14ac:dyDescent="0.3">
      <c r="A224">
        <v>582</v>
      </c>
      <c r="B224" s="10" t="s">
        <v>8221</v>
      </c>
      <c r="C224">
        <v>0</v>
      </c>
      <c r="F224">
        <v>342</v>
      </c>
      <c r="G224" s="10" t="s">
        <v>8219</v>
      </c>
      <c r="H224">
        <v>325</v>
      </c>
    </row>
    <row r="225" spans="1:8" x14ac:dyDescent="0.3">
      <c r="A225">
        <v>583</v>
      </c>
      <c r="B225" s="10" t="s">
        <v>8221</v>
      </c>
      <c r="C225">
        <v>1</v>
      </c>
      <c r="F225">
        <v>343</v>
      </c>
      <c r="G225" s="10" t="s">
        <v>8219</v>
      </c>
      <c r="H225">
        <v>524</v>
      </c>
    </row>
    <row r="226" spans="1:8" x14ac:dyDescent="0.3">
      <c r="A226">
        <v>584</v>
      </c>
      <c r="B226" s="10" t="s">
        <v>8221</v>
      </c>
      <c r="C226">
        <v>2</v>
      </c>
      <c r="F226">
        <v>344</v>
      </c>
      <c r="G226" s="10" t="s">
        <v>8219</v>
      </c>
      <c r="H226">
        <v>285</v>
      </c>
    </row>
    <row r="227" spans="1:8" x14ac:dyDescent="0.3">
      <c r="A227">
        <v>585</v>
      </c>
      <c r="B227" s="10" t="s">
        <v>8221</v>
      </c>
      <c r="C227">
        <v>0</v>
      </c>
      <c r="F227">
        <v>345</v>
      </c>
      <c r="G227" s="10" t="s">
        <v>8219</v>
      </c>
      <c r="H227">
        <v>179</v>
      </c>
    </row>
    <row r="228" spans="1:8" x14ac:dyDescent="0.3">
      <c r="A228">
        <v>586</v>
      </c>
      <c r="B228" s="10" t="s">
        <v>8221</v>
      </c>
      <c r="C228">
        <v>4</v>
      </c>
      <c r="F228">
        <v>346</v>
      </c>
      <c r="G228" s="10" t="s">
        <v>8219</v>
      </c>
      <c r="H228">
        <v>188</v>
      </c>
    </row>
    <row r="229" spans="1:8" x14ac:dyDescent="0.3">
      <c r="A229">
        <v>587</v>
      </c>
      <c r="B229" s="10" t="s">
        <v>8221</v>
      </c>
      <c r="C229">
        <v>7</v>
      </c>
      <c r="F229">
        <v>347</v>
      </c>
      <c r="G229" s="10" t="s">
        <v>8219</v>
      </c>
      <c r="H229">
        <v>379</v>
      </c>
    </row>
    <row r="230" spans="1:8" x14ac:dyDescent="0.3">
      <c r="A230">
        <v>588</v>
      </c>
      <c r="B230" s="10" t="s">
        <v>8221</v>
      </c>
      <c r="C230">
        <v>2</v>
      </c>
      <c r="F230">
        <v>348</v>
      </c>
      <c r="G230" s="10" t="s">
        <v>8219</v>
      </c>
      <c r="H230">
        <v>119</v>
      </c>
    </row>
    <row r="231" spans="1:8" x14ac:dyDescent="0.3">
      <c r="A231">
        <v>589</v>
      </c>
      <c r="B231" s="10" t="s">
        <v>8221</v>
      </c>
      <c r="C231">
        <v>1</v>
      </c>
      <c r="F231">
        <v>349</v>
      </c>
      <c r="G231" s="10" t="s">
        <v>8219</v>
      </c>
      <c r="H231">
        <v>167</v>
      </c>
    </row>
    <row r="232" spans="1:8" x14ac:dyDescent="0.3">
      <c r="A232">
        <v>590</v>
      </c>
      <c r="B232" s="10" t="s">
        <v>8221</v>
      </c>
      <c r="C232">
        <v>9</v>
      </c>
      <c r="F232">
        <v>350</v>
      </c>
      <c r="G232" s="10" t="s">
        <v>8219</v>
      </c>
      <c r="H232">
        <v>221</v>
      </c>
    </row>
    <row r="233" spans="1:8" x14ac:dyDescent="0.3">
      <c r="A233">
        <v>591</v>
      </c>
      <c r="B233" s="10" t="s">
        <v>8221</v>
      </c>
      <c r="C233">
        <v>2</v>
      </c>
      <c r="F233">
        <v>351</v>
      </c>
      <c r="G233" s="10" t="s">
        <v>8219</v>
      </c>
      <c r="H233">
        <v>964</v>
      </c>
    </row>
    <row r="234" spans="1:8" x14ac:dyDescent="0.3">
      <c r="A234">
        <v>592</v>
      </c>
      <c r="B234" s="10" t="s">
        <v>8221</v>
      </c>
      <c r="C234">
        <v>1</v>
      </c>
      <c r="F234">
        <v>352</v>
      </c>
      <c r="G234" s="10" t="s">
        <v>8219</v>
      </c>
      <c r="H234">
        <v>286</v>
      </c>
    </row>
    <row r="235" spans="1:8" x14ac:dyDescent="0.3">
      <c r="A235">
        <v>593</v>
      </c>
      <c r="B235" s="10" t="s">
        <v>8221</v>
      </c>
      <c r="C235">
        <v>7</v>
      </c>
      <c r="F235">
        <v>353</v>
      </c>
      <c r="G235" s="10" t="s">
        <v>8219</v>
      </c>
      <c r="H235">
        <v>613</v>
      </c>
    </row>
    <row r="236" spans="1:8" x14ac:dyDescent="0.3">
      <c r="A236">
        <v>594</v>
      </c>
      <c r="B236" s="10" t="s">
        <v>8221</v>
      </c>
      <c r="C236">
        <v>2</v>
      </c>
      <c r="F236">
        <v>354</v>
      </c>
      <c r="G236" s="10" t="s">
        <v>8219</v>
      </c>
      <c r="H236">
        <v>29</v>
      </c>
    </row>
    <row r="237" spans="1:8" x14ac:dyDescent="0.3">
      <c r="A237">
        <v>595</v>
      </c>
      <c r="B237" s="10" t="s">
        <v>8221</v>
      </c>
      <c r="C237">
        <v>8</v>
      </c>
      <c r="F237">
        <v>355</v>
      </c>
      <c r="G237" s="10" t="s">
        <v>8219</v>
      </c>
      <c r="H237">
        <v>165</v>
      </c>
    </row>
    <row r="238" spans="1:8" x14ac:dyDescent="0.3">
      <c r="A238">
        <v>596</v>
      </c>
      <c r="B238" s="10" t="s">
        <v>8221</v>
      </c>
      <c r="C238">
        <v>2</v>
      </c>
      <c r="F238">
        <v>356</v>
      </c>
      <c r="G238" s="10" t="s">
        <v>8219</v>
      </c>
      <c r="H238">
        <v>97</v>
      </c>
    </row>
    <row r="239" spans="1:8" x14ac:dyDescent="0.3">
      <c r="A239">
        <v>597</v>
      </c>
      <c r="B239" s="10" t="s">
        <v>8221</v>
      </c>
      <c r="C239">
        <v>2</v>
      </c>
      <c r="F239">
        <v>357</v>
      </c>
      <c r="G239" s="10" t="s">
        <v>8219</v>
      </c>
      <c r="H239">
        <v>303</v>
      </c>
    </row>
    <row r="240" spans="1:8" x14ac:dyDescent="0.3">
      <c r="A240">
        <v>598</v>
      </c>
      <c r="B240" s="10" t="s">
        <v>8221</v>
      </c>
      <c r="C240">
        <v>7</v>
      </c>
      <c r="F240">
        <v>358</v>
      </c>
      <c r="G240" s="10" t="s">
        <v>8219</v>
      </c>
      <c r="H240">
        <v>267</v>
      </c>
    </row>
    <row r="241" spans="1:8" x14ac:dyDescent="0.3">
      <c r="A241">
        <v>599</v>
      </c>
      <c r="B241" s="10" t="s">
        <v>8221</v>
      </c>
      <c r="C241">
        <v>2</v>
      </c>
      <c r="F241">
        <v>359</v>
      </c>
      <c r="G241" s="10" t="s">
        <v>8219</v>
      </c>
      <c r="H241">
        <v>302</v>
      </c>
    </row>
    <row r="242" spans="1:8" x14ac:dyDescent="0.3">
      <c r="A242">
        <v>660</v>
      </c>
      <c r="B242" s="10" t="s">
        <v>8221</v>
      </c>
      <c r="C242">
        <v>18</v>
      </c>
      <c r="F242">
        <v>360</v>
      </c>
      <c r="G242" s="10" t="s">
        <v>8219</v>
      </c>
      <c r="H242">
        <v>87</v>
      </c>
    </row>
    <row r="243" spans="1:8" x14ac:dyDescent="0.3">
      <c r="A243">
        <v>661</v>
      </c>
      <c r="B243" s="10" t="s">
        <v>8221</v>
      </c>
      <c r="C243">
        <v>9</v>
      </c>
      <c r="F243">
        <v>361</v>
      </c>
      <c r="G243" s="10" t="s">
        <v>8219</v>
      </c>
      <c r="H243">
        <v>354</v>
      </c>
    </row>
    <row r="244" spans="1:8" x14ac:dyDescent="0.3">
      <c r="A244">
        <v>662</v>
      </c>
      <c r="B244" s="10" t="s">
        <v>8221</v>
      </c>
      <c r="C244">
        <v>4</v>
      </c>
      <c r="F244">
        <v>362</v>
      </c>
      <c r="G244" s="10" t="s">
        <v>8219</v>
      </c>
      <c r="H244">
        <v>86</v>
      </c>
    </row>
    <row r="245" spans="1:8" x14ac:dyDescent="0.3">
      <c r="A245">
        <v>663</v>
      </c>
      <c r="B245" s="10" t="s">
        <v>8221</v>
      </c>
      <c r="C245">
        <v>7</v>
      </c>
      <c r="F245">
        <v>363</v>
      </c>
      <c r="G245" s="10" t="s">
        <v>8219</v>
      </c>
      <c r="H245">
        <v>26</v>
      </c>
    </row>
    <row r="246" spans="1:8" x14ac:dyDescent="0.3">
      <c r="A246">
        <v>664</v>
      </c>
      <c r="B246" s="10" t="s">
        <v>8221</v>
      </c>
      <c r="C246">
        <v>29</v>
      </c>
      <c r="F246">
        <v>364</v>
      </c>
      <c r="G246" s="10" t="s">
        <v>8219</v>
      </c>
      <c r="H246">
        <v>113</v>
      </c>
    </row>
    <row r="247" spans="1:8" x14ac:dyDescent="0.3">
      <c r="A247">
        <v>665</v>
      </c>
      <c r="B247" s="10" t="s">
        <v>8221</v>
      </c>
      <c r="C247">
        <v>12</v>
      </c>
      <c r="F247">
        <v>365</v>
      </c>
      <c r="G247" s="10" t="s">
        <v>8219</v>
      </c>
      <c r="H247">
        <v>65</v>
      </c>
    </row>
    <row r="248" spans="1:8" x14ac:dyDescent="0.3">
      <c r="A248">
        <v>666</v>
      </c>
      <c r="B248" s="10" t="s">
        <v>8221</v>
      </c>
      <c r="C248">
        <v>4</v>
      </c>
      <c r="F248">
        <v>366</v>
      </c>
      <c r="G248" s="10" t="s">
        <v>8219</v>
      </c>
      <c r="H248">
        <v>134</v>
      </c>
    </row>
    <row r="249" spans="1:8" x14ac:dyDescent="0.3">
      <c r="A249">
        <v>667</v>
      </c>
      <c r="B249" s="10" t="s">
        <v>8221</v>
      </c>
      <c r="C249">
        <v>28</v>
      </c>
      <c r="F249">
        <v>367</v>
      </c>
      <c r="G249" s="10" t="s">
        <v>8219</v>
      </c>
      <c r="H249">
        <v>119</v>
      </c>
    </row>
    <row r="250" spans="1:8" x14ac:dyDescent="0.3">
      <c r="A250">
        <v>668</v>
      </c>
      <c r="B250" s="10" t="s">
        <v>8221</v>
      </c>
      <c r="C250">
        <v>25</v>
      </c>
      <c r="F250">
        <v>368</v>
      </c>
      <c r="G250" s="10" t="s">
        <v>8219</v>
      </c>
      <c r="H250">
        <v>159</v>
      </c>
    </row>
    <row r="251" spans="1:8" x14ac:dyDescent="0.3">
      <c r="A251">
        <v>669</v>
      </c>
      <c r="B251" s="10" t="s">
        <v>8221</v>
      </c>
      <c r="C251">
        <v>28</v>
      </c>
      <c r="F251">
        <v>369</v>
      </c>
      <c r="G251" s="10" t="s">
        <v>8219</v>
      </c>
      <c r="H251">
        <v>167</v>
      </c>
    </row>
    <row r="252" spans="1:8" x14ac:dyDescent="0.3">
      <c r="A252">
        <v>670</v>
      </c>
      <c r="B252" s="10" t="s">
        <v>8221</v>
      </c>
      <c r="C252">
        <v>310</v>
      </c>
      <c r="F252">
        <v>370</v>
      </c>
      <c r="G252" s="10" t="s">
        <v>8219</v>
      </c>
      <c r="H252">
        <v>43</v>
      </c>
    </row>
    <row r="253" spans="1:8" x14ac:dyDescent="0.3">
      <c r="A253">
        <v>671</v>
      </c>
      <c r="B253" s="10" t="s">
        <v>8221</v>
      </c>
      <c r="C253">
        <v>15</v>
      </c>
      <c r="F253">
        <v>371</v>
      </c>
      <c r="G253" s="10" t="s">
        <v>8219</v>
      </c>
      <c r="H253">
        <v>1062</v>
      </c>
    </row>
    <row r="254" spans="1:8" x14ac:dyDescent="0.3">
      <c r="A254">
        <v>672</v>
      </c>
      <c r="B254" s="10" t="s">
        <v>8221</v>
      </c>
      <c r="C254">
        <v>215</v>
      </c>
      <c r="F254">
        <v>372</v>
      </c>
      <c r="G254" s="10" t="s">
        <v>8219</v>
      </c>
      <c r="H254">
        <v>9</v>
      </c>
    </row>
    <row r="255" spans="1:8" x14ac:dyDescent="0.3">
      <c r="A255">
        <v>673</v>
      </c>
      <c r="B255" s="10" t="s">
        <v>8221</v>
      </c>
      <c r="C255">
        <v>3</v>
      </c>
      <c r="F255">
        <v>373</v>
      </c>
      <c r="G255" s="10" t="s">
        <v>8219</v>
      </c>
      <c r="H255">
        <v>89</v>
      </c>
    </row>
    <row r="256" spans="1:8" x14ac:dyDescent="0.3">
      <c r="A256">
        <v>674</v>
      </c>
      <c r="B256" s="10" t="s">
        <v>8221</v>
      </c>
      <c r="C256">
        <v>2</v>
      </c>
      <c r="F256">
        <v>374</v>
      </c>
      <c r="G256" s="10" t="s">
        <v>8219</v>
      </c>
      <c r="H256">
        <v>174</v>
      </c>
    </row>
    <row r="257" spans="1:8" x14ac:dyDescent="0.3">
      <c r="A257">
        <v>675</v>
      </c>
      <c r="B257" s="10" t="s">
        <v>8221</v>
      </c>
      <c r="C257">
        <v>26</v>
      </c>
      <c r="F257">
        <v>375</v>
      </c>
      <c r="G257" s="10" t="s">
        <v>8219</v>
      </c>
      <c r="H257">
        <v>14</v>
      </c>
    </row>
    <row r="258" spans="1:8" x14ac:dyDescent="0.3">
      <c r="A258">
        <v>676</v>
      </c>
      <c r="B258" s="10" t="s">
        <v>8221</v>
      </c>
      <c r="C258">
        <v>24</v>
      </c>
      <c r="F258">
        <v>376</v>
      </c>
      <c r="G258" s="10" t="s">
        <v>8219</v>
      </c>
      <c r="H258">
        <v>48</v>
      </c>
    </row>
    <row r="259" spans="1:8" x14ac:dyDescent="0.3">
      <c r="A259">
        <v>677</v>
      </c>
      <c r="B259" s="10" t="s">
        <v>8221</v>
      </c>
      <c r="C259">
        <v>96</v>
      </c>
      <c r="F259">
        <v>377</v>
      </c>
      <c r="G259" s="10" t="s">
        <v>8219</v>
      </c>
      <c r="H259">
        <v>133</v>
      </c>
    </row>
    <row r="260" spans="1:8" x14ac:dyDescent="0.3">
      <c r="A260">
        <v>678</v>
      </c>
      <c r="B260" s="10" t="s">
        <v>8221</v>
      </c>
      <c r="C260">
        <v>17</v>
      </c>
      <c r="F260">
        <v>378</v>
      </c>
      <c r="G260" s="10" t="s">
        <v>8219</v>
      </c>
      <c r="H260">
        <v>83</v>
      </c>
    </row>
    <row r="261" spans="1:8" x14ac:dyDescent="0.3">
      <c r="A261">
        <v>679</v>
      </c>
      <c r="B261" s="10" t="s">
        <v>8221</v>
      </c>
      <c r="C261">
        <v>94</v>
      </c>
      <c r="F261">
        <v>379</v>
      </c>
      <c r="G261" s="10" t="s">
        <v>8219</v>
      </c>
      <c r="H261">
        <v>149</v>
      </c>
    </row>
    <row r="262" spans="1:8" x14ac:dyDescent="0.3">
      <c r="A262">
        <v>680</v>
      </c>
      <c r="B262" s="10" t="s">
        <v>8221</v>
      </c>
      <c r="C262">
        <v>129</v>
      </c>
      <c r="F262">
        <v>380</v>
      </c>
      <c r="G262" s="10" t="s">
        <v>8219</v>
      </c>
      <c r="H262">
        <v>49</v>
      </c>
    </row>
    <row r="263" spans="1:8" x14ac:dyDescent="0.3">
      <c r="A263">
        <v>681</v>
      </c>
      <c r="B263" s="10" t="s">
        <v>8221</v>
      </c>
      <c r="C263">
        <v>1</v>
      </c>
      <c r="F263">
        <v>381</v>
      </c>
      <c r="G263" s="10" t="s">
        <v>8219</v>
      </c>
      <c r="H263">
        <v>251</v>
      </c>
    </row>
    <row r="264" spans="1:8" x14ac:dyDescent="0.3">
      <c r="A264">
        <v>682</v>
      </c>
      <c r="B264" s="10" t="s">
        <v>8221</v>
      </c>
      <c r="C264">
        <v>4</v>
      </c>
      <c r="F264">
        <v>382</v>
      </c>
      <c r="G264" s="10" t="s">
        <v>8219</v>
      </c>
      <c r="H264">
        <v>22</v>
      </c>
    </row>
    <row r="265" spans="1:8" x14ac:dyDescent="0.3">
      <c r="A265">
        <v>683</v>
      </c>
      <c r="B265" s="10" t="s">
        <v>8221</v>
      </c>
      <c r="C265">
        <v>3</v>
      </c>
      <c r="F265">
        <v>383</v>
      </c>
      <c r="G265" s="10" t="s">
        <v>8219</v>
      </c>
      <c r="H265">
        <v>48</v>
      </c>
    </row>
    <row r="266" spans="1:8" x14ac:dyDescent="0.3">
      <c r="A266">
        <v>684</v>
      </c>
      <c r="B266" s="10" t="s">
        <v>8221</v>
      </c>
      <c r="C266">
        <v>135</v>
      </c>
      <c r="F266">
        <v>384</v>
      </c>
      <c r="G266" s="10" t="s">
        <v>8219</v>
      </c>
      <c r="H266">
        <v>383</v>
      </c>
    </row>
    <row r="267" spans="1:8" x14ac:dyDescent="0.3">
      <c r="A267">
        <v>685</v>
      </c>
      <c r="B267" s="10" t="s">
        <v>8221</v>
      </c>
      <c r="C267">
        <v>10</v>
      </c>
      <c r="F267">
        <v>385</v>
      </c>
      <c r="G267" s="10" t="s">
        <v>8219</v>
      </c>
      <c r="H267">
        <v>237</v>
      </c>
    </row>
    <row r="268" spans="1:8" x14ac:dyDescent="0.3">
      <c r="A268">
        <v>686</v>
      </c>
      <c r="B268" s="10" t="s">
        <v>8221</v>
      </c>
      <c r="C268">
        <v>0</v>
      </c>
      <c r="F268">
        <v>386</v>
      </c>
      <c r="G268" s="10" t="s">
        <v>8219</v>
      </c>
      <c r="H268">
        <v>13</v>
      </c>
    </row>
    <row r="269" spans="1:8" x14ac:dyDescent="0.3">
      <c r="A269">
        <v>687</v>
      </c>
      <c r="B269" s="10" t="s">
        <v>8221</v>
      </c>
      <c r="C269">
        <v>6</v>
      </c>
      <c r="F269">
        <v>387</v>
      </c>
      <c r="G269" s="10" t="s">
        <v>8219</v>
      </c>
      <c r="H269">
        <v>562</v>
      </c>
    </row>
    <row r="270" spans="1:8" x14ac:dyDescent="0.3">
      <c r="A270">
        <v>688</v>
      </c>
      <c r="B270" s="10" t="s">
        <v>8221</v>
      </c>
      <c r="C270">
        <v>36</v>
      </c>
      <c r="F270">
        <v>388</v>
      </c>
      <c r="G270" s="10" t="s">
        <v>8219</v>
      </c>
      <c r="H270">
        <v>71</v>
      </c>
    </row>
    <row r="271" spans="1:8" x14ac:dyDescent="0.3">
      <c r="A271">
        <v>689</v>
      </c>
      <c r="B271" s="10" t="s">
        <v>8221</v>
      </c>
      <c r="C271">
        <v>336</v>
      </c>
      <c r="F271">
        <v>389</v>
      </c>
      <c r="G271" s="10" t="s">
        <v>8219</v>
      </c>
      <c r="H271">
        <v>1510</v>
      </c>
    </row>
    <row r="272" spans="1:8" x14ac:dyDescent="0.3">
      <c r="A272">
        <v>690</v>
      </c>
      <c r="B272" s="10" t="s">
        <v>8221</v>
      </c>
      <c r="C272">
        <v>34</v>
      </c>
      <c r="F272">
        <v>390</v>
      </c>
      <c r="G272" s="10" t="s">
        <v>8219</v>
      </c>
      <c r="H272">
        <v>14</v>
      </c>
    </row>
    <row r="273" spans="1:8" x14ac:dyDescent="0.3">
      <c r="A273">
        <v>691</v>
      </c>
      <c r="B273" s="10" t="s">
        <v>8221</v>
      </c>
      <c r="C273">
        <v>10</v>
      </c>
      <c r="F273">
        <v>391</v>
      </c>
      <c r="G273" s="10" t="s">
        <v>8219</v>
      </c>
      <c r="H273">
        <v>193</v>
      </c>
    </row>
    <row r="274" spans="1:8" x14ac:dyDescent="0.3">
      <c r="A274">
        <v>692</v>
      </c>
      <c r="B274" s="10" t="s">
        <v>8221</v>
      </c>
      <c r="C274">
        <v>201</v>
      </c>
      <c r="F274">
        <v>392</v>
      </c>
      <c r="G274" s="10" t="s">
        <v>8219</v>
      </c>
      <c r="H274">
        <v>206</v>
      </c>
    </row>
    <row r="275" spans="1:8" x14ac:dyDescent="0.3">
      <c r="A275">
        <v>693</v>
      </c>
      <c r="B275" s="10" t="s">
        <v>8221</v>
      </c>
      <c r="C275">
        <v>296</v>
      </c>
      <c r="F275">
        <v>393</v>
      </c>
      <c r="G275" s="10" t="s">
        <v>8219</v>
      </c>
      <c r="H275">
        <v>351</v>
      </c>
    </row>
    <row r="276" spans="1:8" x14ac:dyDescent="0.3">
      <c r="A276">
        <v>694</v>
      </c>
      <c r="B276" s="10" t="s">
        <v>8221</v>
      </c>
      <c r="C276">
        <v>7</v>
      </c>
      <c r="F276">
        <v>394</v>
      </c>
      <c r="G276" s="10" t="s">
        <v>8219</v>
      </c>
      <c r="H276">
        <v>50</v>
      </c>
    </row>
    <row r="277" spans="1:8" x14ac:dyDescent="0.3">
      <c r="A277">
        <v>695</v>
      </c>
      <c r="B277" s="10" t="s">
        <v>8221</v>
      </c>
      <c r="C277">
        <v>7</v>
      </c>
      <c r="F277">
        <v>395</v>
      </c>
      <c r="G277" s="10" t="s">
        <v>8219</v>
      </c>
      <c r="H277">
        <v>184</v>
      </c>
    </row>
    <row r="278" spans="1:8" x14ac:dyDescent="0.3">
      <c r="A278">
        <v>696</v>
      </c>
      <c r="B278" s="10" t="s">
        <v>8221</v>
      </c>
      <c r="C278">
        <v>1</v>
      </c>
      <c r="F278">
        <v>396</v>
      </c>
      <c r="G278" s="10" t="s">
        <v>8219</v>
      </c>
      <c r="H278">
        <v>196</v>
      </c>
    </row>
    <row r="279" spans="1:8" x14ac:dyDescent="0.3">
      <c r="A279">
        <v>697</v>
      </c>
      <c r="B279" s="10" t="s">
        <v>8221</v>
      </c>
      <c r="C279">
        <v>114</v>
      </c>
      <c r="F279">
        <v>397</v>
      </c>
      <c r="G279" s="10" t="s">
        <v>8219</v>
      </c>
      <c r="H279">
        <v>229</v>
      </c>
    </row>
    <row r="280" spans="1:8" x14ac:dyDescent="0.3">
      <c r="A280">
        <v>698</v>
      </c>
      <c r="B280" s="10" t="s">
        <v>8221</v>
      </c>
      <c r="C280">
        <v>29</v>
      </c>
      <c r="F280">
        <v>398</v>
      </c>
      <c r="G280" s="10" t="s">
        <v>8219</v>
      </c>
      <c r="H280">
        <v>67</v>
      </c>
    </row>
    <row r="281" spans="1:8" x14ac:dyDescent="0.3">
      <c r="A281">
        <v>699</v>
      </c>
      <c r="B281" s="10" t="s">
        <v>8221</v>
      </c>
      <c r="C281">
        <v>890</v>
      </c>
      <c r="F281">
        <v>399</v>
      </c>
      <c r="G281" s="10" t="s">
        <v>8219</v>
      </c>
      <c r="H281">
        <v>95</v>
      </c>
    </row>
    <row r="282" spans="1:8" x14ac:dyDescent="0.3">
      <c r="A282">
        <v>700</v>
      </c>
      <c r="B282" s="10" t="s">
        <v>8221</v>
      </c>
      <c r="C282">
        <v>31</v>
      </c>
      <c r="F282">
        <v>400</v>
      </c>
      <c r="G282" s="10" t="s">
        <v>8219</v>
      </c>
      <c r="H282">
        <v>62</v>
      </c>
    </row>
    <row r="283" spans="1:8" x14ac:dyDescent="0.3">
      <c r="A283">
        <v>701</v>
      </c>
      <c r="B283" s="10" t="s">
        <v>8221</v>
      </c>
      <c r="C283">
        <v>21</v>
      </c>
      <c r="F283">
        <v>401</v>
      </c>
      <c r="G283" s="10" t="s">
        <v>8219</v>
      </c>
      <c r="H283">
        <v>73</v>
      </c>
    </row>
    <row r="284" spans="1:8" x14ac:dyDescent="0.3">
      <c r="A284">
        <v>702</v>
      </c>
      <c r="B284" s="10" t="s">
        <v>8221</v>
      </c>
      <c r="C284">
        <v>37</v>
      </c>
      <c r="F284">
        <v>402</v>
      </c>
      <c r="G284" s="10" t="s">
        <v>8219</v>
      </c>
      <c r="H284">
        <v>43</v>
      </c>
    </row>
    <row r="285" spans="1:8" x14ac:dyDescent="0.3">
      <c r="A285">
        <v>703</v>
      </c>
      <c r="B285" s="10" t="s">
        <v>8221</v>
      </c>
      <c r="C285">
        <v>7</v>
      </c>
      <c r="F285">
        <v>403</v>
      </c>
      <c r="G285" s="10" t="s">
        <v>8219</v>
      </c>
      <c r="H285">
        <v>70</v>
      </c>
    </row>
    <row r="286" spans="1:8" x14ac:dyDescent="0.3">
      <c r="A286">
        <v>704</v>
      </c>
      <c r="B286" s="10" t="s">
        <v>8221</v>
      </c>
      <c r="C286">
        <v>4</v>
      </c>
      <c r="F286">
        <v>404</v>
      </c>
      <c r="G286" s="10" t="s">
        <v>8219</v>
      </c>
      <c r="H286">
        <v>271</v>
      </c>
    </row>
    <row r="287" spans="1:8" x14ac:dyDescent="0.3">
      <c r="A287">
        <v>705</v>
      </c>
      <c r="B287" s="10" t="s">
        <v>8221</v>
      </c>
      <c r="C287">
        <v>5</v>
      </c>
      <c r="F287">
        <v>405</v>
      </c>
      <c r="G287" s="10" t="s">
        <v>8219</v>
      </c>
      <c r="H287">
        <v>55</v>
      </c>
    </row>
    <row r="288" spans="1:8" x14ac:dyDescent="0.3">
      <c r="A288">
        <v>706</v>
      </c>
      <c r="B288" s="10" t="s">
        <v>8221</v>
      </c>
      <c r="C288">
        <v>0</v>
      </c>
      <c r="F288">
        <v>406</v>
      </c>
      <c r="G288" s="10" t="s">
        <v>8219</v>
      </c>
      <c r="H288">
        <v>35</v>
      </c>
    </row>
    <row r="289" spans="1:8" x14ac:dyDescent="0.3">
      <c r="A289">
        <v>707</v>
      </c>
      <c r="B289" s="10" t="s">
        <v>8221</v>
      </c>
      <c r="C289">
        <v>456</v>
      </c>
      <c r="F289">
        <v>407</v>
      </c>
      <c r="G289" s="10" t="s">
        <v>8219</v>
      </c>
      <c r="H289">
        <v>22</v>
      </c>
    </row>
    <row r="290" spans="1:8" x14ac:dyDescent="0.3">
      <c r="A290">
        <v>708</v>
      </c>
      <c r="B290" s="10" t="s">
        <v>8221</v>
      </c>
      <c r="C290">
        <v>369</v>
      </c>
      <c r="F290">
        <v>408</v>
      </c>
      <c r="G290" s="10" t="s">
        <v>8219</v>
      </c>
      <c r="H290">
        <v>38</v>
      </c>
    </row>
    <row r="291" spans="1:8" x14ac:dyDescent="0.3">
      <c r="A291">
        <v>709</v>
      </c>
      <c r="B291" s="10" t="s">
        <v>8221</v>
      </c>
      <c r="C291">
        <v>2</v>
      </c>
      <c r="F291">
        <v>409</v>
      </c>
      <c r="G291" s="10" t="s">
        <v>8219</v>
      </c>
      <c r="H291">
        <v>15</v>
      </c>
    </row>
    <row r="292" spans="1:8" x14ac:dyDescent="0.3">
      <c r="A292">
        <v>710</v>
      </c>
      <c r="B292" s="10" t="s">
        <v>8221</v>
      </c>
      <c r="C292">
        <v>0</v>
      </c>
      <c r="F292">
        <v>410</v>
      </c>
      <c r="G292" s="10" t="s">
        <v>8219</v>
      </c>
      <c r="H292">
        <v>7</v>
      </c>
    </row>
    <row r="293" spans="1:8" x14ac:dyDescent="0.3">
      <c r="A293">
        <v>711</v>
      </c>
      <c r="B293" s="10" t="s">
        <v>8221</v>
      </c>
      <c r="C293">
        <v>338</v>
      </c>
      <c r="F293">
        <v>411</v>
      </c>
      <c r="G293" s="10" t="s">
        <v>8219</v>
      </c>
      <c r="H293">
        <v>241</v>
      </c>
    </row>
    <row r="294" spans="1:8" x14ac:dyDescent="0.3">
      <c r="A294">
        <v>712</v>
      </c>
      <c r="B294" s="10" t="s">
        <v>8221</v>
      </c>
      <c r="C294">
        <v>4</v>
      </c>
      <c r="F294">
        <v>412</v>
      </c>
      <c r="G294" s="10" t="s">
        <v>8219</v>
      </c>
      <c r="H294">
        <v>55</v>
      </c>
    </row>
    <row r="295" spans="1:8" x14ac:dyDescent="0.3">
      <c r="A295">
        <v>713</v>
      </c>
      <c r="B295" s="10" t="s">
        <v>8221</v>
      </c>
      <c r="C295">
        <v>1</v>
      </c>
      <c r="F295">
        <v>413</v>
      </c>
      <c r="G295" s="10" t="s">
        <v>8219</v>
      </c>
      <c r="H295">
        <v>171</v>
      </c>
    </row>
    <row r="296" spans="1:8" x14ac:dyDescent="0.3">
      <c r="A296">
        <v>714</v>
      </c>
      <c r="B296" s="10" t="s">
        <v>8221</v>
      </c>
      <c r="C296">
        <v>28</v>
      </c>
      <c r="F296">
        <v>414</v>
      </c>
      <c r="G296" s="10" t="s">
        <v>8219</v>
      </c>
      <c r="H296">
        <v>208</v>
      </c>
    </row>
    <row r="297" spans="1:8" x14ac:dyDescent="0.3">
      <c r="A297">
        <v>715</v>
      </c>
      <c r="B297" s="10" t="s">
        <v>8221</v>
      </c>
      <c r="C297">
        <v>12</v>
      </c>
      <c r="F297">
        <v>415</v>
      </c>
      <c r="G297" s="10" t="s">
        <v>8219</v>
      </c>
      <c r="H297">
        <v>21</v>
      </c>
    </row>
    <row r="298" spans="1:8" x14ac:dyDescent="0.3">
      <c r="A298">
        <v>716</v>
      </c>
      <c r="B298" s="10" t="s">
        <v>8221</v>
      </c>
      <c r="C298">
        <v>16</v>
      </c>
      <c r="F298">
        <v>416</v>
      </c>
      <c r="G298" s="10" t="s">
        <v>8219</v>
      </c>
      <c r="H298">
        <v>25</v>
      </c>
    </row>
    <row r="299" spans="1:8" x14ac:dyDescent="0.3">
      <c r="A299">
        <v>717</v>
      </c>
      <c r="B299" s="10" t="s">
        <v>8221</v>
      </c>
      <c r="C299">
        <v>4</v>
      </c>
      <c r="F299">
        <v>417</v>
      </c>
      <c r="G299" s="10" t="s">
        <v>8219</v>
      </c>
      <c r="H299">
        <v>52</v>
      </c>
    </row>
    <row r="300" spans="1:8" x14ac:dyDescent="0.3">
      <c r="A300">
        <v>718</v>
      </c>
      <c r="B300" s="10" t="s">
        <v>8221</v>
      </c>
      <c r="C300">
        <v>4</v>
      </c>
      <c r="F300">
        <v>418</v>
      </c>
      <c r="G300" s="10" t="s">
        <v>8219</v>
      </c>
      <c r="H300">
        <v>104</v>
      </c>
    </row>
    <row r="301" spans="1:8" x14ac:dyDescent="0.3">
      <c r="A301">
        <v>719</v>
      </c>
      <c r="B301" s="10" t="s">
        <v>8221</v>
      </c>
      <c r="C301">
        <v>10</v>
      </c>
      <c r="F301">
        <v>419</v>
      </c>
      <c r="G301" s="10" t="s">
        <v>8219</v>
      </c>
      <c r="H301">
        <v>73</v>
      </c>
    </row>
    <row r="302" spans="1:8" x14ac:dyDescent="0.3">
      <c r="A302">
        <v>760</v>
      </c>
      <c r="B302" s="10" t="s">
        <v>8221</v>
      </c>
      <c r="C302">
        <v>0</v>
      </c>
      <c r="F302">
        <v>520</v>
      </c>
      <c r="G302" s="10" t="s">
        <v>8219</v>
      </c>
      <c r="H302">
        <v>34</v>
      </c>
    </row>
    <row r="303" spans="1:8" x14ac:dyDescent="0.3">
      <c r="A303">
        <v>761</v>
      </c>
      <c r="B303" s="10" t="s">
        <v>8221</v>
      </c>
      <c r="C303">
        <v>6</v>
      </c>
      <c r="F303">
        <v>521</v>
      </c>
      <c r="G303" s="10" t="s">
        <v>8219</v>
      </c>
      <c r="H303">
        <v>56</v>
      </c>
    </row>
    <row r="304" spans="1:8" x14ac:dyDescent="0.3">
      <c r="A304">
        <v>762</v>
      </c>
      <c r="B304" s="10" t="s">
        <v>8221</v>
      </c>
      <c r="C304">
        <v>0</v>
      </c>
      <c r="F304">
        <v>522</v>
      </c>
      <c r="G304" s="10" t="s">
        <v>8219</v>
      </c>
      <c r="H304">
        <v>31</v>
      </c>
    </row>
    <row r="305" spans="1:8" x14ac:dyDescent="0.3">
      <c r="A305">
        <v>763</v>
      </c>
      <c r="B305" s="10" t="s">
        <v>8221</v>
      </c>
      <c r="C305">
        <v>1</v>
      </c>
      <c r="F305">
        <v>523</v>
      </c>
      <c r="G305" s="10" t="s">
        <v>8219</v>
      </c>
      <c r="H305">
        <v>84</v>
      </c>
    </row>
    <row r="306" spans="1:8" x14ac:dyDescent="0.3">
      <c r="A306">
        <v>764</v>
      </c>
      <c r="B306" s="10" t="s">
        <v>8221</v>
      </c>
      <c r="C306">
        <v>0</v>
      </c>
      <c r="F306">
        <v>524</v>
      </c>
      <c r="G306" s="10" t="s">
        <v>8219</v>
      </c>
      <c r="H306">
        <v>130</v>
      </c>
    </row>
    <row r="307" spans="1:8" x14ac:dyDescent="0.3">
      <c r="A307">
        <v>765</v>
      </c>
      <c r="B307" s="10" t="s">
        <v>8221</v>
      </c>
      <c r="C307">
        <v>44</v>
      </c>
      <c r="F307">
        <v>525</v>
      </c>
      <c r="G307" s="10" t="s">
        <v>8219</v>
      </c>
      <c r="H307">
        <v>12</v>
      </c>
    </row>
    <row r="308" spans="1:8" x14ac:dyDescent="0.3">
      <c r="A308">
        <v>766</v>
      </c>
      <c r="B308" s="10" t="s">
        <v>8221</v>
      </c>
      <c r="C308">
        <v>0</v>
      </c>
      <c r="F308">
        <v>526</v>
      </c>
      <c r="G308" s="10" t="s">
        <v>8219</v>
      </c>
      <c r="H308">
        <v>23</v>
      </c>
    </row>
    <row r="309" spans="1:8" x14ac:dyDescent="0.3">
      <c r="A309">
        <v>767</v>
      </c>
      <c r="B309" s="10" t="s">
        <v>8221</v>
      </c>
      <c r="C309">
        <v>3</v>
      </c>
      <c r="F309">
        <v>527</v>
      </c>
      <c r="G309" s="10" t="s">
        <v>8219</v>
      </c>
      <c r="H309">
        <v>158</v>
      </c>
    </row>
    <row r="310" spans="1:8" x14ac:dyDescent="0.3">
      <c r="A310">
        <v>768</v>
      </c>
      <c r="B310" s="10" t="s">
        <v>8221</v>
      </c>
      <c r="C310">
        <v>0</v>
      </c>
      <c r="F310">
        <v>528</v>
      </c>
      <c r="G310" s="10" t="s">
        <v>8219</v>
      </c>
      <c r="H310">
        <v>30</v>
      </c>
    </row>
    <row r="311" spans="1:8" x14ac:dyDescent="0.3">
      <c r="A311">
        <v>769</v>
      </c>
      <c r="B311" s="10" t="s">
        <v>8221</v>
      </c>
      <c r="C311">
        <v>52</v>
      </c>
      <c r="F311">
        <v>529</v>
      </c>
      <c r="G311" s="10" t="s">
        <v>8219</v>
      </c>
      <c r="H311">
        <v>18</v>
      </c>
    </row>
    <row r="312" spans="1:8" x14ac:dyDescent="0.3">
      <c r="A312">
        <v>770</v>
      </c>
      <c r="B312" s="10" t="s">
        <v>8221</v>
      </c>
      <c r="C312">
        <v>0</v>
      </c>
      <c r="F312">
        <v>530</v>
      </c>
      <c r="G312" s="10" t="s">
        <v>8219</v>
      </c>
      <c r="H312">
        <v>29</v>
      </c>
    </row>
    <row r="313" spans="1:8" x14ac:dyDescent="0.3">
      <c r="A313">
        <v>771</v>
      </c>
      <c r="B313" s="10" t="s">
        <v>8221</v>
      </c>
      <c r="C313">
        <v>1</v>
      </c>
      <c r="F313">
        <v>531</v>
      </c>
      <c r="G313" s="10" t="s">
        <v>8219</v>
      </c>
      <c r="H313">
        <v>31</v>
      </c>
    </row>
    <row r="314" spans="1:8" x14ac:dyDescent="0.3">
      <c r="A314">
        <v>772</v>
      </c>
      <c r="B314" s="10" t="s">
        <v>8221</v>
      </c>
      <c r="C314">
        <v>1</v>
      </c>
      <c r="F314">
        <v>532</v>
      </c>
      <c r="G314" s="10" t="s">
        <v>8219</v>
      </c>
      <c r="H314">
        <v>173</v>
      </c>
    </row>
    <row r="315" spans="1:8" x14ac:dyDescent="0.3">
      <c r="A315">
        <v>773</v>
      </c>
      <c r="B315" s="10" t="s">
        <v>8221</v>
      </c>
      <c r="C315">
        <v>2</v>
      </c>
      <c r="F315">
        <v>533</v>
      </c>
      <c r="G315" s="10" t="s">
        <v>8219</v>
      </c>
      <c r="H315">
        <v>17</v>
      </c>
    </row>
    <row r="316" spans="1:8" x14ac:dyDescent="0.3">
      <c r="A316">
        <v>774</v>
      </c>
      <c r="B316" s="10" t="s">
        <v>8221</v>
      </c>
      <c r="C316">
        <v>9</v>
      </c>
      <c r="F316">
        <v>534</v>
      </c>
      <c r="G316" s="10" t="s">
        <v>8219</v>
      </c>
      <c r="H316">
        <v>48</v>
      </c>
    </row>
    <row r="317" spans="1:8" x14ac:dyDescent="0.3">
      <c r="A317">
        <v>775</v>
      </c>
      <c r="B317" s="10" t="s">
        <v>8221</v>
      </c>
      <c r="C317">
        <v>5</v>
      </c>
      <c r="F317">
        <v>535</v>
      </c>
      <c r="G317" s="10" t="s">
        <v>8219</v>
      </c>
      <c r="H317">
        <v>59</v>
      </c>
    </row>
    <row r="318" spans="1:8" x14ac:dyDescent="0.3">
      <c r="A318">
        <v>776</v>
      </c>
      <c r="B318" s="10" t="s">
        <v>8221</v>
      </c>
      <c r="C318">
        <v>57</v>
      </c>
      <c r="F318">
        <v>536</v>
      </c>
      <c r="G318" s="10" t="s">
        <v>8219</v>
      </c>
      <c r="H318">
        <v>39</v>
      </c>
    </row>
    <row r="319" spans="1:8" x14ac:dyDescent="0.3">
      <c r="A319">
        <v>777</v>
      </c>
      <c r="B319" s="10" t="s">
        <v>8221</v>
      </c>
      <c r="C319">
        <v>3</v>
      </c>
      <c r="F319">
        <v>537</v>
      </c>
      <c r="G319" s="10" t="s">
        <v>8219</v>
      </c>
      <c r="H319">
        <v>59</v>
      </c>
    </row>
    <row r="320" spans="1:8" x14ac:dyDescent="0.3">
      <c r="A320">
        <v>778</v>
      </c>
      <c r="B320" s="10" t="s">
        <v>8221</v>
      </c>
      <c r="C320">
        <v>1</v>
      </c>
      <c r="F320">
        <v>538</v>
      </c>
      <c r="G320" s="10" t="s">
        <v>8219</v>
      </c>
      <c r="H320">
        <v>60</v>
      </c>
    </row>
    <row r="321" spans="1:8" x14ac:dyDescent="0.3">
      <c r="A321">
        <v>779</v>
      </c>
      <c r="B321" s="10" t="s">
        <v>8221</v>
      </c>
      <c r="C321">
        <v>6</v>
      </c>
      <c r="F321">
        <v>539</v>
      </c>
      <c r="G321" s="10" t="s">
        <v>8219</v>
      </c>
      <c r="H321">
        <v>20</v>
      </c>
    </row>
    <row r="322" spans="1:8" x14ac:dyDescent="0.3">
      <c r="A322">
        <v>860</v>
      </c>
      <c r="B322" s="10" t="s">
        <v>8221</v>
      </c>
      <c r="C322">
        <v>48</v>
      </c>
      <c r="F322">
        <v>640</v>
      </c>
      <c r="G322" s="10" t="s">
        <v>8219</v>
      </c>
      <c r="H322">
        <v>2</v>
      </c>
    </row>
    <row r="323" spans="1:8" x14ac:dyDescent="0.3">
      <c r="A323">
        <v>861</v>
      </c>
      <c r="B323" s="10" t="s">
        <v>8221</v>
      </c>
      <c r="C323">
        <v>2</v>
      </c>
      <c r="F323">
        <v>641</v>
      </c>
      <c r="G323" s="10" t="s">
        <v>8219</v>
      </c>
      <c r="H323">
        <v>315</v>
      </c>
    </row>
    <row r="324" spans="1:8" x14ac:dyDescent="0.3">
      <c r="A324">
        <v>862</v>
      </c>
      <c r="B324" s="10" t="s">
        <v>8221</v>
      </c>
      <c r="C324">
        <v>4</v>
      </c>
      <c r="F324">
        <v>642</v>
      </c>
      <c r="G324" s="10" t="s">
        <v>8219</v>
      </c>
      <c r="H324">
        <v>2174</v>
      </c>
    </row>
    <row r="325" spans="1:8" x14ac:dyDescent="0.3">
      <c r="A325">
        <v>863</v>
      </c>
      <c r="B325" s="10" t="s">
        <v>8221</v>
      </c>
      <c r="C325">
        <v>5</v>
      </c>
      <c r="F325">
        <v>643</v>
      </c>
      <c r="G325" s="10" t="s">
        <v>8219</v>
      </c>
      <c r="H325">
        <v>152</v>
      </c>
    </row>
    <row r="326" spans="1:8" x14ac:dyDescent="0.3">
      <c r="A326">
        <v>864</v>
      </c>
      <c r="B326" s="10" t="s">
        <v>8221</v>
      </c>
      <c r="C326">
        <v>79</v>
      </c>
      <c r="F326">
        <v>644</v>
      </c>
      <c r="G326" s="10" t="s">
        <v>8219</v>
      </c>
      <c r="H326">
        <v>1021</v>
      </c>
    </row>
    <row r="327" spans="1:8" x14ac:dyDescent="0.3">
      <c r="A327">
        <v>865</v>
      </c>
      <c r="B327" s="10" t="s">
        <v>8221</v>
      </c>
      <c r="C327">
        <v>2</v>
      </c>
      <c r="F327">
        <v>645</v>
      </c>
      <c r="G327" s="10" t="s">
        <v>8219</v>
      </c>
      <c r="H327">
        <v>237</v>
      </c>
    </row>
    <row r="328" spans="1:8" x14ac:dyDescent="0.3">
      <c r="A328">
        <v>866</v>
      </c>
      <c r="B328" s="10" t="s">
        <v>8221</v>
      </c>
      <c r="C328">
        <v>11</v>
      </c>
      <c r="F328">
        <v>646</v>
      </c>
      <c r="G328" s="10" t="s">
        <v>8219</v>
      </c>
      <c r="H328">
        <v>27</v>
      </c>
    </row>
    <row r="329" spans="1:8" x14ac:dyDescent="0.3">
      <c r="A329">
        <v>867</v>
      </c>
      <c r="B329" s="10" t="s">
        <v>8221</v>
      </c>
      <c r="C329">
        <v>11</v>
      </c>
      <c r="F329">
        <v>647</v>
      </c>
      <c r="G329" s="10" t="s">
        <v>8219</v>
      </c>
      <c r="H329">
        <v>17</v>
      </c>
    </row>
    <row r="330" spans="1:8" x14ac:dyDescent="0.3">
      <c r="A330">
        <v>868</v>
      </c>
      <c r="B330" s="10" t="s">
        <v>8221</v>
      </c>
      <c r="C330">
        <v>1</v>
      </c>
      <c r="F330">
        <v>648</v>
      </c>
      <c r="G330" s="10" t="s">
        <v>8219</v>
      </c>
      <c r="H330">
        <v>27</v>
      </c>
    </row>
    <row r="331" spans="1:8" x14ac:dyDescent="0.3">
      <c r="A331">
        <v>869</v>
      </c>
      <c r="B331" s="10" t="s">
        <v>8221</v>
      </c>
      <c r="C331">
        <v>3</v>
      </c>
      <c r="F331">
        <v>649</v>
      </c>
      <c r="G331" s="10" t="s">
        <v>8219</v>
      </c>
      <c r="H331">
        <v>82</v>
      </c>
    </row>
    <row r="332" spans="1:8" x14ac:dyDescent="0.3">
      <c r="A332">
        <v>870</v>
      </c>
      <c r="B332" s="10" t="s">
        <v>8221</v>
      </c>
      <c r="C332">
        <v>5</v>
      </c>
      <c r="F332">
        <v>650</v>
      </c>
      <c r="G332" s="10" t="s">
        <v>8219</v>
      </c>
      <c r="H332">
        <v>48</v>
      </c>
    </row>
    <row r="333" spans="1:8" x14ac:dyDescent="0.3">
      <c r="A333">
        <v>871</v>
      </c>
      <c r="B333" s="10" t="s">
        <v>8221</v>
      </c>
      <c r="C333">
        <v>12</v>
      </c>
      <c r="F333">
        <v>651</v>
      </c>
      <c r="G333" s="10" t="s">
        <v>8219</v>
      </c>
      <c r="H333">
        <v>105</v>
      </c>
    </row>
    <row r="334" spans="1:8" x14ac:dyDescent="0.3">
      <c r="A334">
        <v>872</v>
      </c>
      <c r="B334" s="10" t="s">
        <v>8221</v>
      </c>
      <c r="C334">
        <v>2</v>
      </c>
      <c r="F334">
        <v>652</v>
      </c>
      <c r="G334" s="10" t="s">
        <v>8219</v>
      </c>
      <c r="H334">
        <v>28</v>
      </c>
    </row>
    <row r="335" spans="1:8" x14ac:dyDescent="0.3">
      <c r="A335">
        <v>873</v>
      </c>
      <c r="B335" s="10" t="s">
        <v>8221</v>
      </c>
      <c r="C335">
        <v>5</v>
      </c>
      <c r="F335">
        <v>653</v>
      </c>
      <c r="G335" s="10" t="s">
        <v>8219</v>
      </c>
      <c r="H335">
        <v>1107</v>
      </c>
    </row>
    <row r="336" spans="1:8" x14ac:dyDescent="0.3">
      <c r="A336">
        <v>874</v>
      </c>
      <c r="B336" s="10" t="s">
        <v>8221</v>
      </c>
      <c r="C336">
        <v>21</v>
      </c>
      <c r="F336">
        <v>654</v>
      </c>
      <c r="G336" s="10" t="s">
        <v>8219</v>
      </c>
      <c r="H336">
        <v>1013</v>
      </c>
    </row>
    <row r="337" spans="1:8" x14ac:dyDescent="0.3">
      <c r="A337">
        <v>875</v>
      </c>
      <c r="B337" s="10" t="s">
        <v>8221</v>
      </c>
      <c r="C337">
        <v>0</v>
      </c>
      <c r="F337">
        <v>655</v>
      </c>
      <c r="G337" s="10" t="s">
        <v>8219</v>
      </c>
      <c r="H337">
        <v>274</v>
      </c>
    </row>
    <row r="338" spans="1:8" x14ac:dyDescent="0.3">
      <c r="A338">
        <v>876</v>
      </c>
      <c r="B338" s="10" t="s">
        <v>8221</v>
      </c>
      <c r="C338">
        <v>45</v>
      </c>
      <c r="F338">
        <v>656</v>
      </c>
      <c r="G338" s="10" t="s">
        <v>8219</v>
      </c>
      <c r="H338">
        <v>87</v>
      </c>
    </row>
    <row r="339" spans="1:8" x14ac:dyDescent="0.3">
      <c r="A339">
        <v>877</v>
      </c>
      <c r="B339" s="10" t="s">
        <v>8221</v>
      </c>
      <c r="C339">
        <v>29</v>
      </c>
      <c r="F339">
        <v>657</v>
      </c>
      <c r="G339" s="10" t="s">
        <v>8219</v>
      </c>
      <c r="H339">
        <v>99</v>
      </c>
    </row>
    <row r="340" spans="1:8" x14ac:dyDescent="0.3">
      <c r="A340">
        <v>878</v>
      </c>
      <c r="B340" s="10" t="s">
        <v>8221</v>
      </c>
      <c r="C340">
        <v>2</v>
      </c>
      <c r="F340">
        <v>658</v>
      </c>
      <c r="G340" s="10" t="s">
        <v>8219</v>
      </c>
      <c r="H340">
        <v>276</v>
      </c>
    </row>
    <row r="341" spans="1:8" x14ac:dyDescent="0.3">
      <c r="A341">
        <v>879</v>
      </c>
      <c r="B341" s="10" t="s">
        <v>8221</v>
      </c>
      <c r="C341">
        <v>30</v>
      </c>
      <c r="F341">
        <v>659</v>
      </c>
      <c r="G341" s="10" t="s">
        <v>8219</v>
      </c>
      <c r="H341">
        <v>21</v>
      </c>
    </row>
    <row r="342" spans="1:8" x14ac:dyDescent="0.3">
      <c r="A342">
        <v>880</v>
      </c>
      <c r="B342" s="10" t="s">
        <v>8221</v>
      </c>
      <c r="C342">
        <v>8</v>
      </c>
      <c r="F342">
        <v>720</v>
      </c>
      <c r="G342" s="10" t="s">
        <v>8219</v>
      </c>
      <c r="H342">
        <v>41</v>
      </c>
    </row>
    <row r="343" spans="1:8" x14ac:dyDescent="0.3">
      <c r="A343">
        <v>881</v>
      </c>
      <c r="B343" s="10" t="s">
        <v>8221</v>
      </c>
      <c r="C343">
        <v>1</v>
      </c>
      <c r="F343">
        <v>721</v>
      </c>
      <c r="G343" s="10" t="s">
        <v>8219</v>
      </c>
      <c r="H343">
        <v>119</v>
      </c>
    </row>
    <row r="344" spans="1:8" x14ac:dyDescent="0.3">
      <c r="A344">
        <v>882</v>
      </c>
      <c r="B344" s="10" t="s">
        <v>8221</v>
      </c>
      <c r="C344">
        <v>14</v>
      </c>
      <c r="F344">
        <v>722</v>
      </c>
      <c r="G344" s="10" t="s">
        <v>8219</v>
      </c>
      <c r="H344">
        <v>153</v>
      </c>
    </row>
    <row r="345" spans="1:8" x14ac:dyDescent="0.3">
      <c r="A345">
        <v>883</v>
      </c>
      <c r="B345" s="10" t="s">
        <v>8221</v>
      </c>
      <c r="C345">
        <v>24</v>
      </c>
      <c r="F345">
        <v>723</v>
      </c>
      <c r="G345" s="10" t="s">
        <v>8219</v>
      </c>
      <c r="H345">
        <v>100</v>
      </c>
    </row>
    <row r="346" spans="1:8" x14ac:dyDescent="0.3">
      <c r="A346">
        <v>884</v>
      </c>
      <c r="B346" s="10" t="s">
        <v>8221</v>
      </c>
      <c r="C346">
        <v>2</v>
      </c>
      <c r="F346">
        <v>724</v>
      </c>
      <c r="G346" s="10" t="s">
        <v>8219</v>
      </c>
      <c r="H346">
        <v>143</v>
      </c>
    </row>
    <row r="347" spans="1:8" x14ac:dyDescent="0.3">
      <c r="A347">
        <v>885</v>
      </c>
      <c r="B347" s="10" t="s">
        <v>8221</v>
      </c>
      <c r="C347">
        <v>21</v>
      </c>
      <c r="F347">
        <v>725</v>
      </c>
      <c r="G347" s="10" t="s">
        <v>8219</v>
      </c>
      <c r="H347">
        <v>140</v>
      </c>
    </row>
    <row r="348" spans="1:8" x14ac:dyDescent="0.3">
      <c r="A348">
        <v>886</v>
      </c>
      <c r="B348" s="10" t="s">
        <v>8221</v>
      </c>
      <c r="C348">
        <v>7</v>
      </c>
      <c r="F348">
        <v>726</v>
      </c>
      <c r="G348" s="10" t="s">
        <v>8219</v>
      </c>
      <c r="H348">
        <v>35</v>
      </c>
    </row>
    <row r="349" spans="1:8" x14ac:dyDescent="0.3">
      <c r="A349">
        <v>887</v>
      </c>
      <c r="B349" s="10" t="s">
        <v>8221</v>
      </c>
      <c r="C349">
        <v>0</v>
      </c>
      <c r="F349">
        <v>727</v>
      </c>
      <c r="G349" s="10" t="s">
        <v>8219</v>
      </c>
      <c r="H349">
        <v>149</v>
      </c>
    </row>
    <row r="350" spans="1:8" x14ac:dyDescent="0.3">
      <c r="A350">
        <v>888</v>
      </c>
      <c r="B350" s="10" t="s">
        <v>8221</v>
      </c>
      <c r="C350">
        <v>4</v>
      </c>
      <c r="F350">
        <v>728</v>
      </c>
      <c r="G350" s="10" t="s">
        <v>8219</v>
      </c>
      <c r="H350">
        <v>130</v>
      </c>
    </row>
    <row r="351" spans="1:8" x14ac:dyDescent="0.3">
      <c r="A351">
        <v>889</v>
      </c>
      <c r="B351" s="10" t="s">
        <v>8221</v>
      </c>
      <c r="C351">
        <v>32</v>
      </c>
      <c r="F351">
        <v>729</v>
      </c>
      <c r="G351" s="10" t="s">
        <v>8219</v>
      </c>
      <c r="H351">
        <v>120</v>
      </c>
    </row>
    <row r="352" spans="1:8" x14ac:dyDescent="0.3">
      <c r="A352">
        <v>890</v>
      </c>
      <c r="B352" s="10" t="s">
        <v>8221</v>
      </c>
      <c r="C352">
        <v>4</v>
      </c>
      <c r="F352">
        <v>730</v>
      </c>
      <c r="G352" s="10" t="s">
        <v>8219</v>
      </c>
      <c r="H352">
        <v>265</v>
      </c>
    </row>
    <row r="353" spans="1:8" x14ac:dyDescent="0.3">
      <c r="A353">
        <v>891</v>
      </c>
      <c r="B353" s="10" t="s">
        <v>8221</v>
      </c>
      <c r="C353">
        <v>9</v>
      </c>
      <c r="F353">
        <v>731</v>
      </c>
      <c r="G353" s="10" t="s">
        <v>8219</v>
      </c>
      <c r="H353">
        <v>71</v>
      </c>
    </row>
    <row r="354" spans="1:8" x14ac:dyDescent="0.3">
      <c r="A354">
        <v>892</v>
      </c>
      <c r="B354" s="10" t="s">
        <v>8221</v>
      </c>
      <c r="C354">
        <v>17</v>
      </c>
      <c r="F354">
        <v>732</v>
      </c>
      <c r="G354" s="10" t="s">
        <v>8219</v>
      </c>
      <c r="H354">
        <v>13</v>
      </c>
    </row>
    <row r="355" spans="1:8" x14ac:dyDescent="0.3">
      <c r="A355">
        <v>893</v>
      </c>
      <c r="B355" s="10" t="s">
        <v>8221</v>
      </c>
      <c r="C355">
        <v>5</v>
      </c>
      <c r="F355">
        <v>733</v>
      </c>
      <c r="G355" s="10" t="s">
        <v>8219</v>
      </c>
      <c r="H355">
        <v>169</v>
      </c>
    </row>
    <row r="356" spans="1:8" x14ac:dyDescent="0.3">
      <c r="A356">
        <v>894</v>
      </c>
      <c r="B356" s="10" t="s">
        <v>8221</v>
      </c>
      <c r="C356">
        <v>53</v>
      </c>
      <c r="F356">
        <v>734</v>
      </c>
      <c r="G356" s="10" t="s">
        <v>8219</v>
      </c>
      <c r="H356">
        <v>57</v>
      </c>
    </row>
    <row r="357" spans="1:8" x14ac:dyDescent="0.3">
      <c r="A357">
        <v>895</v>
      </c>
      <c r="B357" s="10" t="s">
        <v>8221</v>
      </c>
      <c r="C357">
        <v>7</v>
      </c>
      <c r="F357">
        <v>735</v>
      </c>
      <c r="G357" s="10" t="s">
        <v>8219</v>
      </c>
      <c r="H357">
        <v>229</v>
      </c>
    </row>
    <row r="358" spans="1:8" x14ac:dyDescent="0.3">
      <c r="A358">
        <v>896</v>
      </c>
      <c r="B358" s="10" t="s">
        <v>8221</v>
      </c>
      <c r="C358">
        <v>72</v>
      </c>
      <c r="F358">
        <v>736</v>
      </c>
      <c r="G358" s="10" t="s">
        <v>8219</v>
      </c>
      <c r="H358">
        <v>108</v>
      </c>
    </row>
    <row r="359" spans="1:8" x14ac:dyDescent="0.3">
      <c r="A359">
        <v>897</v>
      </c>
      <c r="B359" s="10" t="s">
        <v>8221</v>
      </c>
      <c r="C359">
        <v>0</v>
      </c>
      <c r="F359">
        <v>737</v>
      </c>
      <c r="G359" s="10" t="s">
        <v>8219</v>
      </c>
      <c r="H359">
        <v>108</v>
      </c>
    </row>
    <row r="360" spans="1:8" x14ac:dyDescent="0.3">
      <c r="A360">
        <v>898</v>
      </c>
      <c r="B360" s="10" t="s">
        <v>8221</v>
      </c>
      <c r="C360">
        <v>2</v>
      </c>
      <c r="F360">
        <v>738</v>
      </c>
      <c r="G360" s="10" t="s">
        <v>8219</v>
      </c>
      <c r="H360">
        <v>41</v>
      </c>
    </row>
    <row r="361" spans="1:8" x14ac:dyDescent="0.3">
      <c r="A361">
        <v>899</v>
      </c>
      <c r="B361" s="10" t="s">
        <v>8221</v>
      </c>
      <c r="C361">
        <v>8</v>
      </c>
      <c r="F361">
        <v>739</v>
      </c>
      <c r="G361" s="10" t="s">
        <v>8219</v>
      </c>
      <c r="H361">
        <v>139</v>
      </c>
    </row>
    <row r="362" spans="1:8" x14ac:dyDescent="0.3">
      <c r="A362">
        <v>900</v>
      </c>
      <c r="B362" s="10" t="s">
        <v>8221</v>
      </c>
      <c r="C362">
        <v>2</v>
      </c>
      <c r="F362">
        <v>740</v>
      </c>
      <c r="G362" s="10" t="s">
        <v>8219</v>
      </c>
      <c r="H362">
        <v>19</v>
      </c>
    </row>
    <row r="363" spans="1:8" x14ac:dyDescent="0.3">
      <c r="A363">
        <v>901</v>
      </c>
      <c r="B363" s="10" t="s">
        <v>8221</v>
      </c>
      <c r="C363">
        <v>0</v>
      </c>
      <c r="F363">
        <v>741</v>
      </c>
      <c r="G363" s="10" t="s">
        <v>8219</v>
      </c>
      <c r="H363">
        <v>94</v>
      </c>
    </row>
    <row r="364" spans="1:8" x14ac:dyDescent="0.3">
      <c r="A364">
        <v>902</v>
      </c>
      <c r="B364" s="10" t="s">
        <v>8221</v>
      </c>
      <c r="C364">
        <v>3</v>
      </c>
      <c r="F364">
        <v>742</v>
      </c>
      <c r="G364" s="10" t="s">
        <v>8219</v>
      </c>
      <c r="H364">
        <v>23</v>
      </c>
    </row>
    <row r="365" spans="1:8" x14ac:dyDescent="0.3">
      <c r="A365">
        <v>903</v>
      </c>
      <c r="B365" s="10" t="s">
        <v>8221</v>
      </c>
      <c r="C365">
        <v>4</v>
      </c>
      <c r="F365">
        <v>743</v>
      </c>
      <c r="G365" s="10" t="s">
        <v>8219</v>
      </c>
      <c r="H365">
        <v>15</v>
      </c>
    </row>
    <row r="366" spans="1:8" x14ac:dyDescent="0.3">
      <c r="A366">
        <v>904</v>
      </c>
      <c r="B366" s="10" t="s">
        <v>8221</v>
      </c>
      <c r="C366">
        <v>3</v>
      </c>
      <c r="F366">
        <v>744</v>
      </c>
      <c r="G366" s="10" t="s">
        <v>8219</v>
      </c>
      <c r="H366">
        <v>62</v>
      </c>
    </row>
    <row r="367" spans="1:8" x14ac:dyDescent="0.3">
      <c r="A367">
        <v>905</v>
      </c>
      <c r="B367" s="10" t="s">
        <v>8221</v>
      </c>
      <c r="C367">
        <v>6</v>
      </c>
      <c r="F367">
        <v>745</v>
      </c>
      <c r="G367" s="10" t="s">
        <v>8219</v>
      </c>
      <c r="H367">
        <v>74</v>
      </c>
    </row>
    <row r="368" spans="1:8" x14ac:dyDescent="0.3">
      <c r="A368">
        <v>906</v>
      </c>
      <c r="B368" s="10" t="s">
        <v>8221</v>
      </c>
      <c r="C368">
        <v>0</v>
      </c>
      <c r="F368">
        <v>746</v>
      </c>
      <c r="G368" s="10" t="s">
        <v>8219</v>
      </c>
      <c r="H368">
        <v>97</v>
      </c>
    </row>
    <row r="369" spans="1:8" x14ac:dyDescent="0.3">
      <c r="A369">
        <v>907</v>
      </c>
      <c r="B369" s="10" t="s">
        <v>8221</v>
      </c>
      <c r="C369">
        <v>0</v>
      </c>
      <c r="F369">
        <v>747</v>
      </c>
      <c r="G369" s="10" t="s">
        <v>8219</v>
      </c>
      <c r="H369">
        <v>55</v>
      </c>
    </row>
    <row r="370" spans="1:8" x14ac:dyDescent="0.3">
      <c r="A370">
        <v>908</v>
      </c>
      <c r="B370" s="10" t="s">
        <v>8221</v>
      </c>
      <c r="C370">
        <v>0</v>
      </c>
      <c r="F370">
        <v>748</v>
      </c>
      <c r="G370" s="10" t="s">
        <v>8219</v>
      </c>
      <c r="H370">
        <v>44</v>
      </c>
    </row>
    <row r="371" spans="1:8" x14ac:dyDescent="0.3">
      <c r="A371">
        <v>909</v>
      </c>
      <c r="B371" s="10" t="s">
        <v>8221</v>
      </c>
      <c r="C371">
        <v>8</v>
      </c>
      <c r="F371">
        <v>749</v>
      </c>
      <c r="G371" s="10" t="s">
        <v>8219</v>
      </c>
      <c r="H371">
        <v>110</v>
      </c>
    </row>
    <row r="372" spans="1:8" x14ac:dyDescent="0.3">
      <c r="A372">
        <v>910</v>
      </c>
      <c r="B372" s="10" t="s">
        <v>8221</v>
      </c>
      <c r="C372">
        <v>5</v>
      </c>
      <c r="F372">
        <v>750</v>
      </c>
      <c r="G372" s="10" t="s">
        <v>8219</v>
      </c>
      <c r="H372">
        <v>59</v>
      </c>
    </row>
    <row r="373" spans="1:8" x14ac:dyDescent="0.3">
      <c r="A373">
        <v>911</v>
      </c>
      <c r="B373" s="10" t="s">
        <v>8221</v>
      </c>
      <c r="C373">
        <v>0</v>
      </c>
      <c r="F373">
        <v>751</v>
      </c>
      <c r="G373" s="10" t="s">
        <v>8219</v>
      </c>
      <c r="H373">
        <v>62</v>
      </c>
    </row>
    <row r="374" spans="1:8" x14ac:dyDescent="0.3">
      <c r="A374">
        <v>912</v>
      </c>
      <c r="B374" s="10" t="s">
        <v>8221</v>
      </c>
      <c r="C374">
        <v>2</v>
      </c>
      <c r="F374">
        <v>752</v>
      </c>
      <c r="G374" s="10" t="s">
        <v>8219</v>
      </c>
      <c r="H374">
        <v>105</v>
      </c>
    </row>
    <row r="375" spans="1:8" x14ac:dyDescent="0.3">
      <c r="A375">
        <v>913</v>
      </c>
      <c r="B375" s="10" t="s">
        <v>8221</v>
      </c>
      <c r="C375">
        <v>24</v>
      </c>
      <c r="F375">
        <v>753</v>
      </c>
      <c r="G375" s="10" t="s">
        <v>8219</v>
      </c>
      <c r="H375">
        <v>26</v>
      </c>
    </row>
    <row r="376" spans="1:8" x14ac:dyDescent="0.3">
      <c r="A376">
        <v>914</v>
      </c>
      <c r="B376" s="10" t="s">
        <v>8221</v>
      </c>
      <c r="C376">
        <v>0</v>
      </c>
      <c r="F376">
        <v>754</v>
      </c>
      <c r="G376" s="10" t="s">
        <v>8219</v>
      </c>
      <c r="H376">
        <v>49</v>
      </c>
    </row>
    <row r="377" spans="1:8" x14ac:dyDescent="0.3">
      <c r="A377">
        <v>915</v>
      </c>
      <c r="B377" s="10" t="s">
        <v>8221</v>
      </c>
      <c r="C377">
        <v>9</v>
      </c>
      <c r="F377">
        <v>755</v>
      </c>
      <c r="G377" s="10" t="s">
        <v>8219</v>
      </c>
      <c r="H377">
        <v>68</v>
      </c>
    </row>
    <row r="378" spans="1:8" x14ac:dyDescent="0.3">
      <c r="A378">
        <v>916</v>
      </c>
      <c r="B378" s="10" t="s">
        <v>8221</v>
      </c>
      <c r="C378">
        <v>0</v>
      </c>
      <c r="F378">
        <v>756</v>
      </c>
      <c r="G378" s="10" t="s">
        <v>8219</v>
      </c>
      <c r="H378">
        <v>22</v>
      </c>
    </row>
    <row r="379" spans="1:8" x14ac:dyDescent="0.3">
      <c r="A379">
        <v>917</v>
      </c>
      <c r="B379" s="10" t="s">
        <v>8221</v>
      </c>
      <c r="C379">
        <v>1</v>
      </c>
      <c r="F379">
        <v>757</v>
      </c>
      <c r="G379" s="10" t="s">
        <v>8219</v>
      </c>
      <c r="H379">
        <v>18</v>
      </c>
    </row>
    <row r="380" spans="1:8" x14ac:dyDescent="0.3">
      <c r="A380">
        <v>918</v>
      </c>
      <c r="B380" s="10" t="s">
        <v>8221</v>
      </c>
      <c r="C380">
        <v>10</v>
      </c>
      <c r="F380">
        <v>758</v>
      </c>
      <c r="G380" s="10" t="s">
        <v>8219</v>
      </c>
      <c r="H380">
        <v>19</v>
      </c>
    </row>
    <row r="381" spans="1:8" x14ac:dyDescent="0.3">
      <c r="A381">
        <v>919</v>
      </c>
      <c r="B381" s="10" t="s">
        <v>8221</v>
      </c>
      <c r="C381">
        <v>1</v>
      </c>
      <c r="F381">
        <v>759</v>
      </c>
      <c r="G381" s="10" t="s">
        <v>8219</v>
      </c>
      <c r="H381">
        <v>99</v>
      </c>
    </row>
    <row r="382" spans="1:8" x14ac:dyDescent="0.3">
      <c r="A382">
        <v>920</v>
      </c>
      <c r="B382" s="10" t="s">
        <v>8221</v>
      </c>
      <c r="C382">
        <v>0</v>
      </c>
      <c r="F382">
        <v>780</v>
      </c>
      <c r="G382" s="10" t="s">
        <v>8219</v>
      </c>
      <c r="H382">
        <v>27</v>
      </c>
    </row>
    <row r="383" spans="1:8" x14ac:dyDescent="0.3">
      <c r="A383">
        <v>921</v>
      </c>
      <c r="B383" s="10" t="s">
        <v>8221</v>
      </c>
      <c r="C383">
        <v>20</v>
      </c>
      <c r="F383">
        <v>781</v>
      </c>
      <c r="G383" s="10" t="s">
        <v>8219</v>
      </c>
      <c r="H383">
        <v>25</v>
      </c>
    </row>
    <row r="384" spans="1:8" x14ac:dyDescent="0.3">
      <c r="A384">
        <v>922</v>
      </c>
      <c r="B384" s="10" t="s">
        <v>8221</v>
      </c>
      <c r="C384">
        <v>30</v>
      </c>
      <c r="F384">
        <v>782</v>
      </c>
      <c r="G384" s="10" t="s">
        <v>8219</v>
      </c>
      <c r="H384">
        <v>14</v>
      </c>
    </row>
    <row r="385" spans="1:8" x14ac:dyDescent="0.3">
      <c r="A385">
        <v>923</v>
      </c>
      <c r="B385" s="10" t="s">
        <v>8221</v>
      </c>
      <c r="C385">
        <v>6</v>
      </c>
      <c r="F385">
        <v>783</v>
      </c>
      <c r="G385" s="10" t="s">
        <v>8219</v>
      </c>
      <c r="H385">
        <v>35</v>
      </c>
    </row>
    <row r="386" spans="1:8" x14ac:dyDescent="0.3">
      <c r="A386">
        <v>924</v>
      </c>
      <c r="B386" s="10" t="s">
        <v>8221</v>
      </c>
      <c r="C386">
        <v>15</v>
      </c>
      <c r="F386">
        <v>784</v>
      </c>
      <c r="G386" s="10" t="s">
        <v>8219</v>
      </c>
      <c r="H386">
        <v>10</v>
      </c>
    </row>
    <row r="387" spans="1:8" x14ac:dyDescent="0.3">
      <c r="A387">
        <v>925</v>
      </c>
      <c r="B387" s="10" t="s">
        <v>8221</v>
      </c>
      <c r="C387">
        <v>5</v>
      </c>
      <c r="F387">
        <v>785</v>
      </c>
      <c r="G387" s="10" t="s">
        <v>8219</v>
      </c>
      <c r="H387">
        <v>29</v>
      </c>
    </row>
    <row r="388" spans="1:8" x14ac:dyDescent="0.3">
      <c r="A388">
        <v>926</v>
      </c>
      <c r="B388" s="10" t="s">
        <v>8221</v>
      </c>
      <c r="C388">
        <v>0</v>
      </c>
      <c r="F388">
        <v>786</v>
      </c>
      <c r="G388" s="10" t="s">
        <v>8219</v>
      </c>
      <c r="H388">
        <v>44</v>
      </c>
    </row>
    <row r="389" spans="1:8" x14ac:dyDescent="0.3">
      <c r="A389">
        <v>927</v>
      </c>
      <c r="B389" s="10" t="s">
        <v>8221</v>
      </c>
      <c r="C389">
        <v>0</v>
      </c>
      <c r="F389">
        <v>787</v>
      </c>
      <c r="G389" s="10" t="s">
        <v>8219</v>
      </c>
      <c r="H389">
        <v>17</v>
      </c>
    </row>
    <row r="390" spans="1:8" x14ac:dyDescent="0.3">
      <c r="A390">
        <v>928</v>
      </c>
      <c r="B390" s="10" t="s">
        <v>8221</v>
      </c>
      <c r="C390">
        <v>28</v>
      </c>
      <c r="F390">
        <v>788</v>
      </c>
      <c r="G390" s="10" t="s">
        <v>8219</v>
      </c>
      <c r="H390">
        <v>34</v>
      </c>
    </row>
    <row r="391" spans="1:8" x14ac:dyDescent="0.3">
      <c r="A391">
        <v>929</v>
      </c>
      <c r="B391" s="10" t="s">
        <v>8221</v>
      </c>
      <c r="C391">
        <v>0</v>
      </c>
      <c r="F391">
        <v>789</v>
      </c>
      <c r="G391" s="10" t="s">
        <v>8219</v>
      </c>
      <c r="H391">
        <v>14</v>
      </c>
    </row>
    <row r="392" spans="1:8" x14ac:dyDescent="0.3">
      <c r="A392">
        <v>930</v>
      </c>
      <c r="B392" s="10" t="s">
        <v>8221</v>
      </c>
      <c r="C392">
        <v>5</v>
      </c>
      <c r="F392">
        <v>790</v>
      </c>
      <c r="G392" s="10" t="s">
        <v>8219</v>
      </c>
      <c r="H392">
        <v>156</v>
      </c>
    </row>
    <row r="393" spans="1:8" x14ac:dyDescent="0.3">
      <c r="A393">
        <v>931</v>
      </c>
      <c r="B393" s="10" t="s">
        <v>8221</v>
      </c>
      <c r="C393">
        <v>7</v>
      </c>
      <c r="F393">
        <v>791</v>
      </c>
      <c r="G393" s="10" t="s">
        <v>8219</v>
      </c>
      <c r="H393">
        <v>128</v>
      </c>
    </row>
    <row r="394" spans="1:8" x14ac:dyDescent="0.3">
      <c r="A394">
        <v>932</v>
      </c>
      <c r="B394" s="10" t="s">
        <v>8221</v>
      </c>
      <c r="C394">
        <v>30</v>
      </c>
      <c r="F394">
        <v>792</v>
      </c>
      <c r="G394" s="10" t="s">
        <v>8219</v>
      </c>
      <c r="H394">
        <v>60</v>
      </c>
    </row>
    <row r="395" spans="1:8" x14ac:dyDescent="0.3">
      <c r="A395">
        <v>933</v>
      </c>
      <c r="B395" s="10" t="s">
        <v>8221</v>
      </c>
      <c r="C395">
        <v>2</v>
      </c>
      <c r="F395">
        <v>793</v>
      </c>
      <c r="G395" s="10" t="s">
        <v>8219</v>
      </c>
      <c r="H395">
        <v>32</v>
      </c>
    </row>
    <row r="396" spans="1:8" x14ac:dyDescent="0.3">
      <c r="A396">
        <v>934</v>
      </c>
      <c r="B396" s="10" t="s">
        <v>8221</v>
      </c>
      <c r="C396">
        <v>30</v>
      </c>
      <c r="F396">
        <v>794</v>
      </c>
      <c r="G396" s="10" t="s">
        <v>8219</v>
      </c>
      <c r="H396">
        <v>53</v>
      </c>
    </row>
    <row r="397" spans="1:8" x14ac:dyDescent="0.3">
      <c r="A397">
        <v>935</v>
      </c>
      <c r="B397" s="10" t="s">
        <v>8221</v>
      </c>
      <c r="C397">
        <v>2</v>
      </c>
      <c r="F397">
        <v>795</v>
      </c>
      <c r="G397" s="10" t="s">
        <v>8219</v>
      </c>
      <c r="H397">
        <v>184</v>
      </c>
    </row>
    <row r="398" spans="1:8" x14ac:dyDescent="0.3">
      <c r="A398">
        <v>936</v>
      </c>
      <c r="B398" s="10" t="s">
        <v>8221</v>
      </c>
      <c r="C398">
        <v>0</v>
      </c>
      <c r="F398">
        <v>796</v>
      </c>
      <c r="G398" s="10" t="s">
        <v>8219</v>
      </c>
      <c r="H398">
        <v>90</v>
      </c>
    </row>
    <row r="399" spans="1:8" x14ac:dyDescent="0.3">
      <c r="A399">
        <v>937</v>
      </c>
      <c r="B399" s="10" t="s">
        <v>8221</v>
      </c>
      <c r="C399">
        <v>2</v>
      </c>
      <c r="F399">
        <v>797</v>
      </c>
      <c r="G399" s="10" t="s">
        <v>8219</v>
      </c>
      <c r="H399">
        <v>71</v>
      </c>
    </row>
    <row r="400" spans="1:8" x14ac:dyDescent="0.3">
      <c r="A400">
        <v>938</v>
      </c>
      <c r="B400" s="10" t="s">
        <v>8221</v>
      </c>
      <c r="C400">
        <v>1</v>
      </c>
      <c r="F400">
        <v>798</v>
      </c>
      <c r="G400" s="10" t="s">
        <v>8219</v>
      </c>
      <c r="H400">
        <v>87</v>
      </c>
    </row>
    <row r="401" spans="1:8" x14ac:dyDescent="0.3">
      <c r="A401">
        <v>939</v>
      </c>
      <c r="B401" s="10" t="s">
        <v>8221</v>
      </c>
      <c r="C401">
        <v>2</v>
      </c>
      <c r="F401">
        <v>799</v>
      </c>
      <c r="G401" s="10" t="s">
        <v>8219</v>
      </c>
      <c r="H401">
        <v>28</v>
      </c>
    </row>
    <row r="402" spans="1:8" x14ac:dyDescent="0.3">
      <c r="A402">
        <v>940</v>
      </c>
      <c r="B402" s="10" t="s">
        <v>8221</v>
      </c>
      <c r="C402">
        <v>14</v>
      </c>
      <c r="F402">
        <v>800</v>
      </c>
      <c r="G402" s="10" t="s">
        <v>8219</v>
      </c>
      <c r="H402">
        <v>56</v>
      </c>
    </row>
    <row r="403" spans="1:8" x14ac:dyDescent="0.3">
      <c r="A403">
        <v>941</v>
      </c>
      <c r="B403" s="10" t="s">
        <v>8221</v>
      </c>
      <c r="C403">
        <v>31</v>
      </c>
      <c r="F403">
        <v>801</v>
      </c>
      <c r="G403" s="10" t="s">
        <v>8219</v>
      </c>
      <c r="H403">
        <v>51</v>
      </c>
    </row>
    <row r="404" spans="1:8" x14ac:dyDescent="0.3">
      <c r="A404">
        <v>942</v>
      </c>
      <c r="B404" s="10" t="s">
        <v>8221</v>
      </c>
      <c r="C404">
        <v>16</v>
      </c>
      <c r="F404">
        <v>802</v>
      </c>
      <c r="G404" s="10" t="s">
        <v>8219</v>
      </c>
      <c r="H404">
        <v>75</v>
      </c>
    </row>
    <row r="405" spans="1:8" x14ac:dyDescent="0.3">
      <c r="A405">
        <v>943</v>
      </c>
      <c r="B405" s="10" t="s">
        <v>8221</v>
      </c>
      <c r="C405">
        <v>12</v>
      </c>
      <c r="F405">
        <v>803</v>
      </c>
      <c r="G405" s="10" t="s">
        <v>8219</v>
      </c>
      <c r="H405">
        <v>38</v>
      </c>
    </row>
    <row r="406" spans="1:8" x14ac:dyDescent="0.3">
      <c r="A406">
        <v>944</v>
      </c>
      <c r="B406" s="10" t="s">
        <v>8221</v>
      </c>
      <c r="C406">
        <v>96</v>
      </c>
      <c r="F406">
        <v>804</v>
      </c>
      <c r="G406" s="10" t="s">
        <v>8219</v>
      </c>
      <c r="H406">
        <v>18</v>
      </c>
    </row>
    <row r="407" spans="1:8" x14ac:dyDescent="0.3">
      <c r="A407">
        <v>945</v>
      </c>
      <c r="B407" s="10" t="s">
        <v>8221</v>
      </c>
      <c r="C407">
        <v>16</v>
      </c>
      <c r="F407">
        <v>805</v>
      </c>
      <c r="G407" s="10" t="s">
        <v>8219</v>
      </c>
      <c r="H407">
        <v>54</v>
      </c>
    </row>
    <row r="408" spans="1:8" x14ac:dyDescent="0.3">
      <c r="A408">
        <v>946</v>
      </c>
      <c r="B408" s="10" t="s">
        <v>8221</v>
      </c>
      <c r="C408">
        <v>5</v>
      </c>
      <c r="F408">
        <v>806</v>
      </c>
      <c r="G408" s="10" t="s">
        <v>8219</v>
      </c>
      <c r="H408">
        <v>71</v>
      </c>
    </row>
    <row r="409" spans="1:8" x14ac:dyDescent="0.3">
      <c r="A409">
        <v>947</v>
      </c>
      <c r="B409" s="10" t="s">
        <v>8221</v>
      </c>
      <c r="C409">
        <v>0</v>
      </c>
      <c r="F409">
        <v>807</v>
      </c>
      <c r="G409" s="10" t="s">
        <v>8219</v>
      </c>
      <c r="H409">
        <v>57</v>
      </c>
    </row>
    <row r="410" spans="1:8" x14ac:dyDescent="0.3">
      <c r="A410">
        <v>948</v>
      </c>
      <c r="B410" s="10" t="s">
        <v>8221</v>
      </c>
      <c r="C410">
        <v>8</v>
      </c>
      <c r="F410">
        <v>808</v>
      </c>
      <c r="G410" s="10" t="s">
        <v>8219</v>
      </c>
      <c r="H410">
        <v>43</v>
      </c>
    </row>
    <row r="411" spans="1:8" x14ac:dyDescent="0.3">
      <c r="A411">
        <v>949</v>
      </c>
      <c r="B411" s="10" t="s">
        <v>8221</v>
      </c>
      <c r="C411">
        <v>7</v>
      </c>
      <c r="F411">
        <v>809</v>
      </c>
      <c r="G411" s="10" t="s">
        <v>8219</v>
      </c>
      <c r="H411">
        <v>52</v>
      </c>
    </row>
    <row r="412" spans="1:8" x14ac:dyDescent="0.3">
      <c r="A412">
        <v>950</v>
      </c>
      <c r="B412" s="10" t="s">
        <v>8221</v>
      </c>
      <c r="C412">
        <v>24</v>
      </c>
      <c r="F412">
        <v>810</v>
      </c>
      <c r="G412" s="10" t="s">
        <v>8219</v>
      </c>
      <c r="H412">
        <v>27</v>
      </c>
    </row>
    <row r="413" spans="1:8" x14ac:dyDescent="0.3">
      <c r="A413">
        <v>951</v>
      </c>
      <c r="B413" s="10" t="s">
        <v>8221</v>
      </c>
      <c r="C413">
        <v>121</v>
      </c>
      <c r="F413">
        <v>811</v>
      </c>
      <c r="G413" s="10" t="s">
        <v>8219</v>
      </c>
      <c r="H413">
        <v>12</v>
      </c>
    </row>
    <row r="414" spans="1:8" x14ac:dyDescent="0.3">
      <c r="A414">
        <v>952</v>
      </c>
      <c r="B414" s="10" t="s">
        <v>8221</v>
      </c>
      <c r="C414">
        <v>196</v>
      </c>
      <c r="F414">
        <v>812</v>
      </c>
      <c r="G414" s="10" t="s">
        <v>8219</v>
      </c>
      <c r="H414">
        <v>33</v>
      </c>
    </row>
    <row r="415" spans="1:8" x14ac:dyDescent="0.3">
      <c r="A415">
        <v>953</v>
      </c>
      <c r="B415" s="10" t="s">
        <v>8221</v>
      </c>
      <c r="C415">
        <v>5</v>
      </c>
      <c r="F415">
        <v>813</v>
      </c>
      <c r="G415" s="10" t="s">
        <v>8219</v>
      </c>
      <c r="H415">
        <v>96</v>
      </c>
    </row>
    <row r="416" spans="1:8" x14ac:dyDescent="0.3">
      <c r="A416">
        <v>954</v>
      </c>
      <c r="B416" s="10" t="s">
        <v>8221</v>
      </c>
      <c r="C416">
        <v>73</v>
      </c>
      <c r="F416">
        <v>814</v>
      </c>
      <c r="G416" s="10" t="s">
        <v>8219</v>
      </c>
      <c r="H416">
        <v>28</v>
      </c>
    </row>
    <row r="417" spans="1:8" x14ac:dyDescent="0.3">
      <c r="A417">
        <v>955</v>
      </c>
      <c r="B417" s="10" t="s">
        <v>8221</v>
      </c>
      <c r="C417">
        <v>93</v>
      </c>
      <c r="F417">
        <v>815</v>
      </c>
      <c r="G417" s="10" t="s">
        <v>8219</v>
      </c>
      <c r="H417">
        <v>43</v>
      </c>
    </row>
    <row r="418" spans="1:8" x14ac:dyDescent="0.3">
      <c r="A418">
        <v>956</v>
      </c>
      <c r="B418" s="10" t="s">
        <v>8221</v>
      </c>
      <c r="C418">
        <v>17</v>
      </c>
      <c r="F418">
        <v>816</v>
      </c>
      <c r="G418" s="10" t="s">
        <v>8219</v>
      </c>
      <c r="H418">
        <v>205</v>
      </c>
    </row>
    <row r="419" spans="1:8" x14ac:dyDescent="0.3">
      <c r="A419">
        <v>957</v>
      </c>
      <c r="B419" s="10" t="s">
        <v>8221</v>
      </c>
      <c r="C419">
        <v>7</v>
      </c>
      <c r="F419">
        <v>817</v>
      </c>
      <c r="G419" s="10" t="s">
        <v>8219</v>
      </c>
      <c r="H419">
        <v>23</v>
      </c>
    </row>
    <row r="420" spans="1:8" x14ac:dyDescent="0.3">
      <c r="A420">
        <v>958</v>
      </c>
      <c r="B420" s="10" t="s">
        <v>8221</v>
      </c>
      <c r="C420">
        <v>17</v>
      </c>
      <c r="F420">
        <v>818</v>
      </c>
      <c r="G420" s="10" t="s">
        <v>8219</v>
      </c>
      <c r="H420">
        <v>19</v>
      </c>
    </row>
    <row r="421" spans="1:8" x14ac:dyDescent="0.3">
      <c r="A421">
        <v>959</v>
      </c>
      <c r="B421" s="10" t="s">
        <v>8221</v>
      </c>
      <c r="C421">
        <v>171</v>
      </c>
      <c r="F421">
        <v>819</v>
      </c>
      <c r="G421" s="10" t="s">
        <v>8219</v>
      </c>
      <c r="H421">
        <v>14</v>
      </c>
    </row>
    <row r="422" spans="1:8" x14ac:dyDescent="0.3">
      <c r="A422">
        <v>960</v>
      </c>
      <c r="B422" s="10" t="s">
        <v>8221</v>
      </c>
      <c r="C422">
        <v>188</v>
      </c>
      <c r="F422">
        <v>820</v>
      </c>
      <c r="G422" s="10" t="s">
        <v>8219</v>
      </c>
      <c r="H422">
        <v>38</v>
      </c>
    </row>
    <row r="423" spans="1:8" x14ac:dyDescent="0.3">
      <c r="A423">
        <v>961</v>
      </c>
      <c r="B423" s="10" t="s">
        <v>8221</v>
      </c>
      <c r="C423">
        <v>110</v>
      </c>
      <c r="F423">
        <v>821</v>
      </c>
      <c r="G423" s="10" t="s">
        <v>8219</v>
      </c>
      <c r="H423">
        <v>78</v>
      </c>
    </row>
    <row r="424" spans="1:8" x14ac:dyDescent="0.3">
      <c r="A424">
        <v>962</v>
      </c>
      <c r="B424" s="10" t="s">
        <v>8221</v>
      </c>
      <c r="C424">
        <v>37</v>
      </c>
      <c r="F424">
        <v>822</v>
      </c>
      <c r="G424" s="10" t="s">
        <v>8219</v>
      </c>
      <c r="H424">
        <v>69</v>
      </c>
    </row>
    <row r="425" spans="1:8" x14ac:dyDescent="0.3">
      <c r="A425">
        <v>963</v>
      </c>
      <c r="B425" s="10" t="s">
        <v>8221</v>
      </c>
      <c r="C425">
        <v>9</v>
      </c>
      <c r="F425">
        <v>823</v>
      </c>
      <c r="G425" s="10" t="s">
        <v>8219</v>
      </c>
      <c r="H425">
        <v>33</v>
      </c>
    </row>
    <row r="426" spans="1:8" x14ac:dyDescent="0.3">
      <c r="A426">
        <v>964</v>
      </c>
      <c r="B426" s="10" t="s">
        <v>8221</v>
      </c>
      <c r="C426">
        <v>29</v>
      </c>
      <c r="F426">
        <v>824</v>
      </c>
      <c r="G426" s="10" t="s">
        <v>8219</v>
      </c>
      <c r="H426">
        <v>54</v>
      </c>
    </row>
    <row r="427" spans="1:8" x14ac:dyDescent="0.3">
      <c r="A427">
        <v>965</v>
      </c>
      <c r="B427" s="10" t="s">
        <v>8221</v>
      </c>
      <c r="C427">
        <v>6</v>
      </c>
      <c r="F427">
        <v>825</v>
      </c>
      <c r="G427" s="10" t="s">
        <v>8219</v>
      </c>
      <c r="H427">
        <v>99</v>
      </c>
    </row>
    <row r="428" spans="1:8" x14ac:dyDescent="0.3">
      <c r="A428">
        <v>966</v>
      </c>
      <c r="B428" s="10" t="s">
        <v>8221</v>
      </c>
      <c r="C428">
        <v>30</v>
      </c>
      <c r="F428">
        <v>826</v>
      </c>
      <c r="G428" s="10" t="s">
        <v>8219</v>
      </c>
      <c r="H428">
        <v>49</v>
      </c>
    </row>
    <row r="429" spans="1:8" x14ac:dyDescent="0.3">
      <c r="A429">
        <v>967</v>
      </c>
      <c r="B429" s="10" t="s">
        <v>8221</v>
      </c>
      <c r="C429">
        <v>81</v>
      </c>
      <c r="F429">
        <v>827</v>
      </c>
      <c r="G429" s="10" t="s">
        <v>8219</v>
      </c>
      <c r="H429">
        <v>11</v>
      </c>
    </row>
    <row r="430" spans="1:8" x14ac:dyDescent="0.3">
      <c r="A430">
        <v>968</v>
      </c>
      <c r="B430" s="10" t="s">
        <v>8221</v>
      </c>
      <c r="C430">
        <v>4</v>
      </c>
      <c r="F430">
        <v>828</v>
      </c>
      <c r="G430" s="10" t="s">
        <v>8219</v>
      </c>
      <c r="H430">
        <v>38</v>
      </c>
    </row>
    <row r="431" spans="1:8" x14ac:dyDescent="0.3">
      <c r="A431">
        <v>969</v>
      </c>
      <c r="B431" s="10" t="s">
        <v>8221</v>
      </c>
      <c r="C431">
        <v>11</v>
      </c>
      <c r="F431">
        <v>829</v>
      </c>
      <c r="G431" s="10" t="s">
        <v>8219</v>
      </c>
      <c r="H431">
        <v>16</v>
      </c>
    </row>
    <row r="432" spans="1:8" x14ac:dyDescent="0.3">
      <c r="A432">
        <v>970</v>
      </c>
      <c r="B432" s="10" t="s">
        <v>8221</v>
      </c>
      <c r="C432">
        <v>14</v>
      </c>
      <c r="F432">
        <v>830</v>
      </c>
      <c r="G432" s="10" t="s">
        <v>8219</v>
      </c>
      <c r="H432">
        <v>32</v>
      </c>
    </row>
    <row r="433" spans="1:8" x14ac:dyDescent="0.3">
      <c r="A433">
        <v>971</v>
      </c>
      <c r="B433" s="10" t="s">
        <v>8221</v>
      </c>
      <c r="C433">
        <v>5</v>
      </c>
      <c r="F433">
        <v>831</v>
      </c>
      <c r="G433" s="10" t="s">
        <v>8219</v>
      </c>
      <c r="H433">
        <v>20</v>
      </c>
    </row>
    <row r="434" spans="1:8" x14ac:dyDescent="0.3">
      <c r="A434">
        <v>972</v>
      </c>
      <c r="B434" s="10" t="s">
        <v>8221</v>
      </c>
      <c r="C434">
        <v>45</v>
      </c>
      <c r="F434">
        <v>832</v>
      </c>
      <c r="G434" s="10" t="s">
        <v>8219</v>
      </c>
      <c r="H434">
        <v>154</v>
      </c>
    </row>
    <row r="435" spans="1:8" x14ac:dyDescent="0.3">
      <c r="A435">
        <v>973</v>
      </c>
      <c r="B435" s="10" t="s">
        <v>8221</v>
      </c>
      <c r="C435">
        <v>8</v>
      </c>
      <c r="F435">
        <v>833</v>
      </c>
      <c r="G435" s="10" t="s">
        <v>8219</v>
      </c>
      <c r="H435">
        <v>41</v>
      </c>
    </row>
    <row r="436" spans="1:8" x14ac:dyDescent="0.3">
      <c r="A436">
        <v>974</v>
      </c>
      <c r="B436" s="10" t="s">
        <v>8221</v>
      </c>
      <c r="C436">
        <v>3</v>
      </c>
      <c r="F436">
        <v>834</v>
      </c>
      <c r="G436" s="10" t="s">
        <v>8219</v>
      </c>
      <c r="H436">
        <v>75</v>
      </c>
    </row>
    <row r="437" spans="1:8" x14ac:dyDescent="0.3">
      <c r="A437">
        <v>975</v>
      </c>
      <c r="B437" s="10" t="s">
        <v>8221</v>
      </c>
      <c r="C437">
        <v>24</v>
      </c>
      <c r="F437">
        <v>835</v>
      </c>
      <c r="G437" s="10" t="s">
        <v>8219</v>
      </c>
      <c r="H437">
        <v>40</v>
      </c>
    </row>
    <row r="438" spans="1:8" x14ac:dyDescent="0.3">
      <c r="A438">
        <v>976</v>
      </c>
      <c r="B438" s="10" t="s">
        <v>8221</v>
      </c>
      <c r="C438">
        <v>18</v>
      </c>
      <c r="F438">
        <v>836</v>
      </c>
      <c r="G438" s="10" t="s">
        <v>8219</v>
      </c>
      <c r="H438">
        <v>46</v>
      </c>
    </row>
    <row r="439" spans="1:8" x14ac:dyDescent="0.3">
      <c r="A439">
        <v>977</v>
      </c>
      <c r="B439" s="10" t="s">
        <v>8221</v>
      </c>
      <c r="C439">
        <v>12</v>
      </c>
      <c r="F439">
        <v>837</v>
      </c>
      <c r="G439" s="10" t="s">
        <v>8219</v>
      </c>
      <c r="H439">
        <v>62</v>
      </c>
    </row>
    <row r="440" spans="1:8" x14ac:dyDescent="0.3">
      <c r="A440">
        <v>978</v>
      </c>
      <c r="B440" s="10" t="s">
        <v>8221</v>
      </c>
      <c r="C440">
        <v>123</v>
      </c>
      <c r="F440">
        <v>838</v>
      </c>
      <c r="G440" s="10" t="s">
        <v>8219</v>
      </c>
      <c r="H440">
        <v>61</v>
      </c>
    </row>
    <row r="441" spans="1:8" x14ac:dyDescent="0.3">
      <c r="A441">
        <v>979</v>
      </c>
      <c r="B441" s="10" t="s">
        <v>8221</v>
      </c>
      <c r="C441">
        <v>96</v>
      </c>
      <c r="F441">
        <v>839</v>
      </c>
      <c r="G441" s="10" t="s">
        <v>8219</v>
      </c>
      <c r="H441">
        <v>96</v>
      </c>
    </row>
    <row r="442" spans="1:8" x14ac:dyDescent="0.3">
      <c r="A442">
        <v>980</v>
      </c>
      <c r="B442" s="10" t="s">
        <v>8221</v>
      </c>
      <c r="C442">
        <v>31</v>
      </c>
      <c r="F442">
        <v>840</v>
      </c>
      <c r="G442" s="10" t="s">
        <v>8219</v>
      </c>
      <c r="H442">
        <v>190</v>
      </c>
    </row>
    <row r="443" spans="1:8" x14ac:dyDescent="0.3">
      <c r="A443">
        <v>981</v>
      </c>
      <c r="B443" s="10" t="s">
        <v>8221</v>
      </c>
      <c r="C443">
        <v>4</v>
      </c>
      <c r="F443">
        <v>841</v>
      </c>
      <c r="G443" s="10" t="s">
        <v>8219</v>
      </c>
      <c r="H443">
        <v>94</v>
      </c>
    </row>
    <row r="444" spans="1:8" x14ac:dyDescent="0.3">
      <c r="A444">
        <v>982</v>
      </c>
      <c r="B444" s="10" t="s">
        <v>8221</v>
      </c>
      <c r="C444">
        <v>3</v>
      </c>
      <c r="F444">
        <v>842</v>
      </c>
      <c r="G444" s="10" t="s">
        <v>8219</v>
      </c>
      <c r="H444">
        <v>39</v>
      </c>
    </row>
    <row r="445" spans="1:8" x14ac:dyDescent="0.3">
      <c r="A445">
        <v>983</v>
      </c>
      <c r="B445" s="10" t="s">
        <v>8221</v>
      </c>
      <c r="C445">
        <v>179</v>
      </c>
      <c r="F445">
        <v>843</v>
      </c>
      <c r="G445" s="10" t="s">
        <v>8219</v>
      </c>
      <c r="H445">
        <v>127</v>
      </c>
    </row>
    <row r="446" spans="1:8" x14ac:dyDescent="0.3">
      <c r="A446">
        <v>984</v>
      </c>
      <c r="B446" s="10" t="s">
        <v>8221</v>
      </c>
      <c r="C446">
        <v>3</v>
      </c>
      <c r="F446">
        <v>844</v>
      </c>
      <c r="G446" s="10" t="s">
        <v>8219</v>
      </c>
      <c r="H446">
        <v>159</v>
      </c>
    </row>
    <row r="447" spans="1:8" x14ac:dyDescent="0.3">
      <c r="A447">
        <v>985</v>
      </c>
      <c r="B447" s="10" t="s">
        <v>8221</v>
      </c>
      <c r="C447">
        <v>23</v>
      </c>
      <c r="F447">
        <v>845</v>
      </c>
      <c r="G447" s="10" t="s">
        <v>8219</v>
      </c>
      <c r="H447">
        <v>177</v>
      </c>
    </row>
    <row r="448" spans="1:8" x14ac:dyDescent="0.3">
      <c r="A448">
        <v>986</v>
      </c>
      <c r="B448" s="10" t="s">
        <v>8221</v>
      </c>
      <c r="C448">
        <v>23</v>
      </c>
      <c r="F448">
        <v>846</v>
      </c>
      <c r="G448" s="10" t="s">
        <v>8219</v>
      </c>
      <c r="H448">
        <v>47</v>
      </c>
    </row>
    <row r="449" spans="1:8" x14ac:dyDescent="0.3">
      <c r="A449">
        <v>987</v>
      </c>
      <c r="B449" s="10" t="s">
        <v>8221</v>
      </c>
      <c r="C449">
        <v>41</v>
      </c>
      <c r="F449">
        <v>847</v>
      </c>
      <c r="G449" s="10" t="s">
        <v>8219</v>
      </c>
      <c r="H449">
        <v>1</v>
      </c>
    </row>
    <row r="450" spans="1:8" x14ac:dyDescent="0.3">
      <c r="A450">
        <v>988</v>
      </c>
      <c r="B450" s="10" t="s">
        <v>8221</v>
      </c>
      <c r="C450">
        <v>0</v>
      </c>
      <c r="F450">
        <v>848</v>
      </c>
      <c r="G450" s="10" t="s">
        <v>8219</v>
      </c>
      <c r="H450">
        <v>16</v>
      </c>
    </row>
    <row r="451" spans="1:8" x14ac:dyDescent="0.3">
      <c r="A451">
        <v>989</v>
      </c>
      <c r="B451" s="10" t="s">
        <v>8221</v>
      </c>
      <c r="C451">
        <v>32</v>
      </c>
      <c r="F451">
        <v>849</v>
      </c>
      <c r="G451" s="10" t="s">
        <v>8219</v>
      </c>
      <c r="H451">
        <v>115</v>
      </c>
    </row>
    <row r="452" spans="1:8" x14ac:dyDescent="0.3">
      <c r="A452">
        <v>990</v>
      </c>
      <c r="B452" s="10" t="s">
        <v>8221</v>
      </c>
      <c r="C452">
        <v>2</v>
      </c>
      <c r="F452">
        <v>850</v>
      </c>
      <c r="G452" s="10" t="s">
        <v>8219</v>
      </c>
      <c r="H452">
        <v>133</v>
      </c>
    </row>
    <row r="453" spans="1:8" x14ac:dyDescent="0.3">
      <c r="A453">
        <v>991</v>
      </c>
      <c r="B453" s="10" t="s">
        <v>8221</v>
      </c>
      <c r="C453">
        <v>7</v>
      </c>
      <c r="F453">
        <v>851</v>
      </c>
      <c r="G453" s="10" t="s">
        <v>8219</v>
      </c>
      <c r="H453">
        <v>70</v>
      </c>
    </row>
    <row r="454" spans="1:8" x14ac:dyDescent="0.3">
      <c r="A454">
        <v>992</v>
      </c>
      <c r="B454" s="10" t="s">
        <v>8221</v>
      </c>
      <c r="C454">
        <v>4</v>
      </c>
      <c r="F454">
        <v>852</v>
      </c>
      <c r="G454" s="10" t="s">
        <v>8219</v>
      </c>
      <c r="H454">
        <v>62</v>
      </c>
    </row>
    <row r="455" spans="1:8" x14ac:dyDescent="0.3">
      <c r="A455">
        <v>993</v>
      </c>
      <c r="B455" s="10" t="s">
        <v>8221</v>
      </c>
      <c r="C455">
        <v>196</v>
      </c>
      <c r="F455">
        <v>853</v>
      </c>
      <c r="G455" s="10" t="s">
        <v>8219</v>
      </c>
      <c r="H455">
        <v>10</v>
      </c>
    </row>
    <row r="456" spans="1:8" x14ac:dyDescent="0.3">
      <c r="A456">
        <v>994</v>
      </c>
      <c r="B456" s="10" t="s">
        <v>8221</v>
      </c>
      <c r="C456">
        <v>11</v>
      </c>
      <c r="F456">
        <v>854</v>
      </c>
      <c r="G456" s="10" t="s">
        <v>8219</v>
      </c>
      <c r="H456">
        <v>499</v>
      </c>
    </row>
    <row r="457" spans="1:8" x14ac:dyDescent="0.3">
      <c r="A457">
        <v>995</v>
      </c>
      <c r="B457" s="10" t="s">
        <v>8221</v>
      </c>
      <c r="C457">
        <v>9</v>
      </c>
      <c r="F457">
        <v>855</v>
      </c>
      <c r="G457" s="10" t="s">
        <v>8219</v>
      </c>
      <c r="H457">
        <v>47</v>
      </c>
    </row>
    <row r="458" spans="1:8" x14ac:dyDescent="0.3">
      <c r="A458">
        <v>996</v>
      </c>
      <c r="B458" s="10" t="s">
        <v>8221</v>
      </c>
      <c r="C458">
        <v>5</v>
      </c>
      <c r="F458">
        <v>856</v>
      </c>
      <c r="G458" s="10" t="s">
        <v>8219</v>
      </c>
      <c r="H458">
        <v>28</v>
      </c>
    </row>
    <row r="459" spans="1:8" x14ac:dyDescent="0.3">
      <c r="A459">
        <v>997</v>
      </c>
      <c r="B459" s="10" t="s">
        <v>8221</v>
      </c>
      <c r="C459">
        <v>8</v>
      </c>
      <c r="F459">
        <v>857</v>
      </c>
      <c r="G459" s="10" t="s">
        <v>8219</v>
      </c>
      <c r="H459">
        <v>24</v>
      </c>
    </row>
    <row r="460" spans="1:8" x14ac:dyDescent="0.3">
      <c r="A460">
        <v>998</v>
      </c>
      <c r="B460" s="10" t="s">
        <v>8221</v>
      </c>
      <c r="C460">
        <v>229</v>
      </c>
      <c r="F460">
        <v>858</v>
      </c>
      <c r="G460" s="10" t="s">
        <v>8219</v>
      </c>
      <c r="H460">
        <v>76</v>
      </c>
    </row>
    <row r="461" spans="1:8" x14ac:dyDescent="0.3">
      <c r="A461">
        <v>999</v>
      </c>
      <c r="B461" s="10" t="s">
        <v>8221</v>
      </c>
      <c r="C461">
        <v>40</v>
      </c>
      <c r="F461">
        <v>859</v>
      </c>
      <c r="G461" s="10" t="s">
        <v>8219</v>
      </c>
      <c r="H461">
        <v>98</v>
      </c>
    </row>
    <row r="462" spans="1:8" x14ac:dyDescent="0.3">
      <c r="A462">
        <v>1064</v>
      </c>
      <c r="B462" s="10" t="s">
        <v>8221</v>
      </c>
      <c r="C462">
        <v>123</v>
      </c>
      <c r="F462">
        <v>1020</v>
      </c>
      <c r="G462" s="10" t="s">
        <v>8219</v>
      </c>
      <c r="H462">
        <v>30</v>
      </c>
    </row>
    <row r="463" spans="1:8" x14ac:dyDescent="0.3">
      <c r="A463">
        <v>1065</v>
      </c>
      <c r="B463" s="10" t="s">
        <v>8221</v>
      </c>
      <c r="C463">
        <v>5</v>
      </c>
      <c r="F463">
        <v>1021</v>
      </c>
      <c r="G463" s="10" t="s">
        <v>8219</v>
      </c>
      <c r="H463">
        <v>478</v>
      </c>
    </row>
    <row r="464" spans="1:8" x14ac:dyDescent="0.3">
      <c r="A464">
        <v>1066</v>
      </c>
      <c r="B464" s="10" t="s">
        <v>8221</v>
      </c>
      <c r="C464">
        <v>148</v>
      </c>
      <c r="F464">
        <v>1022</v>
      </c>
      <c r="G464" s="10" t="s">
        <v>8219</v>
      </c>
      <c r="H464">
        <v>74</v>
      </c>
    </row>
    <row r="465" spans="1:8" x14ac:dyDescent="0.3">
      <c r="A465">
        <v>1067</v>
      </c>
      <c r="B465" s="10" t="s">
        <v>8221</v>
      </c>
      <c r="C465">
        <v>10</v>
      </c>
      <c r="F465">
        <v>1023</v>
      </c>
      <c r="G465" s="10" t="s">
        <v>8219</v>
      </c>
      <c r="H465">
        <v>131</v>
      </c>
    </row>
    <row r="466" spans="1:8" x14ac:dyDescent="0.3">
      <c r="A466">
        <v>1068</v>
      </c>
      <c r="B466" s="10" t="s">
        <v>8221</v>
      </c>
      <c r="C466">
        <v>4</v>
      </c>
      <c r="F466">
        <v>1024</v>
      </c>
      <c r="G466" s="10" t="s">
        <v>8219</v>
      </c>
      <c r="H466">
        <v>61</v>
      </c>
    </row>
    <row r="467" spans="1:8" x14ac:dyDescent="0.3">
      <c r="A467">
        <v>1069</v>
      </c>
      <c r="B467" s="10" t="s">
        <v>8221</v>
      </c>
      <c r="C467">
        <v>21</v>
      </c>
      <c r="F467">
        <v>1025</v>
      </c>
      <c r="G467" s="10" t="s">
        <v>8219</v>
      </c>
      <c r="H467">
        <v>1071</v>
      </c>
    </row>
    <row r="468" spans="1:8" x14ac:dyDescent="0.3">
      <c r="A468">
        <v>1070</v>
      </c>
      <c r="B468" s="10" t="s">
        <v>8221</v>
      </c>
      <c r="C468">
        <v>2</v>
      </c>
      <c r="F468">
        <v>1026</v>
      </c>
      <c r="G468" s="10" t="s">
        <v>8219</v>
      </c>
      <c r="H468">
        <v>122</v>
      </c>
    </row>
    <row r="469" spans="1:8" x14ac:dyDescent="0.3">
      <c r="A469">
        <v>1071</v>
      </c>
      <c r="B469" s="10" t="s">
        <v>8221</v>
      </c>
      <c r="C469">
        <v>0</v>
      </c>
      <c r="F469">
        <v>1027</v>
      </c>
      <c r="G469" s="10" t="s">
        <v>8219</v>
      </c>
      <c r="H469">
        <v>111</v>
      </c>
    </row>
    <row r="470" spans="1:8" x14ac:dyDescent="0.3">
      <c r="A470">
        <v>1072</v>
      </c>
      <c r="B470" s="10" t="s">
        <v>8221</v>
      </c>
      <c r="C470">
        <v>4</v>
      </c>
      <c r="F470">
        <v>1028</v>
      </c>
      <c r="G470" s="10" t="s">
        <v>8219</v>
      </c>
      <c r="H470">
        <v>255</v>
      </c>
    </row>
    <row r="471" spans="1:8" x14ac:dyDescent="0.3">
      <c r="A471">
        <v>1073</v>
      </c>
      <c r="B471" s="10" t="s">
        <v>8221</v>
      </c>
      <c r="C471">
        <v>1</v>
      </c>
      <c r="F471">
        <v>1029</v>
      </c>
      <c r="G471" s="10" t="s">
        <v>8219</v>
      </c>
      <c r="H471">
        <v>141</v>
      </c>
    </row>
    <row r="472" spans="1:8" x14ac:dyDescent="0.3">
      <c r="A472">
        <v>1074</v>
      </c>
      <c r="B472" s="10" t="s">
        <v>8221</v>
      </c>
      <c r="C472">
        <v>30</v>
      </c>
      <c r="F472">
        <v>1030</v>
      </c>
      <c r="G472" s="10" t="s">
        <v>8219</v>
      </c>
      <c r="H472">
        <v>159</v>
      </c>
    </row>
    <row r="473" spans="1:8" x14ac:dyDescent="0.3">
      <c r="A473">
        <v>1075</v>
      </c>
      <c r="B473" s="10" t="s">
        <v>8221</v>
      </c>
      <c r="C473">
        <v>3</v>
      </c>
      <c r="F473">
        <v>1031</v>
      </c>
      <c r="G473" s="10" t="s">
        <v>8219</v>
      </c>
      <c r="H473">
        <v>99</v>
      </c>
    </row>
    <row r="474" spans="1:8" x14ac:dyDescent="0.3">
      <c r="A474">
        <v>1076</v>
      </c>
      <c r="B474" s="10" t="s">
        <v>8221</v>
      </c>
      <c r="C474">
        <v>975</v>
      </c>
      <c r="F474">
        <v>1032</v>
      </c>
      <c r="G474" s="10" t="s">
        <v>8219</v>
      </c>
      <c r="H474">
        <v>96</v>
      </c>
    </row>
    <row r="475" spans="1:8" x14ac:dyDescent="0.3">
      <c r="A475">
        <v>1077</v>
      </c>
      <c r="B475" s="10" t="s">
        <v>8221</v>
      </c>
      <c r="C475">
        <v>167</v>
      </c>
      <c r="F475">
        <v>1033</v>
      </c>
      <c r="G475" s="10" t="s">
        <v>8219</v>
      </c>
      <c r="H475">
        <v>27</v>
      </c>
    </row>
    <row r="476" spans="1:8" x14ac:dyDescent="0.3">
      <c r="A476">
        <v>1078</v>
      </c>
      <c r="B476" s="10" t="s">
        <v>8221</v>
      </c>
      <c r="C476">
        <v>5</v>
      </c>
      <c r="F476">
        <v>1034</v>
      </c>
      <c r="G476" s="10" t="s">
        <v>8219</v>
      </c>
      <c r="H476">
        <v>166</v>
      </c>
    </row>
    <row r="477" spans="1:8" x14ac:dyDescent="0.3">
      <c r="A477">
        <v>1079</v>
      </c>
      <c r="B477" s="10" t="s">
        <v>8221</v>
      </c>
      <c r="C477">
        <v>18</v>
      </c>
      <c r="F477">
        <v>1035</v>
      </c>
      <c r="G477" s="10" t="s">
        <v>8219</v>
      </c>
      <c r="H477">
        <v>76</v>
      </c>
    </row>
    <row r="478" spans="1:8" x14ac:dyDescent="0.3">
      <c r="A478">
        <v>1080</v>
      </c>
      <c r="B478" s="10" t="s">
        <v>8221</v>
      </c>
      <c r="C478">
        <v>98</v>
      </c>
      <c r="F478">
        <v>1036</v>
      </c>
      <c r="G478" s="10" t="s">
        <v>8219</v>
      </c>
      <c r="H478">
        <v>211</v>
      </c>
    </row>
    <row r="479" spans="1:8" x14ac:dyDescent="0.3">
      <c r="A479">
        <v>1081</v>
      </c>
      <c r="B479" s="10" t="s">
        <v>8221</v>
      </c>
      <c r="C479">
        <v>4</v>
      </c>
      <c r="F479">
        <v>1037</v>
      </c>
      <c r="G479" s="10" t="s">
        <v>8219</v>
      </c>
      <c r="H479">
        <v>21</v>
      </c>
    </row>
    <row r="480" spans="1:8" x14ac:dyDescent="0.3">
      <c r="A480">
        <v>1082</v>
      </c>
      <c r="B480" s="10" t="s">
        <v>8221</v>
      </c>
      <c r="C480">
        <v>3</v>
      </c>
      <c r="F480">
        <v>1038</v>
      </c>
      <c r="G480" s="10" t="s">
        <v>8219</v>
      </c>
      <c r="H480">
        <v>61</v>
      </c>
    </row>
    <row r="481" spans="1:8" x14ac:dyDescent="0.3">
      <c r="A481">
        <v>1083</v>
      </c>
      <c r="B481" s="10" t="s">
        <v>8221</v>
      </c>
      <c r="C481">
        <v>1</v>
      </c>
      <c r="F481">
        <v>1039</v>
      </c>
      <c r="G481" s="10" t="s">
        <v>8219</v>
      </c>
      <c r="H481">
        <v>30</v>
      </c>
    </row>
    <row r="482" spans="1:8" x14ac:dyDescent="0.3">
      <c r="A482">
        <v>1084</v>
      </c>
      <c r="B482" s="10" t="s">
        <v>8221</v>
      </c>
      <c r="C482">
        <v>0</v>
      </c>
      <c r="F482">
        <v>1184</v>
      </c>
      <c r="G482" s="10" t="s">
        <v>8219</v>
      </c>
      <c r="H482">
        <v>375</v>
      </c>
    </row>
    <row r="483" spans="1:8" x14ac:dyDescent="0.3">
      <c r="A483">
        <v>1085</v>
      </c>
      <c r="B483" s="10" t="s">
        <v>8221</v>
      </c>
      <c r="C483">
        <v>9</v>
      </c>
      <c r="F483">
        <v>1185</v>
      </c>
      <c r="G483" s="10" t="s">
        <v>8219</v>
      </c>
      <c r="H483">
        <v>111</v>
      </c>
    </row>
    <row r="484" spans="1:8" x14ac:dyDescent="0.3">
      <c r="A484">
        <v>1086</v>
      </c>
      <c r="B484" s="10" t="s">
        <v>8221</v>
      </c>
      <c r="C484">
        <v>2</v>
      </c>
      <c r="F484">
        <v>1186</v>
      </c>
      <c r="G484" s="10" t="s">
        <v>8219</v>
      </c>
      <c r="H484">
        <v>123</v>
      </c>
    </row>
    <row r="485" spans="1:8" x14ac:dyDescent="0.3">
      <c r="A485">
        <v>1087</v>
      </c>
      <c r="B485" s="10" t="s">
        <v>8221</v>
      </c>
      <c r="C485">
        <v>0</v>
      </c>
      <c r="F485">
        <v>1187</v>
      </c>
      <c r="G485" s="10" t="s">
        <v>8219</v>
      </c>
      <c r="H485">
        <v>70</v>
      </c>
    </row>
    <row r="486" spans="1:8" x14ac:dyDescent="0.3">
      <c r="A486">
        <v>1088</v>
      </c>
      <c r="B486" s="10" t="s">
        <v>8221</v>
      </c>
      <c r="C486">
        <v>147</v>
      </c>
      <c r="F486">
        <v>1188</v>
      </c>
      <c r="G486" s="10" t="s">
        <v>8219</v>
      </c>
      <c r="H486">
        <v>85</v>
      </c>
    </row>
    <row r="487" spans="1:8" x14ac:dyDescent="0.3">
      <c r="A487">
        <v>1089</v>
      </c>
      <c r="B487" s="10" t="s">
        <v>8221</v>
      </c>
      <c r="C487">
        <v>49</v>
      </c>
      <c r="F487">
        <v>1189</v>
      </c>
      <c r="G487" s="10" t="s">
        <v>8219</v>
      </c>
      <c r="H487">
        <v>86</v>
      </c>
    </row>
    <row r="488" spans="1:8" x14ac:dyDescent="0.3">
      <c r="A488">
        <v>1090</v>
      </c>
      <c r="B488" s="10" t="s">
        <v>8221</v>
      </c>
      <c r="C488">
        <v>1</v>
      </c>
      <c r="F488">
        <v>1190</v>
      </c>
      <c r="G488" s="10" t="s">
        <v>8219</v>
      </c>
      <c r="H488">
        <v>13</v>
      </c>
    </row>
    <row r="489" spans="1:8" x14ac:dyDescent="0.3">
      <c r="A489">
        <v>1091</v>
      </c>
      <c r="B489" s="10" t="s">
        <v>8221</v>
      </c>
      <c r="C489">
        <v>2</v>
      </c>
      <c r="F489">
        <v>1191</v>
      </c>
      <c r="G489" s="10" t="s">
        <v>8219</v>
      </c>
      <c r="H489">
        <v>33</v>
      </c>
    </row>
    <row r="490" spans="1:8" x14ac:dyDescent="0.3">
      <c r="A490">
        <v>1092</v>
      </c>
      <c r="B490" s="10" t="s">
        <v>8221</v>
      </c>
      <c r="C490">
        <v>7</v>
      </c>
      <c r="F490">
        <v>1192</v>
      </c>
      <c r="G490" s="10" t="s">
        <v>8219</v>
      </c>
      <c r="H490">
        <v>15</v>
      </c>
    </row>
    <row r="491" spans="1:8" x14ac:dyDescent="0.3">
      <c r="A491">
        <v>1093</v>
      </c>
      <c r="B491" s="10" t="s">
        <v>8221</v>
      </c>
      <c r="C491">
        <v>4</v>
      </c>
      <c r="F491">
        <v>1193</v>
      </c>
      <c r="G491" s="10" t="s">
        <v>8219</v>
      </c>
      <c r="H491">
        <v>273</v>
      </c>
    </row>
    <row r="492" spans="1:8" x14ac:dyDescent="0.3">
      <c r="A492">
        <v>1094</v>
      </c>
      <c r="B492" s="10" t="s">
        <v>8221</v>
      </c>
      <c r="C492">
        <v>27</v>
      </c>
      <c r="F492">
        <v>1194</v>
      </c>
      <c r="G492" s="10" t="s">
        <v>8219</v>
      </c>
      <c r="H492">
        <v>714</v>
      </c>
    </row>
    <row r="493" spans="1:8" x14ac:dyDescent="0.3">
      <c r="A493">
        <v>1095</v>
      </c>
      <c r="B493" s="10" t="s">
        <v>8221</v>
      </c>
      <c r="C493">
        <v>94</v>
      </c>
      <c r="F493">
        <v>1195</v>
      </c>
      <c r="G493" s="10" t="s">
        <v>8219</v>
      </c>
      <c r="H493">
        <v>170</v>
      </c>
    </row>
    <row r="494" spans="1:8" x14ac:dyDescent="0.3">
      <c r="A494">
        <v>1096</v>
      </c>
      <c r="B494" s="10" t="s">
        <v>8221</v>
      </c>
      <c r="C494">
        <v>29</v>
      </c>
      <c r="F494">
        <v>1196</v>
      </c>
      <c r="G494" s="10" t="s">
        <v>8219</v>
      </c>
      <c r="H494">
        <v>512</v>
      </c>
    </row>
    <row r="495" spans="1:8" x14ac:dyDescent="0.3">
      <c r="A495">
        <v>1097</v>
      </c>
      <c r="B495" s="10" t="s">
        <v>8221</v>
      </c>
      <c r="C495">
        <v>7</v>
      </c>
      <c r="F495">
        <v>1197</v>
      </c>
      <c r="G495" s="10" t="s">
        <v>8219</v>
      </c>
      <c r="H495">
        <v>314</v>
      </c>
    </row>
    <row r="496" spans="1:8" x14ac:dyDescent="0.3">
      <c r="A496">
        <v>1098</v>
      </c>
      <c r="B496" s="10" t="s">
        <v>8221</v>
      </c>
      <c r="C496">
        <v>22</v>
      </c>
      <c r="F496">
        <v>1198</v>
      </c>
      <c r="G496" s="10" t="s">
        <v>8219</v>
      </c>
      <c r="H496">
        <v>167</v>
      </c>
    </row>
    <row r="497" spans="1:8" x14ac:dyDescent="0.3">
      <c r="A497">
        <v>1099</v>
      </c>
      <c r="B497" s="10" t="s">
        <v>8221</v>
      </c>
      <c r="C497">
        <v>1</v>
      </c>
      <c r="F497">
        <v>1199</v>
      </c>
      <c r="G497" s="10" t="s">
        <v>8219</v>
      </c>
      <c r="H497">
        <v>9</v>
      </c>
    </row>
    <row r="498" spans="1:8" x14ac:dyDescent="0.3">
      <c r="A498">
        <v>1100</v>
      </c>
      <c r="B498" s="10" t="s">
        <v>8221</v>
      </c>
      <c r="C498">
        <v>10</v>
      </c>
      <c r="F498">
        <v>1200</v>
      </c>
      <c r="G498" s="10" t="s">
        <v>8219</v>
      </c>
      <c r="H498">
        <v>103</v>
      </c>
    </row>
    <row r="499" spans="1:8" x14ac:dyDescent="0.3">
      <c r="A499">
        <v>1101</v>
      </c>
      <c r="B499" s="10" t="s">
        <v>8221</v>
      </c>
      <c r="C499">
        <v>6</v>
      </c>
      <c r="F499">
        <v>1201</v>
      </c>
      <c r="G499" s="10" t="s">
        <v>8219</v>
      </c>
      <c r="H499">
        <v>111</v>
      </c>
    </row>
    <row r="500" spans="1:8" x14ac:dyDescent="0.3">
      <c r="A500">
        <v>1102</v>
      </c>
      <c r="B500" s="10" t="s">
        <v>8221</v>
      </c>
      <c r="C500">
        <v>24</v>
      </c>
      <c r="F500">
        <v>1202</v>
      </c>
      <c r="G500" s="10" t="s">
        <v>8219</v>
      </c>
      <c r="H500">
        <v>271</v>
      </c>
    </row>
    <row r="501" spans="1:8" x14ac:dyDescent="0.3">
      <c r="A501">
        <v>1103</v>
      </c>
      <c r="B501" s="10" t="s">
        <v>8221</v>
      </c>
      <c r="C501">
        <v>15</v>
      </c>
      <c r="F501">
        <v>1203</v>
      </c>
      <c r="G501" s="10" t="s">
        <v>8219</v>
      </c>
      <c r="H501">
        <v>101</v>
      </c>
    </row>
    <row r="502" spans="1:8" x14ac:dyDescent="0.3">
      <c r="A502">
        <v>1104</v>
      </c>
      <c r="B502" s="10" t="s">
        <v>8221</v>
      </c>
      <c r="C502">
        <v>37</v>
      </c>
      <c r="F502">
        <v>1204</v>
      </c>
      <c r="G502" s="10" t="s">
        <v>8219</v>
      </c>
      <c r="H502">
        <v>57</v>
      </c>
    </row>
    <row r="503" spans="1:8" x14ac:dyDescent="0.3">
      <c r="A503">
        <v>1105</v>
      </c>
      <c r="B503" s="10" t="s">
        <v>8221</v>
      </c>
      <c r="C503">
        <v>20</v>
      </c>
      <c r="F503">
        <v>1205</v>
      </c>
      <c r="G503" s="10" t="s">
        <v>8219</v>
      </c>
      <c r="H503">
        <v>62</v>
      </c>
    </row>
    <row r="504" spans="1:8" x14ac:dyDescent="0.3">
      <c r="A504">
        <v>1106</v>
      </c>
      <c r="B504" s="10" t="s">
        <v>8221</v>
      </c>
      <c r="C504">
        <v>7</v>
      </c>
      <c r="F504">
        <v>1206</v>
      </c>
      <c r="G504" s="10" t="s">
        <v>8219</v>
      </c>
      <c r="H504">
        <v>32</v>
      </c>
    </row>
    <row r="505" spans="1:8" x14ac:dyDescent="0.3">
      <c r="A505">
        <v>1107</v>
      </c>
      <c r="B505" s="10" t="s">
        <v>8221</v>
      </c>
      <c r="C505">
        <v>0</v>
      </c>
      <c r="F505">
        <v>1207</v>
      </c>
      <c r="G505" s="10" t="s">
        <v>8219</v>
      </c>
      <c r="H505">
        <v>141</v>
      </c>
    </row>
    <row r="506" spans="1:8" x14ac:dyDescent="0.3">
      <c r="A506">
        <v>1108</v>
      </c>
      <c r="B506" s="10" t="s">
        <v>8221</v>
      </c>
      <c r="C506">
        <v>21</v>
      </c>
      <c r="F506">
        <v>1208</v>
      </c>
      <c r="G506" s="10" t="s">
        <v>8219</v>
      </c>
      <c r="H506">
        <v>75</v>
      </c>
    </row>
    <row r="507" spans="1:8" x14ac:dyDescent="0.3">
      <c r="A507">
        <v>1109</v>
      </c>
      <c r="B507" s="10" t="s">
        <v>8221</v>
      </c>
      <c r="C507">
        <v>3</v>
      </c>
      <c r="F507">
        <v>1209</v>
      </c>
      <c r="G507" s="10" t="s">
        <v>8219</v>
      </c>
      <c r="H507">
        <v>46</v>
      </c>
    </row>
    <row r="508" spans="1:8" x14ac:dyDescent="0.3">
      <c r="A508">
        <v>1110</v>
      </c>
      <c r="B508" s="10" t="s">
        <v>8221</v>
      </c>
      <c r="C508">
        <v>11</v>
      </c>
      <c r="F508">
        <v>1210</v>
      </c>
      <c r="G508" s="10" t="s">
        <v>8219</v>
      </c>
      <c r="H508">
        <v>103</v>
      </c>
    </row>
    <row r="509" spans="1:8" x14ac:dyDescent="0.3">
      <c r="A509">
        <v>1111</v>
      </c>
      <c r="B509" s="10" t="s">
        <v>8221</v>
      </c>
      <c r="C509">
        <v>1</v>
      </c>
      <c r="F509">
        <v>1211</v>
      </c>
      <c r="G509" s="10" t="s">
        <v>8219</v>
      </c>
      <c r="H509">
        <v>6</v>
      </c>
    </row>
    <row r="510" spans="1:8" x14ac:dyDescent="0.3">
      <c r="A510">
        <v>1112</v>
      </c>
      <c r="B510" s="10" t="s">
        <v>8221</v>
      </c>
      <c r="C510">
        <v>312</v>
      </c>
      <c r="F510">
        <v>1212</v>
      </c>
      <c r="G510" s="10" t="s">
        <v>8219</v>
      </c>
      <c r="H510">
        <v>83</v>
      </c>
    </row>
    <row r="511" spans="1:8" x14ac:dyDescent="0.3">
      <c r="A511">
        <v>1113</v>
      </c>
      <c r="B511" s="10" t="s">
        <v>8221</v>
      </c>
      <c r="C511">
        <v>1</v>
      </c>
      <c r="F511">
        <v>1213</v>
      </c>
      <c r="G511" s="10" t="s">
        <v>8219</v>
      </c>
      <c r="H511">
        <v>108</v>
      </c>
    </row>
    <row r="512" spans="1:8" x14ac:dyDescent="0.3">
      <c r="A512">
        <v>1114</v>
      </c>
      <c r="B512" s="10" t="s">
        <v>8221</v>
      </c>
      <c r="C512">
        <v>3</v>
      </c>
      <c r="F512">
        <v>1214</v>
      </c>
      <c r="G512" s="10" t="s">
        <v>8219</v>
      </c>
      <c r="H512">
        <v>25</v>
      </c>
    </row>
    <row r="513" spans="1:8" x14ac:dyDescent="0.3">
      <c r="A513">
        <v>1115</v>
      </c>
      <c r="B513" s="10" t="s">
        <v>8221</v>
      </c>
      <c r="C513">
        <v>4</v>
      </c>
      <c r="F513">
        <v>1215</v>
      </c>
      <c r="G513" s="10" t="s">
        <v>8219</v>
      </c>
      <c r="H513">
        <v>549</v>
      </c>
    </row>
    <row r="514" spans="1:8" x14ac:dyDescent="0.3">
      <c r="A514">
        <v>1116</v>
      </c>
      <c r="B514" s="10" t="s">
        <v>8221</v>
      </c>
      <c r="C514">
        <v>10</v>
      </c>
      <c r="F514">
        <v>1216</v>
      </c>
      <c r="G514" s="10" t="s">
        <v>8219</v>
      </c>
      <c r="H514">
        <v>222</v>
      </c>
    </row>
    <row r="515" spans="1:8" x14ac:dyDescent="0.3">
      <c r="A515">
        <v>1117</v>
      </c>
      <c r="B515" s="10" t="s">
        <v>8221</v>
      </c>
      <c r="C515">
        <v>8</v>
      </c>
      <c r="F515">
        <v>1217</v>
      </c>
      <c r="G515" s="10" t="s">
        <v>8219</v>
      </c>
      <c r="H515">
        <v>183</v>
      </c>
    </row>
    <row r="516" spans="1:8" x14ac:dyDescent="0.3">
      <c r="A516">
        <v>1118</v>
      </c>
      <c r="B516" s="10" t="s">
        <v>8221</v>
      </c>
      <c r="C516">
        <v>3</v>
      </c>
      <c r="F516">
        <v>1218</v>
      </c>
      <c r="G516" s="10" t="s">
        <v>8219</v>
      </c>
      <c r="H516">
        <v>89</v>
      </c>
    </row>
    <row r="517" spans="1:8" x14ac:dyDescent="0.3">
      <c r="A517">
        <v>1119</v>
      </c>
      <c r="B517" s="10" t="s">
        <v>8221</v>
      </c>
      <c r="C517">
        <v>1</v>
      </c>
      <c r="F517">
        <v>1219</v>
      </c>
      <c r="G517" s="10" t="s">
        <v>8219</v>
      </c>
      <c r="H517">
        <v>253</v>
      </c>
    </row>
    <row r="518" spans="1:8" x14ac:dyDescent="0.3">
      <c r="A518">
        <v>1120</v>
      </c>
      <c r="B518" s="10" t="s">
        <v>8221</v>
      </c>
      <c r="C518">
        <v>0</v>
      </c>
      <c r="F518">
        <v>1220</v>
      </c>
      <c r="G518" s="10" t="s">
        <v>8219</v>
      </c>
      <c r="H518">
        <v>140</v>
      </c>
    </row>
    <row r="519" spans="1:8" x14ac:dyDescent="0.3">
      <c r="A519">
        <v>1121</v>
      </c>
      <c r="B519" s="10" t="s">
        <v>8221</v>
      </c>
      <c r="C519">
        <v>5</v>
      </c>
      <c r="F519">
        <v>1221</v>
      </c>
      <c r="G519" s="10" t="s">
        <v>8219</v>
      </c>
      <c r="H519">
        <v>103</v>
      </c>
    </row>
    <row r="520" spans="1:8" x14ac:dyDescent="0.3">
      <c r="A520">
        <v>1122</v>
      </c>
      <c r="B520" s="10" t="s">
        <v>8221</v>
      </c>
      <c r="C520">
        <v>0</v>
      </c>
      <c r="F520">
        <v>1222</v>
      </c>
      <c r="G520" s="10" t="s">
        <v>8219</v>
      </c>
      <c r="H520">
        <v>138</v>
      </c>
    </row>
    <row r="521" spans="1:8" x14ac:dyDescent="0.3">
      <c r="A521">
        <v>1123</v>
      </c>
      <c r="B521" s="10" t="s">
        <v>8221</v>
      </c>
      <c r="C521">
        <v>3</v>
      </c>
      <c r="F521">
        <v>1223</v>
      </c>
      <c r="G521" s="10" t="s">
        <v>8219</v>
      </c>
      <c r="H521">
        <v>191</v>
      </c>
    </row>
    <row r="522" spans="1:8" x14ac:dyDescent="0.3">
      <c r="A522">
        <v>1124</v>
      </c>
      <c r="B522" s="10" t="s">
        <v>8221</v>
      </c>
      <c r="C522">
        <v>7</v>
      </c>
      <c r="F522">
        <v>1244</v>
      </c>
      <c r="G522" s="10" t="s">
        <v>8219</v>
      </c>
      <c r="H522">
        <v>45</v>
      </c>
    </row>
    <row r="523" spans="1:8" x14ac:dyDescent="0.3">
      <c r="A523">
        <v>1125</v>
      </c>
      <c r="B523" s="10" t="s">
        <v>8221</v>
      </c>
      <c r="C523">
        <v>0</v>
      </c>
      <c r="F523">
        <v>1245</v>
      </c>
      <c r="G523" s="10" t="s">
        <v>8219</v>
      </c>
      <c r="H523">
        <v>17</v>
      </c>
    </row>
    <row r="524" spans="1:8" x14ac:dyDescent="0.3">
      <c r="A524">
        <v>1126</v>
      </c>
      <c r="B524" s="10" t="s">
        <v>8221</v>
      </c>
      <c r="C524">
        <v>2</v>
      </c>
      <c r="F524">
        <v>1246</v>
      </c>
      <c r="G524" s="10" t="s">
        <v>8219</v>
      </c>
      <c r="H524">
        <v>31</v>
      </c>
    </row>
    <row r="525" spans="1:8" x14ac:dyDescent="0.3">
      <c r="A525">
        <v>1127</v>
      </c>
      <c r="B525" s="10" t="s">
        <v>8221</v>
      </c>
      <c r="C525">
        <v>23</v>
      </c>
      <c r="F525">
        <v>1247</v>
      </c>
      <c r="G525" s="10" t="s">
        <v>8219</v>
      </c>
      <c r="H525">
        <v>50</v>
      </c>
    </row>
    <row r="526" spans="1:8" x14ac:dyDescent="0.3">
      <c r="A526">
        <v>1128</v>
      </c>
      <c r="B526" s="10" t="s">
        <v>8221</v>
      </c>
      <c r="C526">
        <v>1</v>
      </c>
      <c r="F526">
        <v>1248</v>
      </c>
      <c r="G526" s="10" t="s">
        <v>8219</v>
      </c>
      <c r="H526">
        <v>59</v>
      </c>
    </row>
    <row r="527" spans="1:8" x14ac:dyDescent="0.3">
      <c r="A527">
        <v>1129</v>
      </c>
      <c r="B527" s="10" t="s">
        <v>8221</v>
      </c>
      <c r="C527">
        <v>2</v>
      </c>
      <c r="F527">
        <v>1249</v>
      </c>
      <c r="G527" s="10" t="s">
        <v>8219</v>
      </c>
      <c r="H527">
        <v>81</v>
      </c>
    </row>
    <row r="528" spans="1:8" x14ac:dyDescent="0.3">
      <c r="A528">
        <v>1130</v>
      </c>
      <c r="B528" s="10" t="s">
        <v>8221</v>
      </c>
      <c r="C528">
        <v>3</v>
      </c>
      <c r="F528">
        <v>1250</v>
      </c>
      <c r="G528" s="10" t="s">
        <v>8219</v>
      </c>
      <c r="H528">
        <v>508</v>
      </c>
    </row>
    <row r="529" spans="1:8" x14ac:dyDescent="0.3">
      <c r="A529">
        <v>1131</v>
      </c>
      <c r="B529" s="10" t="s">
        <v>8221</v>
      </c>
      <c r="C529">
        <v>0</v>
      </c>
      <c r="F529">
        <v>1251</v>
      </c>
      <c r="G529" s="10" t="s">
        <v>8219</v>
      </c>
      <c r="H529">
        <v>74</v>
      </c>
    </row>
    <row r="530" spans="1:8" x14ac:dyDescent="0.3">
      <c r="A530">
        <v>1132</v>
      </c>
      <c r="B530" s="10" t="s">
        <v>8221</v>
      </c>
      <c r="C530">
        <v>13</v>
      </c>
      <c r="F530">
        <v>1252</v>
      </c>
      <c r="G530" s="10" t="s">
        <v>8219</v>
      </c>
      <c r="H530">
        <v>141</v>
      </c>
    </row>
    <row r="531" spans="1:8" x14ac:dyDescent="0.3">
      <c r="A531">
        <v>1133</v>
      </c>
      <c r="B531" s="10" t="s">
        <v>8221</v>
      </c>
      <c r="C531">
        <v>1</v>
      </c>
      <c r="F531">
        <v>1253</v>
      </c>
      <c r="G531" s="10" t="s">
        <v>8219</v>
      </c>
      <c r="H531">
        <v>711</v>
      </c>
    </row>
    <row r="532" spans="1:8" x14ac:dyDescent="0.3">
      <c r="A532">
        <v>1134</v>
      </c>
      <c r="B532" s="10" t="s">
        <v>8221</v>
      </c>
      <c r="C532">
        <v>1</v>
      </c>
      <c r="F532">
        <v>1254</v>
      </c>
      <c r="G532" s="10" t="s">
        <v>8219</v>
      </c>
      <c r="H532">
        <v>141</v>
      </c>
    </row>
    <row r="533" spans="1:8" x14ac:dyDescent="0.3">
      <c r="A533">
        <v>1135</v>
      </c>
      <c r="B533" s="10" t="s">
        <v>8221</v>
      </c>
      <c r="C533">
        <v>1</v>
      </c>
      <c r="F533">
        <v>1255</v>
      </c>
      <c r="G533" s="10" t="s">
        <v>8219</v>
      </c>
      <c r="H533">
        <v>109</v>
      </c>
    </row>
    <row r="534" spans="1:8" x14ac:dyDescent="0.3">
      <c r="A534">
        <v>1136</v>
      </c>
      <c r="B534" s="10" t="s">
        <v>8221</v>
      </c>
      <c r="C534">
        <v>6</v>
      </c>
      <c r="F534">
        <v>1256</v>
      </c>
      <c r="G534" s="10" t="s">
        <v>8219</v>
      </c>
      <c r="H534">
        <v>361</v>
      </c>
    </row>
    <row r="535" spans="1:8" x14ac:dyDescent="0.3">
      <c r="A535">
        <v>1137</v>
      </c>
      <c r="B535" s="10" t="s">
        <v>8221</v>
      </c>
      <c r="C535">
        <v>39</v>
      </c>
      <c r="F535">
        <v>1257</v>
      </c>
      <c r="G535" s="10" t="s">
        <v>8219</v>
      </c>
      <c r="H535">
        <v>176</v>
      </c>
    </row>
    <row r="536" spans="1:8" x14ac:dyDescent="0.3">
      <c r="A536">
        <v>1138</v>
      </c>
      <c r="B536" s="10" t="s">
        <v>8221</v>
      </c>
      <c r="C536">
        <v>4</v>
      </c>
      <c r="F536">
        <v>1258</v>
      </c>
      <c r="G536" s="10" t="s">
        <v>8219</v>
      </c>
      <c r="H536">
        <v>670</v>
      </c>
    </row>
    <row r="537" spans="1:8" x14ac:dyDescent="0.3">
      <c r="A537">
        <v>1139</v>
      </c>
      <c r="B537" s="10" t="s">
        <v>8221</v>
      </c>
      <c r="C537">
        <v>1</v>
      </c>
      <c r="F537">
        <v>1259</v>
      </c>
      <c r="G537" s="10" t="s">
        <v>8219</v>
      </c>
      <c r="H537">
        <v>96</v>
      </c>
    </row>
    <row r="538" spans="1:8" x14ac:dyDescent="0.3">
      <c r="A538">
        <v>1140</v>
      </c>
      <c r="B538" s="10" t="s">
        <v>8221</v>
      </c>
      <c r="C538">
        <v>0</v>
      </c>
      <c r="F538">
        <v>1260</v>
      </c>
      <c r="G538" s="10" t="s">
        <v>8219</v>
      </c>
      <c r="H538">
        <v>74</v>
      </c>
    </row>
    <row r="539" spans="1:8" x14ac:dyDescent="0.3">
      <c r="A539">
        <v>1141</v>
      </c>
      <c r="B539" s="10" t="s">
        <v>8221</v>
      </c>
      <c r="C539">
        <v>0</v>
      </c>
      <c r="F539">
        <v>1261</v>
      </c>
      <c r="G539" s="10" t="s">
        <v>8219</v>
      </c>
      <c r="H539">
        <v>52</v>
      </c>
    </row>
    <row r="540" spans="1:8" x14ac:dyDescent="0.3">
      <c r="A540">
        <v>1142</v>
      </c>
      <c r="B540" s="10" t="s">
        <v>8221</v>
      </c>
      <c r="C540">
        <v>0</v>
      </c>
      <c r="F540">
        <v>1262</v>
      </c>
      <c r="G540" s="10" t="s">
        <v>8219</v>
      </c>
      <c r="H540">
        <v>105</v>
      </c>
    </row>
    <row r="541" spans="1:8" x14ac:dyDescent="0.3">
      <c r="A541">
        <v>1143</v>
      </c>
      <c r="B541" s="10" t="s">
        <v>8221</v>
      </c>
      <c r="C541">
        <v>8</v>
      </c>
      <c r="F541">
        <v>1263</v>
      </c>
      <c r="G541" s="10" t="s">
        <v>8219</v>
      </c>
      <c r="H541">
        <v>41</v>
      </c>
    </row>
    <row r="542" spans="1:8" x14ac:dyDescent="0.3">
      <c r="A542">
        <v>1144</v>
      </c>
      <c r="B542" s="10" t="s">
        <v>8221</v>
      </c>
      <c r="C542">
        <v>0</v>
      </c>
      <c r="F542">
        <v>1264</v>
      </c>
      <c r="G542" s="10" t="s">
        <v>8219</v>
      </c>
      <c r="H542">
        <v>34</v>
      </c>
    </row>
    <row r="543" spans="1:8" x14ac:dyDescent="0.3">
      <c r="A543">
        <v>1145</v>
      </c>
      <c r="B543" s="10" t="s">
        <v>8221</v>
      </c>
      <c r="C543">
        <v>1</v>
      </c>
      <c r="F543">
        <v>1265</v>
      </c>
      <c r="G543" s="10" t="s">
        <v>8219</v>
      </c>
      <c r="H543">
        <v>66</v>
      </c>
    </row>
    <row r="544" spans="1:8" x14ac:dyDescent="0.3">
      <c r="A544">
        <v>1146</v>
      </c>
      <c r="B544" s="10" t="s">
        <v>8221</v>
      </c>
      <c r="C544">
        <v>12</v>
      </c>
      <c r="F544">
        <v>1266</v>
      </c>
      <c r="G544" s="10" t="s">
        <v>8219</v>
      </c>
      <c r="H544">
        <v>50</v>
      </c>
    </row>
    <row r="545" spans="1:8" x14ac:dyDescent="0.3">
      <c r="A545">
        <v>1147</v>
      </c>
      <c r="B545" s="10" t="s">
        <v>8221</v>
      </c>
      <c r="C545">
        <v>0</v>
      </c>
      <c r="F545">
        <v>1267</v>
      </c>
      <c r="G545" s="10" t="s">
        <v>8219</v>
      </c>
      <c r="H545">
        <v>159</v>
      </c>
    </row>
    <row r="546" spans="1:8" x14ac:dyDescent="0.3">
      <c r="A546">
        <v>1148</v>
      </c>
      <c r="B546" s="10" t="s">
        <v>8221</v>
      </c>
      <c r="C546">
        <v>3</v>
      </c>
      <c r="F546">
        <v>1268</v>
      </c>
      <c r="G546" s="10" t="s">
        <v>8219</v>
      </c>
      <c r="H546">
        <v>182</v>
      </c>
    </row>
    <row r="547" spans="1:8" x14ac:dyDescent="0.3">
      <c r="A547">
        <v>1149</v>
      </c>
      <c r="B547" s="10" t="s">
        <v>8221</v>
      </c>
      <c r="C547">
        <v>2</v>
      </c>
      <c r="F547">
        <v>1269</v>
      </c>
      <c r="G547" s="10" t="s">
        <v>8219</v>
      </c>
      <c r="H547">
        <v>206</v>
      </c>
    </row>
    <row r="548" spans="1:8" x14ac:dyDescent="0.3">
      <c r="A548">
        <v>1150</v>
      </c>
      <c r="B548" s="10" t="s">
        <v>8221</v>
      </c>
      <c r="C548">
        <v>6</v>
      </c>
      <c r="F548">
        <v>1270</v>
      </c>
      <c r="G548" s="10" t="s">
        <v>8219</v>
      </c>
      <c r="H548">
        <v>169</v>
      </c>
    </row>
    <row r="549" spans="1:8" x14ac:dyDescent="0.3">
      <c r="A549">
        <v>1151</v>
      </c>
      <c r="B549" s="10" t="s">
        <v>8221</v>
      </c>
      <c r="C549">
        <v>0</v>
      </c>
      <c r="F549">
        <v>1271</v>
      </c>
      <c r="G549" s="10" t="s">
        <v>8219</v>
      </c>
      <c r="H549">
        <v>31</v>
      </c>
    </row>
    <row r="550" spans="1:8" x14ac:dyDescent="0.3">
      <c r="A550">
        <v>1152</v>
      </c>
      <c r="B550" s="10" t="s">
        <v>8221</v>
      </c>
      <c r="C550">
        <v>15</v>
      </c>
      <c r="F550">
        <v>1272</v>
      </c>
      <c r="G550" s="10" t="s">
        <v>8219</v>
      </c>
      <c r="H550">
        <v>28</v>
      </c>
    </row>
    <row r="551" spans="1:8" x14ac:dyDescent="0.3">
      <c r="A551">
        <v>1153</v>
      </c>
      <c r="B551" s="10" t="s">
        <v>8221</v>
      </c>
      <c r="C551">
        <v>1</v>
      </c>
      <c r="F551">
        <v>1273</v>
      </c>
      <c r="G551" s="10" t="s">
        <v>8219</v>
      </c>
      <c r="H551">
        <v>54</v>
      </c>
    </row>
    <row r="552" spans="1:8" x14ac:dyDescent="0.3">
      <c r="A552">
        <v>1154</v>
      </c>
      <c r="B552" s="10" t="s">
        <v>8221</v>
      </c>
      <c r="C552">
        <v>3</v>
      </c>
      <c r="F552">
        <v>1274</v>
      </c>
      <c r="G552" s="10" t="s">
        <v>8219</v>
      </c>
      <c r="H552">
        <v>467</v>
      </c>
    </row>
    <row r="553" spans="1:8" x14ac:dyDescent="0.3">
      <c r="A553">
        <v>1155</v>
      </c>
      <c r="B553" s="10" t="s">
        <v>8221</v>
      </c>
      <c r="C553">
        <v>8</v>
      </c>
      <c r="F553">
        <v>1275</v>
      </c>
      <c r="G553" s="10" t="s">
        <v>8219</v>
      </c>
      <c r="H553">
        <v>389</v>
      </c>
    </row>
    <row r="554" spans="1:8" x14ac:dyDescent="0.3">
      <c r="A554">
        <v>1156</v>
      </c>
      <c r="B554" s="10" t="s">
        <v>8221</v>
      </c>
      <c r="C554">
        <v>0</v>
      </c>
      <c r="F554">
        <v>1276</v>
      </c>
      <c r="G554" s="10" t="s">
        <v>8219</v>
      </c>
      <c r="H554">
        <v>68</v>
      </c>
    </row>
    <row r="555" spans="1:8" x14ac:dyDescent="0.3">
      <c r="A555">
        <v>1157</v>
      </c>
      <c r="B555" s="10" t="s">
        <v>8221</v>
      </c>
      <c r="C555">
        <v>3</v>
      </c>
      <c r="F555">
        <v>1277</v>
      </c>
      <c r="G555" s="10" t="s">
        <v>8219</v>
      </c>
      <c r="H555">
        <v>413</v>
      </c>
    </row>
    <row r="556" spans="1:8" x14ac:dyDescent="0.3">
      <c r="A556">
        <v>1158</v>
      </c>
      <c r="B556" s="10" t="s">
        <v>8221</v>
      </c>
      <c r="C556">
        <v>3</v>
      </c>
      <c r="F556">
        <v>1278</v>
      </c>
      <c r="G556" s="10" t="s">
        <v>8219</v>
      </c>
      <c r="H556">
        <v>190</v>
      </c>
    </row>
    <row r="557" spans="1:8" x14ac:dyDescent="0.3">
      <c r="A557">
        <v>1159</v>
      </c>
      <c r="B557" s="10" t="s">
        <v>8221</v>
      </c>
      <c r="C557">
        <v>0</v>
      </c>
      <c r="F557">
        <v>1279</v>
      </c>
      <c r="G557" s="10" t="s">
        <v>8219</v>
      </c>
      <c r="H557">
        <v>189</v>
      </c>
    </row>
    <row r="558" spans="1:8" x14ac:dyDescent="0.3">
      <c r="A558">
        <v>1160</v>
      </c>
      <c r="B558" s="10" t="s">
        <v>8221</v>
      </c>
      <c r="C558">
        <v>19</v>
      </c>
      <c r="F558">
        <v>1280</v>
      </c>
      <c r="G558" s="10" t="s">
        <v>8219</v>
      </c>
      <c r="H558">
        <v>130</v>
      </c>
    </row>
    <row r="559" spans="1:8" x14ac:dyDescent="0.3">
      <c r="A559">
        <v>1161</v>
      </c>
      <c r="B559" s="10" t="s">
        <v>8221</v>
      </c>
      <c r="C559">
        <v>0</v>
      </c>
      <c r="F559">
        <v>1281</v>
      </c>
      <c r="G559" s="10" t="s">
        <v>8219</v>
      </c>
      <c r="H559">
        <v>74</v>
      </c>
    </row>
    <row r="560" spans="1:8" x14ac:dyDescent="0.3">
      <c r="A560">
        <v>1162</v>
      </c>
      <c r="B560" s="10" t="s">
        <v>8221</v>
      </c>
      <c r="C560">
        <v>2</v>
      </c>
      <c r="F560">
        <v>1282</v>
      </c>
      <c r="G560" s="10" t="s">
        <v>8219</v>
      </c>
      <c r="H560">
        <v>274</v>
      </c>
    </row>
    <row r="561" spans="1:8" x14ac:dyDescent="0.3">
      <c r="A561">
        <v>1163</v>
      </c>
      <c r="B561" s="10" t="s">
        <v>8221</v>
      </c>
      <c r="C561">
        <v>0</v>
      </c>
      <c r="F561">
        <v>1283</v>
      </c>
      <c r="G561" s="10" t="s">
        <v>8219</v>
      </c>
      <c r="H561">
        <v>22</v>
      </c>
    </row>
    <row r="562" spans="1:8" x14ac:dyDescent="0.3">
      <c r="A562">
        <v>1164</v>
      </c>
      <c r="B562" s="10" t="s">
        <v>8221</v>
      </c>
      <c r="C562">
        <v>0</v>
      </c>
      <c r="F562">
        <v>1284</v>
      </c>
      <c r="G562" s="10" t="s">
        <v>8219</v>
      </c>
      <c r="H562">
        <v>31</v>
      </c>
    </row>
    <row r="563" spans="1:8" x14ac:dyDescent="0.3">
      <c r="A563">
        <v>1165</v>
      </c>
      <c r="B563" s="10" t="s">
        <v>8221</v>
      </c>
      <c r="C563">
        <v>25</v>
      </c>
      <c r="F563">
        <v>1285</v>
      </c>
      <c r="G563" s="10" t="s">
        <v>8219</v>
      </c>
      <c r="H563">
        <v>63</v>
      </c>
    </row>
    <row r="564" spans="1:8" x14ac:dyDescent="0.3">
      <c r="A564">
        <v>1166</v>
      </c>
      <c r="B564" s="10" t="s">
        <v>8221</v>
      </c>
      <c r="C564">
        <v>8</v>
      </c>
      <c r="F564">
        <v>1286</v>
      </c>
      <c r="G564" s="10" t="s">
        <v>8219</v>
      </c>
      <c r="H564">
        <v>20</v>
      </c>
    </row>
    <row r="565" spans="1:8" x14ac:dyDescent="0.3">
      <c r="A565">
        <v>1167</v>
      </c>
      <c r="B565" s="10" t="s">
        <v>8221</v>
      </c>
      <c r="C565">
        <v>16</v>
      </c>
      <c r="F565">
        <v>1287</v>
      </c>
      <c r="G565" s="10" t="s">
        <v>8219</v>
      </c>
      <c r="H565">
        <v>25</v>
      </c>
    </row>
    <row r="566" spans="1:8" x14ac:dyDescent="0.3">
      <c r="A566">
        <v>1168</v>
      </c>
      <c r="B566" s="10" t="s">
        <v>8221</v>
      </c>
      <c r="C566">
        <v>3</v>
      </c>
      <c r="F566">
        <v>1288</v>
      </c>
      <c r="G566" s="10" t="s">
        <v>8219</v>
      </c>
      <c r="H566">
        <v>61</v>
      </c>
    </row>
    <row r="567" spans="1:8" x14ac:dyDescent="0.3">
      <c r="A567">
        <v>1169</v>
      </c>
      <c r="B567" s="10" t="s">
        <v>8221</v>
      </c>
      <c r="C567">
        <v>3</v>
      </c>
      <c r="F567">
        <v>1289</v>
      </c>
      <c r="G567" s="10" t="s">
        <v>8219</v>
      </c>
      <c r="H567">
        <v>52</v>
      </c>
    </row>
    <row r="568" spans="1:8" x14ac:dyDescent="0.3">
      <c r="A568">
        <v>1170</v>
      </c>
      <c r="B568" s="10" t="s">
        <v>8221</v>
      </c>
      <c r="C568">
        <v>2</v>
      </c>
      <c r="F568">
        <v>1290</v>
      </c>
      <c r="G568" s="10" t="s">
        <v>8219</v>
      </c>
      <c r="H568">
        <v>86</v>
      </c>
    </row>
    <row r="569" spans="1:8" x14ac:dyDescent="0.3">
      <c r="A569">
        <v>1171</v>
      </c>
      <c r="B569" s="10" t="s">
        <v>8221</v>
      </c>
      <c r="C569">
        <v>1</v>
      </c>
      <c r="F569">
        <v>1291</v>
      </c>
      <c r="G569" s="10" t="s">
        <v>8219</v>
      </c>
      <c r="H569">
        <v>42</v>
      </c>
    </row>
    <row r="570" spans="1:8" x14ac:dyDescent="0.3">
      <c r="A570">
        <v>1172</v>
      </c>
      <c r="B570" s="10" t="s">
        <v>8221</v>
      </c>
      <c r="C570">
        <v>0</v>
      </c>
      <c r="F570">
        <v>1292</v>
      </c>
      <c r="G570" s="10" t="s">
        <v>8219</v>
      </c>
      <c r="H570">
        <v>52</v>
      </c>
    </row>
    <row r="571" spans="1:8" x14ac:dyDescent="0.3">
      <c r="A571">
        <v>1173</v>
      </c>
      <c r="B571" s="10" t="s">
        <v>8221</v>
      </c>
      <c r="C571">
        <v>1</v>
      </c>
      <c r="F571">
        <v>1293</v>
      </c>
      <c r="G571" s="10" t="s">
        <v>8219</v>
      </c>
      <c r="H571">
        <v>120</v>
      </c>
    </row>
    <row r="572" spans="1:8" x14ac:dyDescent="0.3">
      <c r="A572">
        <v>1174</v>
      </c>
      <c r="B572" s="10" t="s">
        <v>8221</v>
      </c>
      <c r="C572">
        <v>19</v>
      </c>
      <c r="F572">
        <v>1294</v>
      </c>
      <c r="G572" s="10" t="s">
        <v>8219</v>
      </c>
      <c r="H572">
        <v>22</v>
      </c>
    </row>
    <row r="573" spans="1:8" x14ac:dyDescent="0.3">
      <c r="A573">
        <v>1175</v>
      </c>
      <c r="B573" s="10" t="s">
        <v>8221</v>
      </c>
      <c r="C573">
        <v>9</v>
      </c>
      <c r="F573">
        <v>1295</v>
      </c>
      <c r="G573" s="10" t="s">
        <v>8219</v>
      </c>
      <c r="H573">
        <v>64</v>
      </c>
    </row>
    <row r="574" spans="1:8" x14ac:dyDescent="0.3">
      <c r="A574">
        <v>1176</v>
      </c>
      <c r="B574" s="10" t="s">
        <v>8221</v>
      </c>
      <c r="C574">
        <v>1</v>
      </c>
      <c r="F574">
        <v>1296</v>
      </c>
      <c r="G574" s="10" t="s">
        <v>8219</v>
      </c>
      <c r="H574">
        <v>23</v>
      </c>
    </row>
    <row r="575" spans="1:8" x14ac:dyDescent="0.3">
      <c r="A575">
        <v>1177</v>
      </c>
      <c r="B575" s="10" t="s">
        <v>8221</v>
      </c>
      <c r="C575">
        <v>0</v>
      </c>
      <c r="F575">
        <v>1297</v>
      </c>
      <c r="G575" s="10" t="s">
        <v>8219</v>
      </c>
      <c r="H575">
        <v>238</v>
      </c>
    </row>
    <row r="576" spans="1:8" x14ac:dyDescent="0.3">
      <c r="A576">
        <v>1178</v>
      </c>
      <c r="B576" s="10" t="s">
        <v>8221</v>
      </c>
      <c r="C576">
        <v>1</v>
      </c>
      <c r="F576">
        <v>1298</v>
      </c>
      <c r="G576" s="10" t="s">
        <v>8219</v>
      </c>
      <c r="H576">
        <v>33</v>
      </c>
    </row>
    <row r="577" spans="1:8" x14ac:dyDescent="0.3">
      <c r="A577">
        <v>1179</v>
      </c>
      <c r="B577" s="10" t="s">
        <v>8221</v>
      </c>
      <c r="C577">
        <v>5</v>
      </c>
      <c r="F577">
        <v>1299</v>
      </c>
      <c r="G577" s="10" t="s">
        <v>8219</v>
      </c>
      <c r="H577">
        <v>32</v>
      </c>
    </row>
    <row r="578" spans="1:8" x14ac:dyDescent="0.3">
      <c r="A578">
        <v>1180</v>
      </c>
      <c r="B578" s="10" t="s">
        <v>8221</v>
      </c>
      <c r="C578">
        <v>85</v>
      </c>
      <c r="F578">
        <v>1300</v>
      </c>
      <c r="G578" s="10" t="s">
        <v>8219</v>
      </c>
      <c r="H578">
        <v>24</v>
      </c>
    </row>
    <row r="579" spans="1:8" x14ac:dyDescent="0.3">
      <c r="A579">
        <v>1181</v>
      </c>
      <c r="B579" s="10" t="s">
        <v>8221</v>
      </c>
      <c r="C579">
        <v>3</v>
      </c>
      <c r="F579">
        <v>1301</v>
      </c>
      <c r="G579" s="10" t="s">
        <v>8219</v>
      </c>
      <c r="H579">
        <v>29</v>
      </c>
    </row>
    <row r="580" spans="1:8" x14ac:dyDescent="0.3">
      <c r="A580">
        <v>1182</v>
      </c>
      <c r="B580" s="10" t="s">
        <v>8221</v>
      </c>
      <c r="C580">
        <v>4</v>
      </c>
      <c r="F580">
        <v>1302</v>
      </c>
      <c r="G580" s="10" t="s">
        <v>8219</v>
      </c>
      <c r="H580">
        <v>50</v>
      </c>
    </row>
    <row r="581" spans="1:8" x14ac:dyDescent="0.3">
      <c r="A581">
        <v>1183</v>
      </c>
      <c r="B581" s="10" t="s">
        <v>8221</v>
      </c>
      <c r="C581">
        <v>3</v>
      </c>
      <c r="F581">
        <v>1303</v>
      </c>
      <c r="G581" s="10" t="s">
        <v>8219</v>
      </c>
      <c r="H581">
        <v>108</v>
      </c>
    </row>
    <row r="582" spans="1:8" x14ac:dyDescent="0.3">
      <c r="A582">
        <v>1404</v>
      </c>
      <c r="B582" s="10" t="s">
        <v>8221</v>
      </c>
      <c r="C582">
        <v>5</v>
      </c>
      <c r="F582">
        <v>1344</v>
      </c>
      <c r="G582" s="10" t="s">
        <v>8219</v>
      </c>
      <c r="H582">
        <v>139</v>
      </c>
    </row>
    <row r="583" spans="1:8" x14ac:dyDescent="0.3">
      <c r="A583">
        <v>1405</v>
      </c>
      <c r="B583" s="10" t="s">
        <v>8221</v>
      </c>
      <c r="C583">
        <v>17</v>
      </c>
      <c r="F583">
        <v>1345</v>
      </c>
      <c r="G583" s="10" t="s">
        <v>8219</v>
      </c>
      <c r="H583">
        <v>7</v>
      </c>
    </row>
    <row r="584" spans="1:8" x14ac:dyDescent="0.3">
      <c r="A584">
        <v>1406</v>
      </c>
      <c r="B584" s="10" t="s">
        <v>8221</v>
      </c>
      <c r="C584">
        <v>3</v>
      </c>
      <c r="F584">
        <v>1346</v>
      </c>
      <c r="G584" s="10" t="s">
        <v>8219</v>
      </c>
      <c r="H584">
        <v>149</v>
      </c>
    </row>
    <row r="585" spans="1:8" x14ac:dyDescent="0.3">
      <c r="A585">
        <v>1407</v>
      </c>
      <c r="B585" s="10" t="s">
        <v>8221</v>
      </c>
      <c r="C585">
        <v>2</v>
      </c>
      <c r="F585">
        <v>1347</v>
      </c>
      <c r="G585" s="10" t="s">
        <v>8219</v>
      </c>
      <c r="H585">
        <v>31</v>
      </c>
    </row>
    <row r="586" spans="1:8" x14ac:dyDescent="0.3">
      <c r="A586">
        <v>1408</v>
      </c>
      <c r="B586" s="10" t="s">
        <v>8221</v>
      </c>
      <c r="C586">
        <v>6</v>
      </c>
      <c r="F586">
        <v>1348</v>
      </c>
      <c r="G586" s="10" t="s">
        <v>8219</v>
      </c>
      <c r="H586">
        <v>26</v>
      </c>
    </row>
    <row r="587" spans="1:8" x14ac:dyDescent="0.3">
      <c r="A587">
        <v>1409</v>
      </c>
      <c r="B587" s="10" t="s">
        <v>8221</v>
      </c>
      <c r="C587">
        <v>0</v>
      </c>
      <c r="F587">
        <v>1349</v>
      </c>
      <c r="G587" s="10" t="s">
        <v>8219</v>
      </c>
      <c r="H587">
        <v>172</v>
      </c>
    </row>
    <row r="588" spans="1:8" x14ac:dyDescent="0.3">
      <c r="A588">
        <v>1410</v>
      </c>
      <c r="B588" s="10" t="s">
        <v>8221</v>
      </c>
      <c r="C588">
        <v>1</v>
      </c>
      <c r="F588">
        <v>1350</v>
      </c>
      <c r="G588" s="10" t="s">
        <v>8219</v>
      </c>
      <c r="H588">
        <v>78</v>
      </c>
    </row>
    <row r="589" spans="1:8" x14ac:dyDescent="0.3">
      <c r="A589">
        <v>1411</v>
      </c>
      <c r="B589" s="10" t="s">
        <v>8221</v>
      </c>
      <c r="C589">
        <v>3</v>
      </c>
      <c r="F589">
        <v>1351</v>
      </c>
      <c r="G589" s="10" t="s">
        <v>8219</v>
      </c>
      <c r="H589">
        <v>120</v>
      </c>
    </row>
    <row r="590" spans="1:8" x14ac:dyDescent="0.3">
      <c r="A590">
        <v>1412</v>
      </c>
      <c r="B590" s="10" t="s">
        <v>8221</v>
      </c>
      <c r="C590">
        <v>13</v>
      </c>
      <c r="F590">
        <v>1352</v>
      </c>
      <c r="G590" s="10" t="s">
        <v>8219</v>
      </c>
      <c r="H590">
        <v>227</v>
      </c>
    </row>
    <row r="591" spans="1:8" x14ac:dyDescent="0.3">
      <c r="A591">
        <v>1413</v>
      </c>
      <c r="B591" s="10" t="s">
        <v>8221</v>
      </c>
      <c r="C591">
        <v>1</v>
      </c>
      <c r="F591">
        <v>1353</v>
      </c>
      <c r="G591" s="10" t="s">
        <v>8219</v>
      </c>
      <c r="H591">
        <v>42</v>
      </c>
    </row>
    <row r="592" spans="1:8" x14ac:dyDescent="0.3">
      <c r="A592">
        <v>1414</v>
      </c>
      <c r="B592" s="10" t="s">
        <v>8221</v>
      </c>
      <c r="C592">
        <v>1</v>
      </c>
      <c r="F592">
        <v>1354</v>
      </c>
      <c r="G592" s="10" t="s">
        <v>8219</v>
      </c>
      <c r="H592">
        <v>64</v>
      </c>
    </row>
    <row r="593" spans="1:8" x14ac:dyDescent="0.3">
      <c r="A593">
        <v>1415</v>
      </c>
      <c r="B593" s="10" t="s">
        <v>8221</v>
      </c>
      <c r="C593">
        <v>9</v>
      </c>
      <c r="F593">
        <v>1355</v>
      </c>
      <c r="G593" s="10" t="s">
        <v>8219</v>
      </c>
      <c r="H593">
        <v>121</v>
      </c>
    </row>
    <row r="594" spans="1:8" x14ac:dyDescent="0.3">
      <c r="A594">
        <v>1416</v>
      </c>
      <c r="B594" s="10" t="s">
        <v>8221</v>
      </c>
      <c r="C594">
        <v>0</v>
      </c>
      <c r="F594">
        <v>1356</v>
      </c>
      <c r="G594" s="10" t="s">
        <v>8219</v>
      </c>
      <c r="H594">
        <v>87</v>
      </c>
    </row>
    <row r="595" spans="1:8" x14ac:dyDescent="0.3">
      <c r="A595">
        <v>1417</v>
      </c>
      <c r="B595" s="10" t="s">
        <v>8221</v>
      </c>
      <c r="C595">
        <v>2</v>
      </c>
      <c r="F595">
        <v>1357</v>
      </c>
      <c r="G595" s="10" t="s">
        <v>8219</v>
      </c>
      <c r="H595">
        <v>65</v>
      </c>
    </row>
    <row r="596" spans="1:8" x14ac:dyDescent="0.3">
      <c r="A596">
        <v>1418</v>
      </c>
      <c r="B596" s="10" t="s">
        <v>8221</v>
      </c>
      <c r="C596">
        <v>1</v>
      </c>
      <c r="F596">
        <v>1358</v>
      </c>
      <c r="G596" s="10" t="s">
        <v>8219</v>
      </c>
      <c r="H596">
        <v>49</v>
      </c>
    </row>
    <row r="597" spans="1:8" x14ac:dyDescent="0.3">
      <c r="A597">
        <v>1419</v>
      </c>
      <c r="B597" s="10" t="s">
        <v>8221</v>
      </c>
      <c r="C597">
        <v>10</v>
      </c>
      <c r="F597">
        <v>1359</v>
      </c>
      <c r="G597" s="10" t="s">
        <v>8219</v>
      </c>
      <c r="H597">
        <v>19</v>
      </c>
    </row>
    <row r="598" spans="1:8" x14ac:dyDescent="0.3">
      <c r="A598">
        <v>1420</v>
      </c>
      <c r="B598" s="10" t="s">
        <v>8221</v>
      </c>
      <c r="C598">
        <v>3</v>
      </c>
      <c r="F598">
        <v>1360</v>
      </c>
      <c r="G598" s="10" t="s">
        <v>8219</v>
      </c>
      <c r="H598">
        <v>81</v>
      </c>
    </row>
    <row r="599" spans="1:8" x14ac:dyDescent="0.3">
      <c r="A599">
        <v>1421</v>
      </c>
      <c r="B599" s="10" t="s">
        <v>8221</v>
      </c>
      <c r="C599">
        <v>2</v>
      </c>
      <c r="F599">
        <v>1361</v>
      </c>
      <c r="G599" s="10" t="s">
        <v>8219</v>
      </c>
      <c r="H599">
        <v>264</v>
      </c>
    </row>
    <row r="600" spans="1:8" x14ac:dyDescent="0.3">
      <c r="A600">
        <v>1422</v>
      </c>
      <c r="B600" s="10" t="s">
        <v>8221</v>
      </c>
      <c r="C600">
        <v>2</v>
      </c>
      <c r="F600">
        <v>1362</v>
      </c>
      <c r="G600" s="10" t="s">
        <v>8219</v>
      </c>
      <c r="H600">
        <v>25</v>
      </c>
    </row>
    <row r="601" spans="1:8" x14ac:dyDescent="0.3">
      <c r="A601">
        <v>1423</v>
      </c>
      <c r="B601" s="10" t="s">
        <v>8221</v>
      </c>
      <c r="C601">
        <v>1</v>
      </c>
      <c r="F601">
        <v>1363</v>
      </c>
      <c r="G601" s="10" t="s">
        <v>8219</v>
      </c>
      <c r="H601">
        <v>5</v>
      </c>
    </row>
    <row r="602" spans="1:8" x14ac:dyDescent="0.3">
      <c r="A602">
        <v>1424</v>
      </c>
      <c r="B602" s="10" t="s">
        <v>8221</v>
      </c>
      <c r="C602">
        <v>14</v>
      </c>
      <c r="F602">
        <v>1364</v>
      </c>
      <c r="G602" s="10" t="s">
        <v>8219</v>
      </c>
      <c r="H602">
        <v>144</v>
      </c>
    </row>
    <row r="603" spans="1:8" x14ac:dyDescent="0.3">
      <c r="A603">
        <v>1425</v>
      </c>
      <c r="B603" s="10" t="s">
        <v>8221</v>
      </c>
      <c r="C603">
        <v>0</v>
      </c>
      <c r="F603">
        <v>1365</v>
      </c>
      <c r="G603" s="10" t="s">
        <v>8219</v>
      </c>
      <c r="H603">
        <v>92</v>
      </c>
    </row>
    <row r="604" spans="1:8" x14ac:dyDescent="0.3">
      <c r="A604">
        <v>1426</v>
      </c>
      <c r="B604" s="10" t="s">
        <v>8221</v>
      </c>
      <c r="C604">
        <v>0</v>
      </c>
      <c r="F604">
        <v>1366</v>
      </c>
      <c r="G604" s="10" t="s">
        <v>8219</v>
      </c>
      <c r="H604">
        <v>147</v>
      </c>
    </row>
    <row r="605" spans="1:8" x14ac:dyDescent="0.3">
      <c r="A605">
        <v>1427</v>
      </c>
      <c r="B605" s="10" t="s">
        <v>8221</v>
      </c>
      <c r="C605">
        <v>4</v>
      </c>
      <c r="F605">
        <v>1367</v>
      </c>
      <c r="G605" s="10" t="s">
        <v>8219</v>
      </c>
      <c r="H605">
        <v>90</v>
      </c>
    </row>
    <row r="606" spans="1:8" x14ac:dyDescent="0.3">
      <c r="A606">
        <v>1428</v>
      </c>
      <c r="B606" s="10" t="s">
        <v>8221</v>
      </c>
      <c r="C606">
        <v>3</v>
      </c>
      <c r="F606">
        <v>1368</v>
      </c>
      <c r="G606" s="10" t="s">
        <v>8219</v>
      </c>
      <c r="H606">
        <v>87</v>
      </c>
    </row>
    <row r="607" spans="1:8" x14ac:dyDescent="0.3">
      <c r="A607">
        <v>1429</v>
      </c>
      <c r="B607" s="10" t="s">
        <v>8221</v>
      </c>
      <c r="C607">
        <v>0</v>
      </c>
      <c r="F607">
        <v>1369</v>
      </c>
      <c r="G607" s="10" t="s">
        <v>8219</v>
      </c>
      <c r="H607">
        <v>406</v>
      </c>
    </row>
    <row r="608" spans="1:8" x14ac:dyDescent="0.3">
      <c r="A608">
        <v>1430</v>
      </c>
      <c r="B608" s="10" t="s">
        <v>8221</v>
      </c>
      <c r="C608">
        <v>5</v>
      </c>
      <c r="F608">
        <v>1370</v>
      </c>
      <c r="G608" s="10" t="s">
        <v>8219</v>
      </c>
      <c r="H608">
        <v>20</v>
      </c>
    </row>
    <row r="609" spans="1:8" x14ac:dyDescent="0.3">
      <c r="A609">
        <v>1431</v>
      </c>
      <c r="B609" s="10" t="s">
        <v>8221</v>
      </c>
      <c r="C609">
        <v>47</v>
      </c>
      <c r="F609">
        <v>1371</v>
      </c>
      <c r="G609" s="10" t="s">
        <v>8219</v>
      </c>
      <c r="H609">
        <v>70</v>
      </c>
    </row>
    <row r="610" spans="1:8" x14ac:dyDescent="0.3">
      <c r="A610">
        <v>1432</v>
      </c>
      <c r="B610" s="10" t="s">
        <v>8221</v>
      </c>
      <c r="C610">
        <v>0</v>
      </c>
      <c r="F610">
        <v>1372</v>
      </c>
      <c r="G610" s="10" t="s">
        <v>8219</v>
      </c>
      <c r="H610">
        <v>16</v>
      </c>
    </row>
    <row r="611" spans="1:8" x14ac:dyDescent="0.3">
      <c r="A611">
        <v>1433</v>
      </c>
      <c r="B611" s="10" t="s">
        <v>8221</v>
      </c>
      <c r="C611">
        <v>10</v>
      </c>
      <c r="F611">
        <v>1373</v>
      </c>
      <c r="G611" s="10" t="s">
        <v>8219</v>
      </c>
      <c r="H611">
        <v>52</v>
      </c>
    </row>
    <row r="612" spans="1:8" x14ac:dyDescent="0.3">
      <c r="A612">
        <v>1434</v>
      </c>
      <c r="B612" s="10" t="s">
        <v>8221</v>
      </c>
      <c r="C612">
        <v>11</v>
      </c>
      <c r="F612">
        <v>1374</v>
      </c>
      <c r="G612" s="10" t="s">
        <v>8219</v>
      </c>
      <c r="H612">
        <v>66</v>
      </c>
    </row>
    <row r="613" spans="1:8" x14ac:dyDescent="0.3">
      <c r="A613">
        <v>1435</v>
      </c>
      <c r="B613" s="10" t="s">
        <v>8221</v>
      </c>
      <c r="C613">
        <v>2</v>
      </c>
      <c r="F613">
        <v>1375</v>
      </c>
      <c r="G613" s="10" t="s">
        <v>8219</v>
      </c>
      <c r="H613">
        <v>109</v>
      </c>
    </row>
    <row r="614" spans="1:8" x14ac:dyDescent="0.3">
      <c r="A614">
        <v>1436</v>
      </c>
      <c r="B614" s="10" t="s">
        <v>8221</v>
      </c>
      <c r="C614">
        <v>2</v>
      </c>
      <c r="F614">
        <v>1376</v>
      </c>
      <c r="G614" s="10" t="s">
        <v>8219</v>
      </c>
      <c r="H614">
        <v>168</v>
      </c>
    </row>
    <row r="615" spans="1:8" x14ac:dyDescent="0.3">
      <c r="A615">
        <v>1437</v>
      </c>
      <c r="B615" s="10" t="s">
        <v>8221</v>
      </c>
      <c r="C615">
        <v>22</v>
      </c>
      <c r="F615">
        <v>1377</v>
      </c>
      <c r="G615" s="10" t="s">
        <v>8219</v>
      </c>
      <c r="H615">
        <v>31</v>
      </c>
    </row>
    <row r="616" spans="1:8" x14ac:dyDescent="0.3">
      <c r="A616">
        <v>1438</v>
      </c>
      <c r="B616" s="10" t="s">
        <v>8221</v>
      </c>
      <c r="C616">
        <v>8</v>
      </c>
      <c r="F616">
        <v>1378</v>
      </c>
      <c r="G616" s="10" t="s">
        <v>8219</v>
      </c>
      <c r="H616">
        <v>133</v>
      </c>
    </row>
    <row r="617" spans="1:8" x14ac:dyDescent="0.3">
      <c r="A617">
        <v>1439</v>
      </c>
      <c r="B617" s="10" t="s">
        <v>8221</v>
      </c>
      <c r="C617">
        <v>6</v>
      </c>
      <c r="F617">
        <v>1379</v>
      </c>
      <c r="G617" s="10" t="s">
        <v>8219</v>
      </c>
      <c r="H617">
        <v>151</v>
      </c>
    </row>
    <row r="618" spans="1:8" x14ac:dyDescent="0.3">
      <c r="A618">
        <v>1440</v>
      </c>
      <c r="B618" s="10" t="s">
        <v>8221</v>
      </c>
      <c r="C618">
        <v>1</v>
      </c>
      <c r="F618">
        <v>1380</v>
      </c>
      <c r="G618" s="10" t="s">
        <v>8219</v>
      </c>
      <c r="H618">
        <v>5</v>
      </c>
    </row>
    <row r="619" spans="1:8" x14ac:dyDescent="0.3">
      <c r="A619">
        <v>1441</v>
      </c>
      <c r="B619" s="10" t="s">
        <v>8221</v>
      </c>
      <c r="C619">
        <v>3</v>
      </c>
      <c r="F619">
        <v>1381</v>
      </c>
      <c r="G619" s="10" t="s">
        <v>8219</v>
      </c>
      <c r="H619">
        <v>73</v>
      </c>
    </row>
    <row r="620" spans="1:8" x14ac:dyDescent="0.3">
      <c r="A620">
        <v>1442</v>
      </c>
      <c r="B620" s="10" t="s">
        <v>8221</v>
      </c>
      <c r="C620">
        <v>0</v>
      </c>
      <c r="F620">
        <v>1382</v>
      </c>
      <c r="G620" s="10" t="s">
        <v>8219</v>
      </c>
      <c r="H620">
        <v>148</v>
      </c>
    </row>
    <row r="621" spans="1:8" x14ac:dyDescent="0.3">
      <c r="A621">
        <v>1443</v>
      </c>
      <c r="B621" s="10" t="s">
        <v>8221</v>
      </c>
      <c r="C621">
        <v>0</v>
      </c>
      <c r="F621">
        <v>1383</v>
      </c>
      <c r="G621" s="10" t="s">
        <v>8219</v>
      </c>
      <c r="H621">
        <v>93</v>
      </c>
    </row>
    <row r="622" spans="1:8" x14ac:dyDescent="0.3">
      <c r="A622">
        <v>1444</v>
      </c>
      <c r="B622" s="10" t="s">
        <v>8221</v>
      </c>
      <c r="C622">
        <v>0</v>
      </c>
      <c r="F622">
        <v>1384</v>
      </c>
      <c r="G622" s="10" t="s">
        <v>8219</v>
      </c>
      <c r="H622">
        <v>63</v>
      </c>
    </row>
    <row r="623" spans="1:8" x14ac:dyDescent="0.3">
      <c r="A623">
        <v>1445</v>
      </c>
      <c r="B623" s="10" t="s">
        <v>8221</v>
      </c>
      <c r="C623">
        <v>0</v>
      </c>
      <c r="F623">
        <v>1385</v>
      </c>
      <c r="G623" s="10" t="s">
        <v>8219</v>
      </c>
      <c r="H623">
        <v>134</v>
      </c>
    </row>
    <row r="624" spans="1:8" x14ac:dyDescent="0.3">
      <c r="A624">
        <v>1446</v>
      </c>
      <c r="B624" s="10" t="s">
        <v>8221</v>
      </c>
      <c r="C624">
        <v>0</v>
      </c>
      <c r="F624">
        <v>1386</v>
      </c>
      <c r="G624" s="10" t="s">
        <v>8219</v>
      </c>
      <c r="H624">
        <v>14</v>
      </c>
    </row>
    <row r="625" spans="1:8" x14ac:dyDescent="0.3">
      <c r="A625">
        <v>1447</v>
      </c>
      <c r="B625" s="10" t="s">
        <v>8221</v>
      </c>
      <c r="C625">
        <v>3</v>
      </c>
      <c r="F625">
        <v>1387</v>
      </c>
      <c r="G625" s="10" t="s">
        <v>8219</v>
      </c>
      <c r="H625">
        <v>78</v>
      </c>
    </row>
    <row r="626" spans="1:8" x14ac:dyDescent="0.3">
      <c r="A626">
        <v>1448</v>
      </c>
      <c r="B626" s="10" t="s">
        <v>8221</v>
      </c>
      <c r="C626">
        <v>0</v>
      </c>
      <c r="F626">
        <v>1388</v>
      </c>
      <c r="G626" s="10" t="s">
        <v>8219</v>
      </c>
      <c r="H626">
        <v>112</v>
      </c>
    </row>
    <row r="627" spans="1:8" x14ac:dyDescent="0.3">
      <c r="A627">
        <v>1449</v>
      </c>
      <c r="B627" s="10" t="s">
        <v>8221</v>
      </c>
      <c r="C627">
        <v>0</v>
      </c>
      <c r="F627">
        <v>1389</v>
      </c>
      <c r="G627" s="10" t="s">
        <v>8219</v>
      </c>
      <c r="H627">
        <v>34</v>
      </c>
    </row>
    <row r="628" spans="1:8" x14ac:dyDescent="0.3">
      <c r="A628">
        <v>1450</v>
      </c>
      <c r="B628" s="10" t="s">
        <v>8221</v>
      </c>
      <c r="C628">
        <v>1</v>
      </c>
      <c r="F628">
        <v>1390</v>
      </c>
      <c r="G628" s="10" t="s">
        <v>8219</v>
      </c>
      <c r="H628">
        <v>19</v>
      </c>
    </row>
    <row r="629" spans="1:8" x14ac:dyDescent="0.3">
      <c r="A629">
        <v>1481</v>
      </c>
      <c r="B629" s="10" t="s">
        <v>8221</v>
      </c>
      <c r="C629">
        <v>6</v>
      </c>
      <c r="F629">
        <v>1391</v>
      </c>
      <c r="G629" s="10" t="s">
        <v>8219</v>
      </c>
      <c r="H629">
        <v>13</v>
      </c>
    </row>
    <row r="630" spans="1:8" x14ac:dyDescent="0.3">
      <c r="A630">
        <v>1482</v>
      </c>
      <c r="B630" s="10" t="s">
        <v>8221</v>
      </c>
      <c r="C630">
        <v>1</v>
      </c>
      <c r="F630">
        <v>1392</v>
      </c>
      <c r="G630" s="10" t="s">
        <v>8219</v>
      </c>
      <c r="H630">
        <v>104</v>
      </c>
    </row>
    <row r="631" spans="1:8" x14ac:dyDescent="0.3">
      <c r="A631">
        <v>1483</v>
      </c>
      <c r="B631" s="10" t="s">
        <v>8221</v>
      </c>
      <c r="C631">
        <v>2</v>
      </c>
      <c r="F631">
        <v>1393</v>
      </c>
      <c r="G631" s="10" t="s">
        <v>8219</v>
      </c>
      <c r="H631">
        <v>52</v>
      </c>
    </row>
    <row r="632" spans="1:8" x14ac:dyDescent="0.3">
      <c r="A632">
        <v>1484</v>
      </c>
      <c r="B632" s="10" t="s">
        <v>8221</v>
      </c>
      <c r="C632">
        <v>0</v>
      </c>
      <c r="F632">
        <v>1394</v>
      </c>
      <c r="G632" s="10" t="s">
        <v>8219</v>
      </c>
      <c r="H632">
        <v>17</v>
      </c>
    </row>
    <row r="633" spans="1:8" x14ac:dyDescent="0.3">
      <c r="A633">
        <v>1485</v>
      </c>
      <c r="B633" s="10" t="s">
        <v>8221</v>
      </c>
      <c r="C633">
        <v>3</v>
      </c>
      <c r="F633">
        <v>1395</v>
      </c>
      <c r="G633" s="10" t="s">
        <v>8219</v>
      </c>
      <c r="H633">
        <v>82</v>
      </c>
    </row>
    <row r="634" spans="1:8" x14ac:dyDescent="0.3">
      <c r="A634">
        <v>1486</v>
      </c>
      <c r="B634" s="10" t="s">
        <v>8221</v>
      </c>
      <c r="C634">
        <v>3</v>
      </c>
      <c r="F634">
        <v>1396</v>
      </c>
      <c r="G634" s="10" t="s">
        <v>8219</v>
      </c>
      <c r="H634">
        <v>73</v>
      </c>
    </row>
    <row r="635" spans="1:8" x14ac:dyDescent="0.3">
      <c r="A635">
        <v>1487</v>
      </c>
      <c r="B635" s="10" t="s">
        <v>8221</v>
      </c>
      <c r="C635">
        <v>0</v>
      </c>
      <c r="F635">
        <v>1397</v>
      </c>
      <c r="G635" s="10" t="s">
        <v>8219</v>
      </c>
      <c r="H635">
        <v>158</v>
      </c>
    </row>
    <row r="636" spans="1:8" x14ac:dyDescent="0.3">
      <c r="A636">
        <v>1488</v>
      </c>
      <c r="B636" s="10" t="s">
        <v>8221</v>
      </c>
      <c r="C636">
        <v>6</v>
      </c>
      <c r="F636">
        <v>1398</v>
      </c>
      <c r="G636" s="10" t="s">
        <v>8219</v>
      </c>
      <c r="H636">
        <v>65</v>
      </c>
    </row>
    <row r="637" spans="1:8" x14ac:dyDescent="0.3">
      <c r="A637">
        <v>1489</v>
      </c>
      <c r="B637" s="10" t="s">
        <v>8221</v>
      </c>
      <c r="C637">
        <v>0</v>
      </c>
      <c r="F637">
        <v>1399</v>
      </c>
      <c r="G637" s="10" t="s">
        <v>8219</v>
      </c>
      <c r="H637">
        <v>184</v>
      </c>
    </row>
    <row r="638" spans="1:8" x14ac:dyDescent="0.3">
      <c r="A638">
        <v>1490</v>
      </c>
      <c r="B638" s="10" t="s">
        <v>8221</v>
      </c>
      <c r="C638">
        <v>19</v>
      </c>
      <c r="F638">
        <v>1400</v>
      </c>
      <c r="G638" s="10" t="s">
        <v>8219</v>
      </c>
      <c r="H638">
        <v>34</v>
      </c>
    </row>
    <row r="639" spans="1:8" x14ac:dyDescent="0.3">
      <c r="A639">
        <v>1491</v>
      </c>
      <c r="B639" s="10" t="s">
        <v>8221</v>
      </c>
      <c r="C639">
        <v>1</v>
      </c>
      <c r="F639">
        <v>1401</v>
      </c>
      <c r="G639" s="10" t="s">
        <v>8219</v>
      </c>
      <c r="H639">
        <v>240</v>
      </c>
    </row>
    <row r="640" spans="1:8" x14ac:dyDescent="0.3">
      <c r="A640">
        <v>1492</v>
      </c>
      <c r="B640" s="10" t="s">
        <v>8221</v>
      </c>
      <c r="C640">
        <v>2</v>
      </c>
      <c r="F640">
        <v>1402</v>
      </c>
      <c r="G640" s="10" t="s">
        <v>8219</v>
      </c>
      <c r="H640">
        <v>113</v>
      </c>
    </row>
    <row r="641" spans="1:8" x14ac:dyDescent="0.3">
      <c r="A641">
        <v>1493</v>
      </c>
      <c r="B641" s="10" t="s">
        <v>8221</v>
      </c>
      <c r="C641">
        <v>0</v>
      </c>
      <c r="F641">
        <v>1403</v>
      </c>
      <c r="G641" s="10" t="s">
        <v>8219</v>
      </c>
      <c r="H641">
        <v>66</v>
      </c>
    </row>
    <row r="642" spans="1:8" x14ac:dyDescent="0.3">
      <c r="A642">
        <v>1494</v>
      </c>
      <c r="B642" s="10" t="s">
        <v>8221</v>
      </c>
      <c r="C642">
        <v>11</v>
      </c>
      <c r="F642">
        <v>1461</v>
      </c>
      <c r="G642" s="10" t="s">
        <v>8219</v>
      </c>
      <c r="H642">
        <v>340</v>
      </c>
    </row>
    <row r="643" spans="1:8" x14ac:dyDescent="0.3">
      <c r="A643">
        <v>1495</v>
      </c>
      <c r="B643" s="10" t="s">
        <v>8221</v>
      </c>
      <c r="C643">
        <v>0</v>
      </c>
      <c r="F643">
        <v>1462</v>
      </c>
      <c r="G643" s="10" t="s">
        <v>8219</v>
      </c>
      <c r="H643">
        <v>150</v>
      </c>
    </row>
    <row r="644" spans="1:8" x14ac:dyDescent="0.3">
      <c r="A644">
        <v>1496</v>
      </c>
      <c r="B644" s="10" t="s">
        <v>8221</v>
      </c>
      <c r="C644">
        <v>0</v>
      </c>
      <c r="F644">
        <v>1463</v>
      </c>
      <c r="G644" s="10" t="s">
        <v>8219</v>
      </c>
      <c r="H644">
        <v>25</v>
      </c>
    </row>
    <row r="645" spans="1:8" x14ac:dyDescent="0.3">
      <c r="A645">
        <v>1497</v>
      </c>
      <c r="B645" s="10" t="s">
        <v>8221</v>
      </c>
      <c r="C645">
        <v>1</v>
      </c>
      <c r="F645">
        <v>1464</v>
      </c>
      <c r="G645" s="10" t="s">
        <v>8219</v>
      </c>
      <c r="H645">
        <v>234</v>
      </c>
    </row>
    <row r="646" spans="1:8" x14ac:dyDescent="0.3">
      <c r="A646">
        <v>1498</v>
      </c>
      <c r="B646" s="10" t="s">
        <v>8221</v>
      </c>
      <c r="C646">
        <v>3</v>
      </c>
      <c r="F646">
        <v>1465</v>
      </c>
      <c r="G646" s="10" t="s">
        <v>8219</v>
      </c>
      <c r="H646">
        <v>2602</v>
      </c>
    </row>
    <row r="647" spans="1:8" x14ac:dyDescent="0.3">
      <c r="A647">
        <v>1499</v>
      </c>
      <c r="B647" s="10" t="s">
        <v>8221</v>
      </c>
      <c r="C647">
        <v>1</v>
      </c>
      <c r="F647">
        <v>1466</v>
      </c>
      <c r="G647" s="10" t="s">
        <v>8219</v>
      </c>
      <c r="H647">
        <v>248</v>
      </c>
    </row>
    <row r="648" spans="1:8" x14ac:dyDescent="0.3">
      <c r="A648">
        <v>1500</v>
      </c>
      <c r="B648" s="10" t="s">
        <v>8221</v>
      </c>
      <c r="C648">
        <v>15</v>
      </c>
      <c r="F648">
        <v>1467</v>
      </c>
      <c r="G648" s="10" t="s">
        <v>8219</v>
      </c>
      <c r="H648">
        <v>600</v>
      </c>
    </row>
    <row r="649" spans="1:8" x14ac:dyDescent="0.3">
      <c r="A649">
        <v>1541</v>
      </c>
      <c r="B649" s="10" t="s">
        <v>8221</v>
      </c>
      <c r="C649">
        <v>2</v>
      </c>
      <c r="F649">
        <v>1468</v>
      </c>
      <c r="G649" s="10" t="s">
        <v>8219</v>
      </c>
      <c r="H649">
        <v>293</v>
      </c>
    </row>
    <row r="650" spans="1:8" x14ac:dyDescent="0.3">
      <c r="A650">
        <v>1542</v>
      </c>
      <c r="B650" s="10" t="s">
        <v>8221</v>
      </c>
      <c r="C650">
        <v>1</v>
      </c>
      <c r="F650">
        <v>1469</v>
      </c>
      <c r="G650" s="10" t="s">
        <v>8219</v>
      </c>
      <c r="H650">
        <v>321</v>
      </c>
    </row>
    <row r="651" spans="1:8" x14ac:dyDescent="0.3">
      <c r="A651">
        <v>1543</v>
      </c>
      <c r="B651" s="10" t="s">
        <v>8221</v>
      </c>
      <c r="C651">
        <v>1</v>
      </c>
      <c r="F651">
        <v>1470</v>
      </c>
      <c r="G651" s="10" t="s">
        <v>8219</v>
      </c>
      <c r="H651">
        <v>81</v>
      </c>
    </row>
    <row r="652" spans="1:8" x14ac:dyDescent="0.3">
      <c r="A652">
        <v>1544</v>
      </c>
      <c r="B652" s="10" t="s">
        <v>8221</v>
      </c>
      <c r="C652">
        <v>0</v>
      </c>
      <c r="F652">
        <v>1471</v>
      </c>
      <c r="G652" s="10" t="s">
        <v>8219</v>
      </c>
      <c r="H652">
        <v>343</v>
      </c>
    </row>
    <row r="653" spans="1:8" x14ac:dyDescent="0.3">
      <c r="A653">
        <v>1545</v>
      </c>
      <c r="B653" s="10" t="s">
        <v>8221</v>
      </c>
      <c r="C653">
        <v>1</v>
      </c>
      <c r="F653">
        <v>1472</v>
      </c>
      <c r="G653" s="10" t="s">
        <v>8219</v>
      </c>
      <c r="H653">
        <v>336</v>
      </c>
    </row>
    <row r="654" spans="1:8" x14ac:dyDescent="0.3">
      <c r="A654">
        <v>1546</v>
      </c>
      <c r="B654" s="10" t="s">
        <v>8221</v>
      </c>
      <c r="C654">
        <v>11</v>
      </c>
      <c r="F654">
        <v>1473</v>
      </c>
      <c r="G654" s="10" t="s">
        <v>8219</v>
      </c>
      <c r="H654">
        <v>47</v>
      </c>
    </row>
    <row r="655" spans="1:8" x14ac:dyDescent="0.3">
      <c r="A655">
        <v>1547</v>
      </c>
      <c r="B655" s="10" t="s">
        <v>8221</v>
      </c>
      <c r="C655">
        <v>0</v>
      </c>
      <c r="F655">
        <v>1474</v>
      </c>
      <c r="G655" s="10" t="s">
        <v>8219</v>
      </c>
      <c r="H655">
        <v>76</v>
      </c>
    </row>
    <row r="656" spans="1:8" x14ac:dyDescent="0.3">
      <c r="A656">
        <v>1548</v>
      </c>
      <c r="B656" s="10" t="s">
        <v>8221</v>
      </c>
      <c r="C656">
        <v>1</v>
      </c>
      <c r="F656">
        <v>1475</v>
      </c>
      <c r="G656" s="10" t="s">
        <v>8219</v>
      </c>
      <c r="H656">
        <v>441</v>
      </c>
    </row>
    <row r="657" spans="1:8" x14ac:dyDescent="0.3">
      <c r="A657">
        <v>1549</v>
      </c>
      <c r="B657" s="10" t="s">
        <v>8221</v>
      </c>
      <c r="C657">
        <v>6</v>
      </c>
      <c r="F657">
        <v>1476</v>
      </c>
      <c r="G657" s="10" t="s">
        <v>8219</v>
      </c>
      <c r="H657">
        <v>916</v>
      </c>
    </row>
    <row r="658" spans="1:8" x14ac:dyDescent="0.3">
      <c r="A658">
        <v>1550</v>
      </c>
      <c r="B658" s="10" t="s">
        <v>8221</v>
      </c>
      <c r="C658">
        <v>7</v>
      </c>
      <c r="F658">
        <v>1477</v>
      </c>
      <c r="G658" s="10" t="s">
        <v>8219</v>
      </c>
      <c r="H658">
        <v>369</v>
      </c>
    </row>
    <row r="659" spans="1:8" x14ac:dyDescent="0.3">
      <c r="A659">
        <v>1551</v>
      </c>
      <c r="B659" s="10" t="s">
        <v>8221</v>
      </c>
      <c r="C659">
        <v>0</v>
      </c>
      <c r="F659">
        <v>1478</v>
      </c>
      <c r="G659" s="10" t="s">
        <v>8219</v>
      </c>
      <c r="H659">
        <v>20242</v>
      </c>
    </row>
    <row r="660" spans="1:8" x14ac:dyDescent="0.3">
      <c r="A660">
        <v>1552</v>
      </c>
      <c r="B660" s="10" t="s">
        <v>8221</v>
      </c>
      <c r="C660">
        <v>16</v>
      </c>
      <c r="F660">
        <v>1479</v>
      </c>
      <c r="G660" s="10" t="s">
        <v>8219</v>
      </c>
      <c r="H660">
        <v>71</v>
      </c>
    </row>
    <row r="661" spans="1:8" x14ac:dyDescent="0.3">
      <c r="A661">
        <v>1553</v>
      </c>
      <c r="B661" s="10" t="s">
        <v>8221</v>
      </c>
      <c r="C661">
        <v>0</v>
      </c>
      <c r="F661">
        <v>1480</v>
      </c>
      <c r="G661" s="10" t="s">
        <v>8219</v>
      </c>
      <c r="H661">
        <v>635</v>
      </c>
    </row>
    <row r="662" spans="1:8" x14ac:dyDescent="0.3">
      <c r="A662">
        <v>1554</v>
      </c>
      <c r="B662" s="10" t="s">
        <v>8221</v>
      </c>
      <c r="C662">
        <v>0</v>
      </c>
      <c r="F662">
        <v>1501</v>
      </c>
      <c r="G662" s="10" t="s">
        <v>8219</v>
      </c>
      <c r="H662">
        <v>885</v>
      </c>
    </row>
    <row r="663" spans="1:8" x14ac:dyDescent="0.3">
      <c r="A663">
        <v>1555</v>
      </c>
      <c r="B663" s="10" t="s">
        <v>8221</v>
      </c>
      <c r="C663">
        <v>0</v>
      </c>
      <c r="F663">
        <v>1502</v>
      </c>
      <c r="G663" s="10" t="s">
        <v>8219</v>
      </c>
      <c r="H663">
        <v>329</v>
      </c>
    </row>
    <row r="664" spans="1:8" x14ac:dyDescent="0.3">
      <c r="A664">
        <v>1556</v>
      </c>
      <c r="B664" s="10" t="s">
        <v>8221</v>
      </c>
      <c r="C664">
        <v>12</v>
      </c>
      <c r="F664">
        <v>1503</v>
      </c>
      <c r="G664" s="10" t="s">
        <v>8219</v>
      </c>
      <c r="H664">
        <v>71</v>
      </c>
    </row>
    <row r="665" spans="1:8" x14ac:dyDescent="0.3">
      <c r="A665">
        <v>1557</v>
      </c>
      <c r="B665" s="10" t="s">
        <v>8221</v>
      </c>
      <c r="C665">
        <v>1</v>
      </c>
      <c r="F665">
        <v>1504</v>
      </c>
      <c r="G665" s="10" t="s">
        <v>8219</v>
      </c>
      <c r="H665">
        <v>269</v>
      </c>
    </row>
    <row r="666" spans="1:8" x14ac:dyDescent="0.3">
      <c r="A666">
        <v>1558</v>
      </c>
      <c r="B666" s="10" t="s">
        <v>8221</v>
      </c>
      <c r="C666">
        <v>3</v>
      </c>
      <c r="F666">
        <v>1505</v>
      </c>
      <c r="G666" s="10" t="s">
        <v>8219</v>
      </c>
      <c r="H666">
        <v>345</v>
      </c>
    </row>
    <row r="667" spans="1:8" x14ac:dyDescent="0.3">
      <c r="A667">
        <v>1559</v>
      </c>
      <c r="B667" s="10" t="s">
        <v>8221</v>
      </c>
      <c r="C667">
        <v>1</v>
      </c>
      <c r="F667">
        <v>1506</v>
      </c>
      <c r="G667" s="10" t="s">
        <v>8219</v>
      </c>
      <c r="H667">
        <v>43</v>
      </c>
    </row>
    <row r="668" spans="1:8" x14ac:dyDescent="0.3">
      <c r="A668">
        <v>1560</v>
      </c>
      <c r="B668" s="10" t="s">
        <v>8221</v>
      </c>
      <c r="C668">
        <v>4</v>
      </c>
      <c r="F668">
        <v>1507</v>
      </c>
      <c r="G668" s="10" t="s">
        <v>8219</v>
      </c>
      <c r="H668">
        <v>33</v>
      </c>
    </row>
    <row r="669" spans="1:8" x14ac:dyDescent="0.3">
      <c r="A669">
        <v>1581</v>
      </c>
      <c r="B669" s="10" t="s">
        <v>8221</v>
      </c>
      <c r="C669">
        <v>1</v>
      </c>
      <c r="F669">
        <v>1508</v>
      </c>
      <c r="G669" s="10" t="s">
        <v>8219</v>
      </c>
      <c r="H669">
        <v>211</v>
      </c>
    </row>
    <row r="670" spans="1:8" x14ac:dyDescent="0.3">
      <c r="A670">
        <v>1582</v>
      </c>
      <c r="B670" s="10" t="s">
        <v>8221</v>
      </c>
      <c r="C670">
        <v>3</v>
      </c>
      <c r="F670">
        <v>1509</v>
      </c>
      <c r="G670" s="10" t="s">
        <v>8219</v>
      </c>
      <c r="H670">
        <v>196</v>
      </c>
    </row>
    <row r="671" spans="1:8" x14ac:dyDescent="0.3">
      <c r="A671">
        <v>1583</v>
      </c>
      <c r="B671" s="10" t="s">
        <v>8221</v>
      </c>
      <c r="C671">
        <v>1</v>
      </c>
      <c r="F671">
        <v>1510</v>
      </c>
      <c r="G671" s="10" t="s">
        <v>8219</v>
      </c>
      <c r="H671">
        <v>405</v>
      </c>
    </row>
    <row r="672" spans="1:8" x14ac:dyDescent="0.3">
      <c r="A672">
        <v>1584</v>
      </c>
      <c r="B672" s="10" t="s">
        <v>8221</v>
      </c>
      <c r="C672">
        <v>0</v>
      </c>
      <c r="F672">
        <v>1511</v>
      </c>
      <c r="G672" s="10" t="s">
        <v>8219</v>
      </c>
      <c r="H672">
        <v>206</v>
      </c>
    </row>
    <row r="673" spans="1:8" x14ac:dyDescent="0.3">
      <c r="A673">
        <v>1585</v>
      </c>
      <c r="B673" s="10" t="s">
        <v>8221</v>
      </c>
      <c r="C673">
        <v>12</v>
      </c>
      <c r="F673">
        <v>1512</v>
      </c>
      <c r="G673" s="10" t="s">
        <v>8219</v>
      </c>
      <c r="H673">
        <v>335</v>
      </c>
    </row>
    <row r="674" spans="1:8" x14ac:dyDescent="0.3">
      <c r="A674">
        <v>1586</v>
      </c>
      <c r="B674" s="10" t="s">
        <v>8221</v>
      </c>
      <c r="C674">
        <v>0</v>
      </c>
      <c r="F674">
        <v>1513</v>
      </c>
      <c r="G674" s="10" t="s">
        <v>8219</v>
      </c>
      <c r="H674">
        <v>215</v>
      </c>
    </row>
    <row r="675" spans="1:8" x14ac:dyDescent="0.3">
      <c r="A675">
        <v>1587</v>
      </c>
      <c r="B675" s="10" t="s">
        <v>8221</v>
      </c>
      <c r="C675">
        <v>1</v>
      </c>
      <c r="F675">
        <v>1514</v>
      </c>
      <c r="G675" s="10" t="s">
        <v>8219</v>
      </c>
      <c r="H675">
        <v>176</v>
      </c>
    </row>
    <row r="676" spans="1:8" x14ac:dyDescent="0.3">
      <c r="A676">
        <v>1588</v>
      </c>
      <c r="B676" s="10" t="s">
        <v>8221</v>
      </c>
      <c r="C676">
        <v>0</v>
      </c>
      <c r="F676">
        <v>1515</v>
      </c>
      <c r="G676" s="10" t="s">
        <v>8219</v>
      </c>
      <c r="H676">
        <v>555</v>
      </c>
    </row>
    <row r="677" spans="1:8" x14ac:dyDescent="0.3">
      <c r="A677">
        <v>1589</v>
      </c>
      <c r="B677" s="10" t="s">
        <v>8221</v>
      </c>
      <c r="C677">
        <v>0</v>
      </c>
      <c r="F677">
        <v>1516</v>
      </c>
      <c r="G677" s="10" t="s">
        <v>8219</v>
      </c>
      <c r="H677">
        <v>116</v>
      </c>
    </row>
    <row r="678" spans="1:8" x14ac:dyDescent="0.3">
      <c r="A678">
        <v>1590</v>
      </c>
      <c r="B678" s="10" t="s">
        <v>8221</v>
      </c>
      <c r="C678">
        <v>2</v>
      </c>
      <c r="F678">
        <v>1517</v>
      </c>
      <c r="G678" s="10" t="s">
        <v>8219</v>
      </c>
      <c r="H678">
        <v>615</v>
      </c>
    </row>
    <row r="679" spans="1:8" x14ac:dyDescent="0.3">
      <c r="A679">
        <v>1591</v>
      </c>
      <c r="B679" s="10" t="s">
        <v>8221</v>
      </c>
      <c r="C679">
        <v>92</v>
      </c>
      <c r="F679">
        <v>1518</v>
      </c>
      <c r="G679" s="10" t="s">
        <v>8219</v>
      </c>
      <c r="H679">
        <v>236</v>
      </c>
    </row>
    <row r="680" spans="1:8" x14ac:dyDescent="0.3">
      <c r="A680">
        <v>1592</v>
      </c>
      <c r="B680" s="10" t="s">
        <v>8221</v>
      </c>
      <c r="C680">
        <v>0</v>
      </c>
      <c r="F680">
        <v>1519</v>
      </c>
      <c r="G680" s="10" t="s">
        <v>8219</v>
      </c>
      <c r="H680">
        <v>145</v>
      </c>
    </row>
    <row r="681" spans="1:8" x14ac:dyDescent="0.3">
      <c r="A681">
        <v>1593</v>
      </c>
      <c r="B681" s="10" t="s">
        <v>8221</v>
      </c>
      <c r="C681">
        <v>3</v>
      </c>
      <c r="F681">
        <v>1520</v>
      </c>
      <c r="G681" s="10" t="s">
        <v>8219</v>
      </c>
      <c r="H681">
        <v>167</v>
      </c>
    </row>
    <row r="682" spans="1:8" x14ac:dyDescent="0.3">
      <c r="A682">
        <v>1594</v>
      </c>
      <c r="B682" s="10" t="s">
        <v>8221</v>
      </c>
      <c r="C682">
        <v>10</v>
      </c>
      <c r="F682">
        <v>1521</v>
      </c>
      <c r="G682" s="10" t="s">
        <v>8219</v>
      </c>
      <c r="H682">
        <v>235</v>
      </c>
    </row>
    <row r="683" spans="1:8" x14ac:dyDescent="0.3">
      <c r="A683">
        <v>1595</v>
      </c>
      <c r="B683" s="10" t="s">
        <v>8221</v>
      </c>
      <c r="C683">
        <v>7</v>
      </c>
      <c r="F683">
        <v>1522</v>
      </c>
      <c r="G683" s="10" t="s">
        <v>8219</v>
      </c>
      <c r="H683">
        <v>452</v>
      </c>
    </row>
    <row r="684" spans="1:8" x14ac:dyDescent="0.3">
      <c r="A684">
        <v>1596</v>
      </c>
      <c r="B684" s="10" t="s">
        <v>8221</v>
      </c>
      <c r="C684">
        <v>3</v>
      </c>
      <c r="F684">
        <v>1523</v>
      </c>
      <c r="G684" s="10" t="s">
        <v>8219</v>
      </c>
      <c r="H684">
        <v>241</v>
      </c>
    </row>
    <row r="685" spans="1:8" x14ac:dyDescent="0.3">
      <c r="A685">
        <v>1597</v>
      </c>
      <c r="B685" s="10" t="s">
        <v>8221</v>
      </c>
      <c r="C685">
        <v>0</v>
      </c>
      <c r="F685">
        <v>1524</v>
      </c>
      <c r="G685" s="10" t="s">
        <v>8219</v>
      </c>
      <c r="H685">
        <v>28</v>
      </c>
    </row>
    <row r="686" spans="1:8" x14ac:dyDescent="0.3">
      <c r="A686">
        <v>1598</v>
      </c>
      <c r="B686" s="10" t="s">
        <v>8221</v>
      </c>
      <c r="C686">
        <v>1</v>
      </c>
      <c r="F686">
        <v>1525</v>
      </c>
      <c r="G686" s="10" t="s">
        <v>8219</v>
      </c>
      <c r="H686">
        <v>140</v>
      </c>
    </row>
    <row r="687" spans="1:8" x14ac:dyDescent="0.3">
      <c r="A687">
        <v>1599</v>
      </c>
      <c r="B687" s="10" t="s">
        <v>8221</v>
      </c>
      <c r="C687">
        <v>0</v>
      </c>
      <c r="F687">
        <v>1526</v>
      </c>
      <c r="G687" s="10" t="s">
        <v>8219</v>
      </c>
      <c r="H687">
        <v>280</v>
      </c>
    </row>
    <row r="688" spans="1:8" x14ac:dyDescent="0.3">
      <c r="A688">
        <v>1600</v>
      </c>
      <c r="B688" s="10" t="s">
        <v>8221</v>
      </c>
      <c r="C688">
        <v>9</v>
      </c>
      <c r="F688">
        <v>1527</v>
      </c>
      <c r="G688" s="10" t="s">
        <v>8219</v>
      </c>
      <c r="H688">
        <v>70</v>
      </c>
    </row>
    <row r="689" spans="1:8" x14ac:dyDescent="0.3">
      <c r="A689">
        <v>1701</v>
      </c>
      <c r="B689" s="10" t="s">
        <v>8221</v>
      </c>
      <c r="C689">
        <v>2</v>
      </c>
      <c r="F689">
        <v>1528</v>
      </c>
      <c r="G689" s="10" t="s">
        <v>8219</v>
      </c>
      <c r="H689">
        <v>160</v>
      </c>
    </row>
    <row r="690" spans="1:8" x14ac:dyDescent="0.3">
      <c r="A690">
        <v>1702</v>
      </c>
      <c r="B690" s="10" t="s">
        <v>8221</v>
      </c>
      <c r="C690">
        <v>1</v>
      </c>
      <c r="F690">
        <v>1529</v>
      </c>
      <c r="G690" s="10" t="s">
        <v>8219</v>
      </c>
      <c r="H690">
        <v>141</v>
      </c>
    </row>
    <row r="691" spans="1:8" x14ac:dyDescent="0.3">
      <c r="A691">
        <v>1703</v>
      </c>
      <c r="B691" s="10" t="s">
        <v>8221</v>
      </c>
      <c r="C691">
        <v>2</v>
      </c>
      <c r="F691">
        <v>1530</v>
      </c>
      <c r="G691" s="10" t="s">
        <v>8219</v>
      </c>
      <c r="H691">
        <v>874</v>
      </c>
    </row>
    <row r="692" spans="1:8" x14ac:dyDescent="0.3">
      <c r="A692">
        <v>1704</v>
      </c>
      <c r="B692" s="10" t="s">
        <v>8221</v>
      </c>
      <c r="C692">
        <v>11</v>
      </c>
      <c r="F692">
        <v>1531</v>
      </c>
      <c r="G692" s="10" t="s">
        <v>8219</v>
      </c>
      <c r="H692">
        <v>73</v>
      </c>
    </row>
    <row r="693" spans="1:8" x14ac:dyDescent="0.3">
      <c r="A693">
        <v>1705</v>
      </c>
      <c r="B693" s="10" t="s">
        <v>8221</v>
      </c>
      <c r="C693">
        <v>0</v>
      </c>
      <c r="F693">
        <v>1532</v>
      </c>
      <c r="G693" s="10" t="s">
        <v>8219</v>
      </c>
      <c r="H693">
        <v>294</v>
      </c>
    </row>
    <row r="694" spans="1:8" x14ac:dyDescent="0.3">
      <c r="A694">
        <v>1706</v>
      </c>
      <c r="B694" s="10" t="s">
        <v>8221</v>
      </c>
      <c r="C694">
        <v>0</v>
      </c>
      <c r="F694">
        <v>1533</v>
      </c>
      <c r="G694" s="10" t="s">
        <v>8219</v>
      </c>
      <c r="H694">
        <v>740</v>
      </c>
    </row>
    <row r="695" spans="1:8" x14ac:dyDescent="0.3">
      <c r="A695">
        <v>1707</v>
      </c>
      <c r="B695" s="10" t="s">
        <v>8221</v>
      </c>
      <c r="C695">
        <v>9</v>
      </c>
      <c r="F695">
        <v>1534</v>
      </c>
      <c r="G695" s="10" t="s">
        <v>8219</v>
      </c>
      <c r="H695">
        <v>369</v>
      </c>
    </row>
    <row r="696" spans="1:8" x14ac:dyDescent="0.3">
      <c r="A696">
        <v>1708</v>
      </c>
      <c r="B696" s="10" t="s">
        <v>8221</v>
      </c>
      <c r="C696">
        <v>0</v>
      </c>
      <c r="F696">
        <v>1535</v>
      </c>
      <c r="G696" s="10" t="s">
        <v>8219</v>
      </c>
      <c r="H696">
        <v>110</v>
      </c>
    </row>
    <row r="697" spans="1:8" x14ac:dyDescent="0.3">
      <c r="A697">
        <v>1709</v>
      </c>
      <c r="B697" s="10" t="s">
        <v>8221</v>
      </c>
      <c r="C697">
        <v>4</v>
      </c>
      <c r="F697">
        <v>1536</v>
      </c>
      <c r="G697" s="10" t="s">
        <v>8219</v>
      </c>
      <c r="H697">
        <v>455</v>
      </c>
    </row>
    <row r="698" spans="1:8" x14ac:dyDescent="0.3">
      <c r="A698">
        <v>1710</v>
      </c>
      <c r="B698" s="10" t="s">
        <v>8221</v>
      </c>
      <c r="C698">
        <v>1</v>
      </c>
      <c r="F698">
        <v>1537</v>
      </c>
      <c r="G698" s="10" t="s">
        <v>8219</v>
      </c>
      <c r="H698">
        <v>224</v>
      </c>
    </row>
    <row r="699" spans="1:8" x14ac:dyDescent="0.3">
      <c r="A699">
        <v>1711</v>
      </c>
      <c r="B699" s="10" t="s">
        <v>8221</v>
      </c>
      <c r="C699">
        <v>2</v>
      </c>
      <c r="F699">
        <v>1538</v>
      </c>
      <c r="G699" s="10" t="s">
        <v>8219</v>
      </c>
      <c r="H699">
        <v>46</v>
      </c>
    </row>
    <row r="700" spans="1:8" x14ac:dyDescent="0.3">
      <c r="A700">
        <v>1712</v>
      </c>
      <c r="B700" s="10" t="s">
        <v>8221</v>
      </c>
      <c r="C700">
        <v>0</v>
      </c>
      <c r="F700">
        <v>1539</v>
      </c>
      <c r="G700" s="10" t="s">
        <v>8219</v>
      </c>
      <c r="H700">
        <v>284</v>
      </c>
    </row>
    <row r="701" spans="1:8" x14ac:dyDescent="0.3">
      <c r="A701">
        <v>1713</v>
      </c>
      <c r="B701" s="10" t="s">
        <v>8221</v>
      </c>
      <c r="C701">
        <v>1</v>
      </c>
      <c r="F701">
        <v>1540</v>
      </c>
      <c r="G701" s="10" t="s">
        <v>8219</v>
      </c>
      <c r="H701">
        <v>98</v>
      </c>
    </row>
    <row r="702" spans="1:8" x14ac:dyDescent="0.3">
      <c r="A702">
        <v>1714</v>
      </c>
      <c r="B702" s="10" t="s">
        <v>8221</v>
      </c>
      <c r="C702">
        <v>17</v>
      </c>
      <c r="F702">
        <v>1601</v>
      </c>
      <c r="G702" s="10" t="s">
        <v>8219</v>
      </c>
      <c r="H702">
        <v>56</v>
      </c>
    </row>
    <row r="703" spans="1:8" x14ac:dyDescent="0.3">
      <c r="A703">
        <v>1715</v>
      </c>
      <c r="B703" s="10" t="s">
        <v>8221</v>
      </c>
      <c r="C703">
        <v>2</v>
      </c>
      <c r="F703">
        <v>1602</v>
      </c>
      <c r="G703" s="10" t="s">
        <v>8219</v>
      </c>
      <c r="H703">
        <v>32</v>
      </c>
    </row>
    <row r="704" spans="1:8" x14ac:dyDescent="0.3">
      <c r="A704">
        <v>1716</v>
      </c>
      <c r="B704" s="10" t="s">
        <v>8221</v>
      </c>
      <c r="C704">
        <v>3</v>
      </c>
      <c r="F704">
        <v>1603</v>
      </c>
      <c r="G704" s="10" t="s">
        <v>8219</v>
      </c>
      <c r="H704">
        <v>30</v>
      </c>
    </row>
    <row r="705" spans="1:8" x14ac:dyDescent="0.3">
      <c r="A705">
        <v>1717</v>
      </c>
      <c r="B705" s="10" t="s">
        <v>8221</v>
      </c>
      <c r="C705">
        <v>41</v>
      </c>
      <c r="F705">
        <v>1604</v>
      </c>
      <c r="G705" s="10" t="s">
        <v>8219</v>
      </c>
      <c r="H705">
        <v>70</v>
      </c>
    </row>
    <row r="706" spans="1:8" x14ac:dyDescent="0.3">
      <c r="A706">
        <v>1718</v>
      </c>
      <c r="B706" s="10" t="s">
        <v>8221</v>
      </c>
      <c r="C706">
        <v>2</v>
      </c>
      <c r="F706">
        <v>1605</v>
      </c>
      <c r="G706" s="10" t="s">
        <v>8219</v>
      </c>
      <c r="H706">
        <v>44</v>
      </c>
    </row>
    <row r="707" spans="1:8" x14ac:dyDescent="0.3">
      <c r="A707">
        <v>1719</v>
      </c>
      <c r="B707" s="10" t="s">
        <v>8221</v>
      </c>
      <c r="C707">
        <v>3</v>
      </c>
      <c r="F707">
        <v>1606</v>
      </c>
      <c r="G707" s="10" t="s">
        <v>8219</v>
      </c>
      <c r="H707">
        <v>92</v>
      </c>
    </row>
    <row r="708" spans="1:8" x14ac:dyDescent="0.3">
      <c r="A708">
        <v>1720</v>
      </c>
      <c r="B708" s="10" t="s">
        <v>8221</v>
      </c>
      <c r="C708">
        <v>8</v>
      </c>
      <c r="F708">
        <v>1607</v>
      </c>
      <c r="G708" s="10" t="s">
        <v>8219</v>
      </c>
      <c r="H708">
        <v>205</v>
      </c>
    </row>
    <row r="709" spans="1:8" x14ac:dyDescent="0.3">
      <c r="A709">
        <v>1721</v>
      </c>
      <c r="B709" s="10" t="s">
        <v>8221</v>
      </c>
      <c r="C709">
        <v>0</v>
      </c>
      <c r="F709">
        <v>1608</v>
      </c>
      <c r="G709" s="10" t="s">
        <v>8219</v>
      </c>
      <c r="H709">
        <v>23</v>
      </c>
    </row>
    <row r="710" spans="1:8" x14ac:dyDescent="0.3">
      <c r="A710">
        <v>1722</v>
      </c>
      <c r="B710" s="10" t="s">
        <v>8221</v>
      </c>
      <c r="C710">
        <v>1</v>
      </c>
      <c r="F710">
        <v>1609</v>
      </c>
      <c r="G710" s="10" t="s">
        <v>8219</v>
      </c>
      <c r="H710">
        <v>4</v>
      </c>
    </row>
    <row r="711" spans="1:8" x14ac:dyDescent="0.3">
      <c r="A711">
        <v>1723</v>
      </c>
      <c r="B711" s="10" t="s">
        <v>8221</v>
      </c>
      <c r="C711">
        <v>3</v>
      </c>
      <c r="F711">
        <v>1610</v>
      </c>
      <c r="G711" s="10" t="s">
        <v>8219</v>
      </c>
      <c r="H711">
        <v>112</v>
      </c>
    </row>
    <row r="712" spans="1:8" x14ac:dyDescent="0.3">
      <c r="A712">
        <v>1724</v>
      </c>
      <c r="B712" s="10" t="s">
        <v>8221</v>
      </c>
      <c r="C712">
        <v>4</v>
      </c>
      <c r="F712">
        <v>1611</v>
      </c>
      <c r="G712" s="10" t="s">
        <v>8219</v>
      </c>
      <c r="H712">
        <v>27</v>
      </c>
    </row>
    <row r="713" spans="1:8" x14ac:dyDescent="0.3">
      <c r="A713">
        <v>1725</v>
      </c>
      <c r="B713" s="10" t="s">
        <v>8221</v>
      </c>
      <c r="C713">
        <v>9</v>
      </c>
      <c r="F713">
        <v>1612</v>
      </c>
      <c r="G713" s="10" t="s">
        <v>8219</v>
      </c>
      <c r="H713">
        <v>11</v>
      </c>
    </row>
    <row r="714" spans="1:8" x14ac:dyDescent="0.3">
      <c r="A714">
        <v>1726</v>
      </c>
      <c r="B714" s="10" t="s">
        <v>8221</v>
      </c>
      <c r="C714">
        <v>16</v>
      </c>
      <c r="F714">
        <v>1613</v>
      </c>
      <c r="G714" s="10" t="s">
        <v>8219</v>
      </c>
      <c r="H714">
        <v>26</v>
      </c>
    </row>
    <row r="715" spans="1:8" x14ac:dyDescent="0.3">
      <c r="A715">
        <v>1727</v>
      </c>
      <c r="B715" s="10" t="s">
        <v>8221</v>
      </c>
      <c r="C715">
        <v>1</v>
      </c>
      <c r="F715">
        <v>1614</v>
      </c>
      <c r="G715" s="10" t="s">
        <v>8219</v>
      </c>
      <c r="H715">
        <v>77</v>
      </c>
    </row>
    <row r="716" spans="1:8" x14ac:dyDescent="0.3">
      <c r="A716">
        <v>1728</v>
      </c>
      <c r="B716" s="10" t="s">
        <v>8221</v>
      </c>
      <c r="C716">
        <v>7</v>
      </c>
      <c r="F716">
        <v>1615</v>
      </c>
      <c r="G716" s="10" t="s">
        <v>8219</v>
      </c>
      <c r="H716">
        <v>136</v>
      </c>
    </row>
    <row r="717" spans="1:8" x14ac:dyDescent="0.3">
      <c r="A717">
        <v>1729</v>
      </c>
      <c r="B717" s="10" t="s">
        <v>8221</v>
      </c>
      <c r="C717">
        <v>0</v>
      </c>
      <c r="F717">
        <v>1616</v>
      </c>
      <c r="G717" s="10" t="s">
        <v>8219</v>
      </c>
      <c r="H717">
        <v>157</v>
      </c>
    </row>
    <row r="718" spans="1:8" x14ac:dyDescent="0.3">
      <c r="A718">
        <v>1730</v>
      </c>
      <c r="B718" s="10" t="s">
        <v>8221</v>
      </c>
      <c r="C718">
        <v>0</v>
      </c>
      <c r="F718">
        <v>1617</v>
      </c>
      <c r="G718" s="10" t="s">
        <v>8219</v>
      </c>
      <c r="H718">
        <v>158</v>
      </c>
    </row>
    <row r="719" spans="1:8" x14ac:dyDescent="0.3">
      <c r="A719">
        <v>1731</v>
      </c>
      <c r="B719" s="10" t="s">
        <v>8221</v>
      </c>
      <c r="C719">
        <v>0</v>
      </c>
      <c r="F719">
        <v>1618</v>
      </c>
      <c r="G719" s="10" t="s">
        <v>8219</v>
      </c>
      <c r="H719">
        <v>27</v>
      </c>
    </row>
    <row r="720" spans="1:8" x14ac:dyDescent="0.3">
      <c r="A720">
        <v>1732</v>
      </c>
      <c r="B720" s="10" t="s">
        <v>8221</v>
      </c>
      <c r="C720">
        <v>0</v>
      </c>
      <c r="F720">
        <v>1619</v>
      </c>
      <c r="G720" s="10" t="s">
        <v>8219</v>
      </c>
      <c r="H720">
        <v>23</v>
      </c>
    </row>
    <row r="721" spans="1:8" x14ac:dyDescent="0.3">
      <c r="A721">
        <v>1733</v>
      </c>
      <c r="B721" s="10" t="s">
        <v>8221</v>
      </c>
      <c r="C721">
        <v>0</v>
      </c>
      <c r="F721">
        <v>1620</v>
      </c>
      <c r="G721" s="10" t="s">
        <v>8219</v>
      </c>
      <c r="H721">
        <v>17</v>
      </c>
    </row>
    <row r="722" spans="1:8" x14ac:dyDescent="0.3">
      <c r="A722">
        <v>1734</v>
      </c>
      <c r="B722" s="10" t="s">
        <v>8221</v>
      </c>
      <c r="C722">
        <v>1</v>
      </c>
      <c r="F722">
        <v>1621</v>
      </c>
      <c r="G722" s="10" t="s">
        <v>8219</v>
      </c>
      <c r="H722">
        <v>37</v>
      </c>
    </row>
    <row r="723" spans="1:8" x14ac:dyDescent="0.3">
      <c r="A723">
        <v>1735</v>
      </c>
      <c r="B723" s="10" t="s">
        <v>8221</v>
      </c>
      <c r="C723">
        <v>2</v>
      </c>
      <c r="F723">
        <v>1622</v>
      </c>
      <c r="G723" s="10" t="s">
        <v>8219</v>
      </c>
      <c r="H723">
        <v>65</v>
      </c>
    </row>
    <row r="724" spans="1:8" x14ac:dyDescent="0.3">
      <c r="A724">
        <v>1736</v>
      </c>
      <c r="B724" s="10" t="s">
        <v>8221</v>
      </c>
      <c r="C724">
        <v>1</v>
      </c>
      <c r="F724">
        <v>1623</v>
      </c>
      <c r="G724" s="10" t="s">
        <v>8219</v>
      </c>
      <c r="H724">
        <v>18</v>
      </c>
    </row>
    <row r="725" spans="1:8" x14ac:dyDescent="0.3">
      <c r="A725">
        <v>1737</v>
      </c>
      <c r="B725" s="10" t="s">
        <v>8221</v>
      </c>
      <c r="C725">
        <v>15</v>
      </c>
      <c r="F725">
        <v>1624</v>
      </c>
      <c r="G725" s="10" t="s">
        <v>8219</v>
      </c>
      <c r="H725">
        <v>25</v>
      </c>
    </row>
    <row r="726" spans="1:8" x14ac:dyDescent="0.3">
      <c r="A726">
        <v>1738</v>
      </c>
      <c r="B726" s="10" t="s">
        <v>8221</v>
      </c>
      <c r="C726">
        <v>1</v>
      </c>
      <c r="F726">
        <v>1625</v>
      </c>
      <c r="G726" s="10" t="s">
        <v>8219</v>
      </c>
      <c r="H726">
        <v>104</v>
      </c>
    </row>
    <row r="727" spans="1:8" x14ac:dyDescent="0.3">
      <c r="A727">
        <v>1739</v>
      </c>
      <c r="B727" s="10" t="s">
        <v>8221</v>
      </c>
      <c r="C727">
        <v>1</v>
      </c>
      <c r="F727">
        <v>1626</v>
      </c>
      <c r="G727" s="10" t="s">
        <v>8219</v>
      </c>
      <c r="H727">
        <v>108</v>
      </c>
    </row>
    <row r="728" spans="1:8" x14ac:dyDescent="0.3">
      <c r="A728">
        <v>1740</v>
      </c>
      <c r="B728" s="10" t="s">
        <v>8221</v>
      </c>
      <c r="C728">
        <v>0</v>
      </c>
      <c r="F728">
        <v>1627</v>
      </c>
      <c r="G728" s="10" t="s">
        <v>8219</v>
      </c>
      <c r="H728">
        <v>38</v>
      </c>
    </row>
    <row r="729" spans="1:8" x14ac:dyDescent="0.3">
      <c r="A729">
        <v>1764</v>
      </c>
      <c r="B729" s="10" t="s">
        <v>8221</v>
      </c>
      <c r="C729">
        <v>39</v>
      </c>
      <c r="F729">
        <v>1628</v>
      </c>
      <c r="G729" s="10" t="s">
        <v>8219</v>
      </c>
      <c r="H729">
        <v>88</v>
      </c>
    </row>
    <row r="730" spans="1:8" x14ac:dyDescent="0.3">
      <c r="A730">
        <v>1765</v>
      </c>
      <c r="B730" s="10" t="s">
        <v>8221</v>
      </c>
      <c r="C730">
        <v>103</v>
      </c>
      <c r="F730">
        <v>1629</v>
      </c>
      <c r="G730" s="10" t="s">
        <v>8219</v>
      </c>
      <c r="H730">
        <v>82</v>
      </c>
    </row>
    <row r="731" spans="1:8" x14ac:dyDescent="0.3">
      <c r="A731">
        <v>1766</v>
      </c>
      <c r="B731" s="10" t="s">
        <v>8221</v>
      </c>
      <c r="C731">
        <v>0</v>
      </c>
      <c r="F731">
        <v>1630</v>
      </c>
      <c r="G731" s="10" t="s">
        <v>8219</v>
      </c>
      <c r="H731">
        <v>126</v>
      </c>
    </row>
    <row r="732" spans="1:8" x14ac:dyDescent="0.3">
      <c r="A732">
        <v>1767</v>
      </c>
      <c r="B732" s="10" t="s">
        <v>8221</v>
      </c>
      <c r="C732">
        <v>39</v>
      </c>
      <c r="F732">
        <v>1631</v>
      </c>
      <c r="G732" s="10" t="s">
        <v>8219</v>
      </c>
      <c r="H732">
        <v>133</v>
      </c>
    </row>
    <row r="733" spans="1:8" x14ac:dyDescent="0.3">
      <c r="A733">
        <v>1768</v>
      </c>
      <c r="B733" s="10" t="s">
        <v>8221</v>
      </c>
      <c r="C733">
        <v>15</v>
      </c>
      <c r="F733">
        <v>1632</v>
      </c>
      <c r="G733" s="10" t="s">
        <v>8219</v>
      </c>
      <c r="H733">
        <v>47</v>
      </c>
    </row>
    <row r="734" spans="1:8" x14ac:dyDescent="0.3">
      <c r="A734">
        <v>1769</v>
      </c>
      <c r="B734" s="10" t="s">
        <v>8221</v>
      </c>
      <c r="C734">
        <v>22</v>
      </c>
      <c r="F734">
        <v>1633</v>
      </c>
      <c r="G734" s="10" t="s">
        <v>8219</v>
      </c>
      <c r="H734">
        <v>58</v>
      </c>
    </row>
    <row r="735" spans="1:8" x14ac:dyDescent="0.3">
      <c r="A735">
        <v>1770</v>
      </c>
      <c r="B735" s="10" t="s">
        <v>8221</v>
      </c>
      <c r="C735">
        <v>92</v>
      </c>
      <c r="F735">
        <v>1634</v>
      </c>
      <c r="G735" s="10" t="s">
        <v>8219</v>
      </c>
      <c r="H735">
        <v>32</v>
      </c>
    </row>
    <row r="736" spans="1:8" x14ac:dyDescent="0.3">
      <c r="A736">
        <v>1771</v>
      </c>
      <c r="B736" s="10" t="s">
        <v>8221</v>
      </c>
      <c r="C736">
        <v>25</v>
      </c>
      <c r="F736">
        <v>1635</v>
      </c>
      <c r="G736" s="10" t="s">
        <v>8219</v>
      </c>
      <c r="H736">
        <v>37</v>
      </c>
    </row>
    <row r="737" spans="1:8" x14ac:dyDescent="0.3">
      <c r="A737">
        <v>1772</v>
      </c>
      <c r="B737" s="10" t="s">
        <v>8221</v>
      </c>
      <c r="C737">
        <v>19</v>
      </c>
      <c r="F737">
        <v>1636</v>
      </c>
      <c r="G737" s="10" t="s">
        <v>8219</v>
      </c>
      <c r="H737">
        <v>87</v>
      </c>
    </row>
    <row r="738" spans="1:8" x14ac:dyDescent="0.3">
      <c r="A738">
        <v>1773</v>
      </c>
      <c r="B738" s="10" t="s">
        <v>8221</v>
      </c>
      <c r="C738">
        <v>19</v>
      </c>
      <c r="F738">
        <v>1637</v>
      </c>
      <c r="G738" s="10" t="s">
        <v>8219</v>
      </c>
      <c r="H738">
        <v>15</v>
      </c>
    </row>
    <row r="739" spans="1:8" x14ac:dyDescent="0.3">
      <c r="A739">
        <v>1774</v>
      </c>
      <c r="B739" s="10" t="s">
        <v>8221</v>
      </c>
      <c r="C739">
        <v>13</v>
      </c>
      <c r="F739">
        <v>1638</v>
      </c>
      <c r="G739" s="10" t="s">
        <v>8219</v>
      </c>
      <c r="H739">
        <v>27</v>
      </c>
    </row>
    <row r="740" spans="1:8" x14ac:dyDescent="0.3">
      <c r="A740">
        <v>1775</v>
      </c>
      <c r="B740" s="10" t="s">
        <v>8221</v>
      </c>
      <c r="C740">
        <v>124</v>
      </c>
      <c r="F740">
        <v>1639</v>
      </c>
      <c r="G740" s="10" t="s">
        <v>8219</v>
      </c>
      <c r="H740">
        <v>19</v>
      </c>
    </row>
    <row r="741" spans="1:8" x14ac:dyDescent="0.3">
      <c r="A741">
        <v>1776</v>
      </c>
      <c r="B741" s="10" t="s">
        <v>8221</v>
      </c>
      <c r="C741">
        <v>4</v>
      </c>
      <c r="F741">
        <v>1640</v>
      </c>
      <c r="G741" s="10" t="s">
        <v>8219</v>
      </c>
      <c r="H741">
        <v>17</v>
      </c>
    </row>
    <row r="742" spans="1:8" x14ac:dyDescent="0.3">
      <c r="A742">
        <v>1777</v>
      </c>
      <c r="B742" s="10" t="s">
        <v>8221</v>
      </c>
      <c r="C742">
        <v>10</v>
      </c>
      <c r="F742">
        <v>1641</v>
      </c>
      <c r="G742" s="10" t="s">
        <v>8219</v>
      </c>
      <c r="H742">
        <v>26</v>
      </c>
    </row>
    <row r="743" spans="1:8" x14ac:dyDescent="0.3">
      <c r="A743">
        <v>1778</v>
      </c>
      <c r="B743" s="10" t="s">
        <v>8221</v>
      </c>
      <c r="C743">
        <v>15</v>
      </c>
      <c r="F743">
        <v>1642</v>
      </c>
      <c r="G743" s="10" t="s">
        <v>8219</v>
      </c>
      <c r="H743">
        <v>28</v>
      </c>
    </row>
    <row r="744" spans="1:8" x14ac:dyDescent="0.3">
      <c r="A744">
        <v>1779</v>
      </c>
      <c r="B744" s="10" t="s">
        <v>8221</v>
      </c>
      <c r="C744">
        <v>38</v>
      </c>
      <c r="F744">
        <v>1643</v>
      </c>
      <c r="G744" s="10" t="s">
        <v>8219</v>
      </c>
      <c r="H744">
        <v>37</v>
      </c>
    </row>
    <row r="745" spans="1:8" x14ac:dyDescent="0.3">
      <c r="A745">
        <v>1780</v>
      </c>
      <c r="B745" s="10" t="s">
        <v>8221</v>
      </c>
      <c r="C745">
        <v>152</v>
      </c>
      <c r="F745">
        <v>1644</v>
      </c>
      <c r="G745" s="10" t="s">
        <v>8219</v>
      </c>
      <c r="H745">
        <v>128</v>
      </c>
    </row>
    <row r="746" spans="1:8" x14ac:dyDescent="0.3">
      <c r="A746">
        <v>1781</v>
      </c>
      <c r="B746" s="10" t="s">
        <v>8221</v>
      </c>
      <c r="C746">
        <v>24</v>
      </c>
      <c r="F746">
        <v>1645</v>
      </c>
      <c r="G746" s="10" t="s">
        <v>8219</v>
      </c>
      <c r="H746">
        <v>10</v>
      </c>
    </row>
    <row r="747" spans="1:8" x14ac:dyDescent="0.3">
      <c r="A747">
        <v>1782</v>
      </c>
      <c r="B747" s="10" t="s">
        <v>8221</v>
      </c>
      <c r="C747">
        <v>76</v>
      </c>
      <c r="F747">
        <v>1646</v>
      </c>
      <c r="G747" s="10" t="s">
        <v>8219</v>
      </c>
      <c r="H747">
        <v>83</v>
      </c>
    </row>
    <row r="748" spans="1:8" x14ac:dyDescent="0.3">
      <c r="A748">
        <v>1783</v>
      </c>
      <c r="B748" s="10" t="s">
        <v>8221</v>
      </c>
      <c r="C748">
        <v>185</v>
      </c>
      <c r="F748">
        <v>1647</v>
      </c>
      <c r="G748" s="10" t="s">
        <v>8219</v>
      </c>
      <c r="H748">
        <v>46</v>
      </c>
    </row>
    <row r="749" spans="1:8" x14ac:dyDescent="0.3">
      <c r="A749">
        <v>1784</v>
      </c>
      <c r="B749" s="10" t="s">
        <v>8221</v>
      </c>
      <c r="C749">
        <v>33</v>
      </c>
      <c r="F749">
        <v>1648</v>
      </c>
      <c r="G749" s="10" t="s">
        <v>8219</v>
      </c>
      <c r="H749">
        <v>90</v>
      </c>
    </row>
    <row r="750" spans="1:8" x14ac:dyDescent="0.3">
      <c r="A750">
        <v>1785</v>
      </c>
      <c r="B750" s="10" t="s">
        <v>8221</v>
      </c>
      <c r="C750">
        <v>108</v>
      </c>
      <c r="F750">
        <v>1649</v>
      </c>
      <c r="G750" s="10" t="s">
        <v>8219</v>
      </c>
      <c r="H750">
        <v>81</v>
      </c>
    </row>
    <row r="751" spans="1:8" x14ac:dyDescent="0.3">
      <c r="A751">
        <v>1786</v>
      </c>
      <c r="B751" s="10" t="s">
        <v>8221</v>
      </c>
      <c r="C751">
        <v>29</v>
      </c>
      <c r="F751">
        <v>1650</v>
      </c>
      <c r="G751" s="10" t="s">
        <v>8219</v>
      </c>
      <c r="H751">
        <v>32</v>
      </c>
    </row>
    <row r="752" spans="1:8" x14ac:dyDescent="0.3">
      <c r="A752">
        <v>1787</v>
      </c>
      <c r="B752" s="10" t="s">
        <v>8221</v>
      </c>
      <c r="C752">
        <v>24</v>
      </c>
      <c r="F752">
        <v>1651</v>
      </c>
      <c r="G752" s="10" t="s">
        <v>8219</v>
      </c>
      <c r="H752">
        <v>20</v>
      </c>
    </row>
    <row r="753" spans="1:8" x14ac:dyDescent="0.3">
      <c r="A753">
        <v>1788</v>
      </c>
      <c r="B753" s="10" t="s">
        <v>8221</v>
      </c>
      <c r="C753">
        <v>4</v>
      </c>
      <c r="F753">
        <v>1652</v>
      </c>
      <c r="G753" s="10" t="s">
        <v>8219</v>
      </c>
      <c r="H753">
        <v>70</v>
      </c>
    </row>
    <row r="754" spans="1:8" x14ac:dyDescent="0.3">
      <c r="A754">
        <v>1789</v>
      </c>
      <c r="B754" s="10" t="s">
        <v>8221</v>
      </c>
      <c r="C754">
        <v>4</v>
      </c>
      <c r="F754">
        <v>1653</v>
      </c>
      <c r="G754" s="10" t="s">
        <v>8219</v>
      </c>
      <c r="H754">
        <v>168</v>
      </c>
    </row>
    <row r="755" spans="1:8" x14ac:dyDescent="0.3">
      <c r="A755">
        <v>1790</v>
      </c>
      <c r="B755" s="10" t="s">
        <v>8221</v>
      </c>
      <c r="C755">
        <v>15</v>
      </c>
      <c r="F755">
        <v>1654</v>
      </c>
      <c r="G755" s="10" t="s">
        <v>8219</v>
      </c>
      <c r="H755">
        <v>34</v>
      </c>
    </row>
    <row r="756" spans="1:8" x14ac:dyDescent="0.3">
      <c r="A756">
        <v>1791</v>
      </c>
      <c r="B756" s="10" t="s">
        <v>8221</v>
      </c>
      <c r="C756">
        <v>4</v>
      </c>
      <c r="F756">
        <v>1655</v>
      </c>
      <c r="G756" s="10" t="s">
        <v>8219</v>
      </c>
      <c r="H756">
        <v>48</v>
      </c>
    </row>
    <row r="757" spans="1:8" x14ac:dyDescent="0.3">
      <c r="A757">
        <v>1792</v>
      </c>
      <c r="B757" s="10" t="s">
        <v>8221</v>
      </c>
      <c r="C757">
        <v>139</v>
      </c>
      <c r="F757">
        <v>1656</v>
      </c>
      <c r="G757" s="10" t="s">
        <v>8219</v>
      </c>
      <c r="H757">
        <v>48</v>
      </c>
    </row>
    <row r="758" spans="1:8" x14ac:dyDescent="0.3">
      <c r="A758">
        <v>1793</v>
      </c>
      <c r="B758" s="10" t="s">
        <v>8221</v>
      </c>
      <c r="C758">
        <v>2</v>
      </c>
      <c r="F758">
        <v>1657</v>
      </c>
      <c r="G758" s="10" t="s">
        <v>8219</v>
      </c>
      <c r="H758">
        <v>221</v>
      </c>
    </row>
    <row r="759" spans="1:8" x14ac:dyDescent="0.3">
      <c r="A759">
        <v>1794</v>
      </c>
      <c r="B759" s="10" t="s">
        <v>8221</v>
      </c>
      <c r="C759">
        <v>18</v>
      </c>
      <c r="F759">
        <v>1658</v>
      </c>
      <c r="G759" s="10" t="s">
        <v>8219</v>
      </c>
      <c r="H759">
        <v>107</v>
      </c>
    </row>
    <row r="760" spans="1:8" x14ac:dyDescent="0.3">
      <c r="A760">
        <v>1795</v>
      </c>
      <c r="B760" s="10" t="s">
        <v>8221</v>
      </c>
      <c r="C760">
        <v>81</v>
      </c>
      <c r="F760">
        <v>1659</v>
      </c>
      <c r="G760" s="10" t="s">
        <v>8219</v>
      </c>
      <c r="H760">
        <v>45</v>
      </c>
    </row>
    <row r="761" spans="1:8" x14ac:dyDescent="0.3">
      <c r="A761">
        <v>1796</v>
      </c>
      <c r="B761" s="10" t="s">
        <v>8221</v>
      </c>
      <c r="C761">
        <v>86</v>
      </c>
      <c r="F761">
        <v>1660</v>
      </c>
      <c r="G761" s="10" t="s">
        <v>8219</v>
      </c>
      <c r="H761">
        <v>36</v>
      </c>
    </row>
    <row r="762" spans="1:8" x14ac:dyDescent="0.3">
      <c r="A762">
        <v>1797</v>
      </c>
      <c r="B762" s="10" t="s">
        <v>8221</v>
      </c>
      <c r="C762">
        <v>140</v>
      </c>
      <c r="F762">
        <v>1661</v>
      </c>
      <c r="G762" s="10" t="s">
        <v>8219</v>
      </c>
      <c r="H762">
        <v>101</v>
      </c>
    </row>
    <row r="763" spans="1:8" x14ac:dyDescent="0.3">
      <c r="A763">
        <v>1798</v>
      </c>
      <c r="B763" s="10" t="s">
        <v>8221</v>
      </c>
      <c r="C763">
        <v>37</v>
      </c>
      <c r="F763">
        <v>1662</v>
      </c>
      <c r="G763" s="10" t="s">
        <v>8219</v>
      </c>
      <c r="H763">
        <v>62</v>
      </c>
    </row>
    <row r="764" spans="1:8" x14ac:dyDescent="0.3">
      <c r="A764">
        <v>1799</v>
      </c>
      <c r="B764" s="10" t="s">
        <v>8221</v>
      </c>
      <c r="C764">
        <v>6</v>
      </c>
      <c r="F764">
        <v>1663</v>
      </c>
      <c r="G764" s="10" t="s">
        <v>8219</v>
      </c>
      <c r="H764">
        <v>32</v>
      </c>
    </row>
    <row r="765" spans="1:8" x14ac:dyDescent="0.3">
      <c r="A765">
        <v>1800</v>
      </c>
      <c r="B765" s="10" t="s">
        <v>8221</v>
      </c>
      <c r="C765">
        <v>113</v>
      </c>
      <c r="F765">
        <v>1664</v>
      </c>
      <c r="G765" s="10" t="s">
        <v>8219</v>
      </c>
      <c r="H765">
        <v>89</v>
      </c>
    </row>
    <row r="766" spans="1:8" x14ac:dyDescent="0.3">
      <c r="A766">
        <v>1801</v>
      </c>
      <c r="B766" s="10" t="s">
        <v>8221</v>
      </c>
      <c r="C766">
        <v>37</v>
      </c>
      <c r="F766">
        <v>1665</v>
      </c>
      <c r="G766" s="10" t="s">
        <v>8219</v>
      </c>
      <c r="H766">
        <v>93</v>
      </c>
    </row>
    <row r="767" spans="1:8" x14ac:dyDescent="0.3">
      <c r="A767">
        <v>1802</v>
      </c>
      <c r="B767" s="10" t="s">
        <v>8221</v>
      </c>
      <c r="C767">
        <v>18</v>
      </c>
      <c r="F767">
        <v>1666</v>
      </c>
      <c r="G767" s="10" t="s">
        <v>8219</v>
      </c>
      <c r="H767">
        <v>98</v>
      </c>
    </row>
    <row r="768" spans="1:8" x14ac:dyDescent="0.3">
      <c r="A768">
        <v>1803</v>
      </c>
      <c r="B768" s="10" t="s">
        <v>8221</v>
      </c>
      <c r="C768">
        <v>75</v>
      </c>
      <c r="F768">
        <v>1667</v>
      </c>
      <c r="G768" s="10" t="s">
        <v>8219</v>
      </c>
      <c r="H768">
        <v>82</v>
      </c>
    </row>
    <row r="769" spans="1:8" x14ac:dyDescent="0.3">
      <c r="A769">
        <v>1804</v>
      </c>
      <c r="B769" s="10" t="s">
        <v>8221</v>
      </c>
      <c r="C769">
        <v>52</v>
      </c>
      <c r="F769">
        <v>1668</v>
      </c>
      <c r="G769" s="10" t="s">
        <v>8219</v>
      </c>
      <c r="H769">
        <v>116</v>
      </c>
    </row>
    <row r="770" spans="1:8" x14ac:dyDescent="0.3">
      <c r="A770">
        <v>1805</v>
      </c>
      <c r="B770" s="10" t="s">
        <v>8221</v>
      </c>
      <c r="C770">
        <v>122</v>
      </c>
      <c r="F770">
        <v>1669</v>
      </c>
      <c r="G770" s="10" t="s">
        <v>8219</v>
      </c>
      <c r="H770">
        <v>52</v>
      </c>
    </row>
    <row r="771" spans="1:8" x14ac:dyDescent="0.3">
      <c r="A771">
        <v>1806</v>
      </c>
      <c r="B771" s="10" t="s">
        <v>8221</v>
      </c>
      <c r="C771">
        <v>8</v>
      </c>
      <c r="F771">
        <v>1670</v>
      </c>
      <c r="G771" s="10" t="s">
        <v>8219</v>
      </c>
      <c r="H771">
        <v>23</v>
      </c>
    </row>
    <row r="772" spans="1:8" x14ac:dyDescent="0.3">
      <c r="A772">
        <v>1807</v>
      </c>
      <c r="B772" s="10" t="s">
        <v>8221</v>
      </c>
      <c r="C772">
        <v>8</v>
      </c>
      <c r="F772">
        <v>1671</v>
      </c>
      <c r="G772" s="10" t="s">
        <v>8219</v>
      </c>
      <c r="H772">
        <v>77</v>
      </c>
    </row>
    <row r="773" spans="1:8" x14ac:dyDescent="0.3">
      <c r="A773">
        <v>1808</v>
      </c>
      <c r="B773" s="10" t="s">
        <v>8221</v>
      </c>
      <c r="C773">
        <v>96</v>
      </c>
      <c r="F773">
        <v>1672</v>
      </c>
      <c r="G773" s="10" t="s">
        <v>8219</v>
      </c>
      <c r="H773">
        <v>49</v>
      </c>
    </row>
    <row r="774" spans="1:8" x14ac:dyDescent="0.3">
      <c r="A774">
        <v>1809</v>
      </c>
      <c r="B774" s="10" t="s">
        <v>8221</v>
      </c>
      <c r="C774">
        <v>9</v>
      </c>
      <c r="F774">
        <v>1673</v>
      </c>
      <c r="G774" s="10" t="s">
        <v>8219</v>
      </c>
      <c r="H774">
        <v>59</v>
      </c>
    </row>
    <row r="775" spans="1:8" x14ac:dyDescent="0.3">
      <c r="A775">
        <v>1810</v>
      </c>
      <c r="B775" s="10" t="s">
        <v>8221</v>
      </c>
      <c r="C775">
        <v>2</v>
      </c>
      <c r="F775">
        <v>1674</v>
      </c>
      <c r="G775" s="10" t="s">
        <v>8219</v>
      </c>
      <c r="H775">
        <v>113</v>
      </c>
    </row>
    <row r="776" spans="1:8" x14ac:dyDescent="0.3">
      <c r="A776">
        <v>1811</v>
      </c>
      <c r="B776" s="10" t="s">
        <v>8221</v>
      </c>
      <c r="C776">
        <v>26</v>
      </c>
      <c r="F776">
        <v>1675</v>
      </c>
      <c r="G776" s="10" t="s">
        <v>8219</v>
      </c>
      <c r="H776">
        <v>34</v>
      </c>
    </row>
    <row r="777" spans="1:8" x14ac:dyDescent="0.3">
      <c r="A777">
        <v>1812</v>
      </c>
      <c r="B777" s="10" t="s">
        <v>8221</v>
      </c>
      <c r="C777">
        <v>23</v>
      </c>
      <c r="F777">
        <v>1676</v>
      </c>
      <c r="G777" s="10" t="s">
        <v>8219</v>
      </c>
      <c r="H777">
        <v>42</v>
      </c>
    </row>
    <row r="778" spans="1:8" x14ac:dyDescent="0.3">
      <c r="A778">
        <v>1813</v>
      </c>
      <c r="B778" s="10" t="s">
        <v>8221</v>
      </c>
      <c r="C778">
        <v>0</v>
      </c>
      <c r="F778">
        <v>1677</v>
      </c>
      <c r="G778" s="10" t="s">
        <v>8219</v>
      </c>
      <c r="H778">
        <v>42</v>
      </c>
    </row>
    <row r="779" spans="1:8" x14ac:dyDescent="0.3">
      <c r="A779">
        <v>1814</v>
      </c>
      <c r="B779" s="10" t="s">
        <v>8221</v>
      </c>
      <c r="C779">
        <v>140</v>
      </c>
      <c r="F779">
        <v>1678</v>
      </c>
      <c r="G779" s="10" t="s">
        <v>8219</v>
      </c>
      <c r="H779">
        <v>49</v>
      </c>
    </row>
    <row r="780" spans="1:8" x14ac:dyDescent="0.3">
      <c r="A780">
        <v>1815</v>
      </c>
      <c r="B780" s="10" t="s">
        <v>8221</v>
      </c>
      <c r="C780">
        <v>0</v>
      </c>
      <c r="F780">
        <v>1679</v>
      </c>
      <c r="G780" s="10" t="s">
        <v>8219</v>
      </c>
      <c r="H780">
        <v>56</v>
      </c>
    </row>
    <row r="781" spans="1:8" x14ac:dyDescent="0.3">
      <c r="A781">
        <v>1816</v>
      </c>
      <c r="B781" s="10" t="s">
        <v>8221</v>
      </c>
      <c r="C781">
        <v>6</v>
      </c>
      <c r="F781">
        <v>1680</v>
      </c>
      <c r="G781" s="10" t="s">
        <v>8219</v>
      </c>
      <c r="H781">
        <v>25</v>
      </c>
    </row>
    <row r="782" spans="1:8" x14ac:dyDescent="0.3">
      <c r="A782">
        <v>1817</v>
      </c>
      <c r="B782" s="10" t="s">
        <v>8221</v>
      </c>
      <c r="C782">
        <v>100</v>
      </c>
      <c r="F782">
        <v>1741</v>
      </c>
      <c r="G782" s="10" t="s">
        <v>8219</v>
      </c>
      <c r="H782">
        <v>52</v>
      </c>
    </row>
    <row r="783" spans="1:8" x14ac:dyDescent="0.3">
      <c r="A783">
        <v>1818</v>
      </c>
      <c r="B783" s="10" t="s">
        <v>8221</v>
      </c>
      <c r="C783">
        <v>0</v>
      </c>
      <c r="F783">
        <v>1742</v>
      </c>
      <c r="G783" s="10" t="s">
        <v>8219</v>
      </c>
      <c r="H783">
        <v>34</v>
      </c>
    </row>
    <row r="784" spans="1:8" x14ac:dyDescent="0.3">
      <c r="A784">
        <v>1819</v>
      </c>
      <c r="B784" s="10" t="s">
        <v>8221</v>
      </c>
      <c r="C784">
        <v>4</v>
      </c>
      <c r="F784">
        <v>1743</v>
      </c>
      <c r="G784" s="10" t="s">
        <v>8219</v>
      </c>
      <c r="H784">
        <v>67</v>
      </c>
    </row>
    <row r="785" spans="1:8" x14ac:dyDescent="0.3">
      <c r="A785">
        <v>1820</v>
      </c>
      <c r="B785" s="10" t="s">
        <v>8221</v>
      </c>
      <c r="C785">
        <v>8</v>
      </c>
      <c r="F785">
        <v>1744</v>
      </c>
      <c r="G785" s="10" t="s">
        <v>8219</v>
      </c>
      <c r="H785">
        <v>70</v>
      </c>
    </row>
    <row r="786" spans="1:8" x14ac:dyDescent="0.3">
      <c r="A786">
        <v>1861</v>
      </c>
      <c r="B786" s="10" t="s">
        <v>8221</v>
      </c>
      <c r="C786">
        <v>0</v>
      </c>
      <c r="F786">
        <v>1745</v>
      </c>
      <c r="G786" s="10" t="s">
        <v>8219</v>
      </c>
      <c r="H786">
        <v>89</v>
      </c>
    </row>
    <row r="787" spans="1:8" x14ac:dyDescent="0.3">
      <c r="A787">
        <v>1862</v>
      </c>
      <c r="B787" s="10" t="s">
        <v>8221</v>
      </c>
      <c r="C787">
        <v>16</v>
      </c>
      <c r="F787">
        <v>1746</v>
      </c>
      <c r="G787" s="10" t="s">
        <v>8219</v>
      </c>
      <c r="H787">
        <v>107</v>
      </c>
    </row>
    <row r="788" spans="1:8" x14ac:dyDescent="0.3">
      <c r="A788">
        <v>1863</v>
      </c>
      <c r="B788" s="10" t="s">
        <v>8221</v>
      </c>
      <c r="C788">
        <v>2</v>
      </c>
      <c r="F788">
        <v>1747</v>
      </c>
      <c r="G788" s="10" t="s">
        <v>8219</v>
      </c>
      <c r="H788">
        <v>159</v>
      </c>
    </row>
    <row r="789" spans="1:8" x14ac:dyDescent="0.3">
      <c r="A789">
        <v>1864</v>
      </c>
      <c r="B789" s="10" t="s">
        <v>8221</v>
      </c>
      <c r="C789">
        <v>48</v>
      </c>
      <c r="F789">
        <v>1748</v>
      </c>
      <c r="G789" s="10" t="s">
        <v>8219</v>
      </c>
      <c r="H789">
        <v>181</v>
      </c>
    </row>
    <row r="790" spans="1:8" x14ac:dyDescent="0.3">
      <c r="A790">
        <v>1865</v>
      </c>
      <c r="B790" s="10" t="s">
        <v>8221</v>
      </c>
      <c r="C790">
        <v>2</v>
      </c>
      <c r="F790">
        <v>1749</v>
      </c>
      <c r="G790" s="10" t="s">
        <v>8219</v>
      </c>
      <c r="H790">
        <v>131</v>
      </c>
    </row>
    <row r="791" spans="1:8" x14ac:dyDescent="0.3">
      <c r="A791">
        <v>1866</v>
      </c>
      <c r="B791" s="10" t="s">
        <v>8221</v>
      </c>
      <c r="C791">
        <v>2</v>
      </c>
      <c r="F791">
        <v>1750</v>
      </c>
      <c r="G791" s="10" t="s">
        <v>8219</v>
      </c>
      <c r="H791">
        <v>125</v>
      </c>
    </row>
    <row r="792" spans="1:8" x14ac:dyDescent="0.3">
      <c r="A792">
        <v>1867</v>
      </c>
      <c r="B792" s="10" t="s">
        <v>8221</v>
      </c>
      <c r="C792">
        <v>1</v>
      </c>
      <c r="F792">
        <v>1751</v>
      </c>
      <c r="G792" s="10" t="s">
        <v>8219</v>
      </c>
      <c r="H792">
        <v>61</v>
      </c>
    </row>
    <row r="793" spans="1:8" x14ac:dyDescent="0.3">
      <c r="A793">
        <v>1868</v>
      </c>
      <c r="B793" s="10" t="s">
        <v>8221</v>
      </c>
      <c r="C793">
        <v>17</v>
      </c>
      <c r="F793">
        <v>1752</v>
      </c>
      <c r="G793" s="10" t="s">
        <v>8219</v>
      </c>
      <c r="H793">
        <v>90</v>
      </c>
    </row>
    <row r="794" spans="1:8" x14ac:dyDescent="0.3">
      <c r="A794">
        <v>1869</v>
      </c>
      <c r="B794" s="10" t="s">
        <v>8221</v>
      </c>
      <c r="C794">
        <v>0</v>
      </c>
      <c r="F794">
        <v>1753</v>
      </c>
      <c r="G794" s="10" t="s">
        <v>8219</v>
      </c>
      <c r="H794">
        <v>35</v>
      </c>
    </row>
    <row r="795" spans="1:8" x14ac:dyDescent="0.3">
      <c r="A795">
        <v>1870</v>
      </c>
      <c r="B795" s="10" t="s">
        <v>8221</v>
      </c>
      <c r="C795">
        <v>11</v>
      </c>
      <c r="F795">
        <v>1754</v>
      </c>
      <c r="G795" s="10" t="s">
        <v>8219</v>
      </c>
      <c r="H795">
        <v>90</v>
      </c>
    </row>
    <row r="796" spans="1:8" x14ac:dyDescent="0.3">
      <c r="A796">
        <v>1871</v>
      </c>
      <c r="B796" s="10" t="s">
        <v>8221</v>
      </c>
      <c r="C796">
        <v>95</v>
      </c>
      <c r="F796">
        <v>1755</v>
      </c>
      <c r="G796" s="10" t="s">
        <v>8219</v>
      </c>
      <c r="H796">
        <v>4</v>
      </c>
    </row>
    <row r="797" spans="1:8" x14ac:dyDescent="0.3">
      <c r="A797">
        <v>1872</v>
      </c>
      <c r="B797" s="10" t="s">
        <v>8221</v>
      </c>
      <c r="C797">
        <v>13</v>
      </c>
      <c r="F797">
        <v>1756</v>
      </c>
      <c r="G797" s="10" t="s">
        <v>8219</v>
      </c>
      <c r="H797">
        <v>120</v>
      </c>
    </row>
    <row r="798" spans="1:8" x14ac:dyDescent="0.3">
      <c r="A798">
        <v>1873</v>
      </c>
      <c r="B798" s="10" t="s">
        <v>8221</v>
      </c>
      <c r="C798">
        <v>2</v>
      </c>
      <c r="F798">
        <v>1757</v>
      </c>
      <c r="G798" s="10" t="s">
        <v>8219</v>
      </c>
      <c r="H798">
        <v>14</v>
      </c>
    </row>
    <row r="799" spans="1:8" x14ac:dyDescent="0.3">
      <c r="A799">
        <v>1874</v>
      </c>
      <c r="B799" s="10" t="s">
        <v>8221</v>
      </c>
      <c r="C799">
        <v>2</v>
      </c>
      <c r="F799">
        <v>1758</v>
      </c>
      <c r="G799" s="10" t="s">
        <v>8219</v>
      </c>
      <c r="H799">
        <v>27</v>
      </c>
    </row>
    <row r="800" spans="1:8" x14ac:dyDescent="0.3">
      <c r="A800">
        <v>1875</v>
      </c>
      <c r="B800" s="10" t="s">
        <v>8221</v>
      </c>
      <c r="C800">
        <v>3</v>
      </c>
      <c r="F800">
        <v>1759</v>
      </c>
      <c r="G800" s="10" t="s">
        <v>8219</v>
      </c>
      <c r="H800">
        <v>49</v>
      </c>
    </row>
    <row r="801" spans="1:8" x14ac:dyDescent="0.3">
      <c r="A801">
        <v>1876</v>
      </c>
      <c r="B801" s="10" t="s">
        <v>8221</v>
      </c>
      <c r="C801">
        <v>0</v>
      </c>
      <c r="F801">
        <v>1760</v>
      </c>
      <c r="G801" s="10" t="s">
        <v>8219</v>
      </c>
      <c r="H801">
        <v>102</v>
      </c>
    </row>
    <row r="802" spans="1:8" x14ac:dyDescent="0.3">
      <c r="A802">
        <v>1877</v>
      </c>
      <c r="B802" s="10" t="s">
        <v>8221</v>
      </c>
      <c r="C802">
        <v>0</v>
      </c>
      <c r="F802">
        <v>1761</v>
      </c>
      <c r="G802" s="10" t="s">
        <v>8219</v>
      </c>
      <c r="H802">
        <v>3</v>
      </c>
    </row>
    <row r="803" spans="1:8" x14ac:dyDescent="0.3">
      <c r="A803">
        <v>1878</v>
      </c>
      <c r="B803" s="10" t="s">
        <v>8221</v>
      </c>
      <c r="C803">
        <v>0</v>
      </c>
      <c r="F803">
        <v>1762</v>
      </c>
      <c r="G803" s="10" t="s">
        <v>8219</v>
      </c>
      <c r="H803">
        <v>25</v>
      </c>
    </row>
    <row r="804" spans="1:8" x14ac:dyDescent="0.3">
      <c r="A804">
        <v>1879</v>
      </c>
      <c r="B804" s="10" t="s">
        <v>8221</v>
      </c>
      <c r="C804">
        <v>2</v>
      </c>
      <c r="F804">
        <v>1763</v>
      </c>
      <c r="G804" s="10" t="s">
        <v>8219</v>
      </c>
      <c r="H804">
        <v>118</v>
      </c>
    </row>
    <row r="805" spans="1:8" x14ac:dyDescent="0.3">
      <c r="A805">
        <v>1880</v>
      </c>
      <c r="B805" s="10" t="s">
        <v>8221</v>
      </c>
      <c r="C805">
        <v>24</v>
      </c>
      <c r="F805">
        <v>1821</v>
      </c>
      <c r="G805" s="10" t="s">
        <v>8219</v>
      </c>
      <c r="H805">
        <v>57</v>
      </c>
    </row>
    <row r="806" spans="1:8" x14ac:dyDescent="0.3">
      <c r="A806">
        <v>1901</v>
      </c>
      <c r="B806" s="10" t="s">
        <v>8221</v>
      </c>
      <c r="C806">
        <v>25</v>
      </c>
      <c r="F806">
        <v>1822</v>
      </c>
      <c r="G806" s="10" t="s">
        <v>8219</v>
      </c>
      <c r="H806">
        <v>11</v>
      </c>
    </row>
    <row r="807" spans="1:8" x14ac:dyDescent="0.3">
      <c r="A807">
        <v>1902</v>
      </c>
      <c r="B807" s="10" t="s">
        <v>8221</v>
      </c>
      <c r="C807">
        <v>3</v>
      </c>
      <c r="F807">
        <v>1823</v>
      </c>
      <c r="G807" s="10" t="s">
        <v>8219</v>
      </c>
      <c r="H807">
        <v>33</v>
      </c>
    </row>
    <row r="808" spans="1:8" x14ac:dyDescent="0.3">
      <c r="A808">
        <v>1903</v>
      </c>
      <c r="B808" s="10" t="s">
        <v>8221</v>
      </c>
      <c r="C808">
        <v>41</v>
      </c>
      <c r="F808">
        <v>1824</v>
      </c>
      <c r="G808" s="10" t="s">
        <v>8219</v>
      </c>
      <c r="H808">
        <v>40</v>
      </c>
    </row>
    <row r="809" spans="1:8" x14ac:dyDescent="0.3">
      <c r="A809">
        <v>1904</v>
      </c>
      <c r="B809" s="10" t="s">
        <v>8221</v>
      </c>
      <c r="C809">
        <v>2</v>
      </c>
      <c r="F809">
        <v>1825</v>
      </c>
      <c r="G809" s="10" t="s">
        <v>8219</v>
      </c>
      <c r="H809">
        <v>50</v>
      </c>
    </row>
    <row r="810" spans="1:8" x14ac:dyDescent="0.3">
      <c r="A810">
        <v>1905</v>
      </c>
      <c r="B810" s="10" t="s">
        <v>8221</v>
      </c>
      <c r="C810">
        <v>4</v>
      </c>
      <c r="F810">
        <v>1826</v>
      </c>
      <c r="G810" s="10" t="s">
        <v>8219</v>
      </c>
      <c r="H810">
        <v>38</v>
      </c>
    </row>
    <row r="811" spans="1:8" x14ac:dyDescent="0.3">
      <c r="A811">
        <v>1906</v>
      </c>
      <c r="B811" s="10" t="s">
        <v>8221</v>
      </c>
      <c r="C811">
        <v>99</v>
      </c>
      <c r="F811">
        <v>1827</v>
      </c>
      <c r="G811" s="10" t="s">
        <v>8219</v>
      </c>
      <c r="H811">
        <v>96</v>
      </c>
    </row>
    <row r="812" spans="1:8" x14ac:dyDescent="0.3">
      <c r="A812">
        <v>1907</v>
      </c>
      <c r="B812" s="10" t="s">
        <v>8221</v>
      </c>
      <c r="C812">
        <v>4</v>
      </c>
      <c r="F812">
        <v>1828</v>
      </c>
      <c r="G812" s="10" t="s">
        <v>8219</v>
      </c>
      <c r="H812">
        <v>48</v>
      </c>
    </row>
    <row r="813" spans="1:8" x14ac:dyDescent="0.3">
      <c r="A813">
        <v>1908</v>
      </c>
      <c r="B813" s="10" t="s">
        <v>8221</v>
      </c>
      <c r="C813">
        <v>4</v>
      </c>
      <c r="F813">
        <v>1829</v>
      </c>
      <c r="G813" s="10" t="s">
        <v>8219</v>
      </c>
      <c r="H813">
        <v>33</v>
      </c>
    </row>
    <row r="814" spans="1:8" x14ac:dyDescent="0.3">
      <c r="A814">
        <v>1909</v>
      </c>
      <c r="B814" s="10" t="s">
        <v>8221</v>
      </c>
      <c r="C814">
        <v>38</v>
      </c>
      <c r="F814">
        <v>1830</v>
      </c>
      <c r="G814" s="10" t="s">
        <v>8219</v>
      </c>
      <c r="H814">
        <v>226</v>
      </c>
    </row>
    <row r="815" spans="1:8" x14ac:dyDescent="0.3">
      <c r="A815">
        <v>1910</v>
      </c>
      <c r="B815" s="10" t="s">
        <v>8221</v>
      </c>
      <c r="C815">
        <v>285</v>
      </c>
      <c r="F815">
        <v>1831</v>
      </c>
      <c r="G815" s="10" t="s">
        <v>8219</v>
      </c>
      <c r="H815">
        <v>14</v>
      </c>
    </row>
    <row r="816" spans="1:8" x14ac:dyDescent="0.3">
      <c r="A816">
        <v>1911</v>
      </c>
      <c r="B816" s="10" t="s">
        <v>8221</v>
      </c>
      <c r="C816">
        <v>1</v>
      </c>
      <c r="F816">
        <v>1832</v>
      </c>
      <c r="G816" s="10" t="s">
        <v>8219</v>
      </c>
      <c r="H816">
        <v>20</v>
      </c>
    </row>
    <row r="817" spans="1:8" x14ac:dyDescent="0.3">
      <c r="A817">
        <v>1912</v>
      </c>
      <c r="B817" s="10" t="s">
        <v>8221</v>
      </c>
      <c r="C817">
        <v>42</v>
      </c>
      <c r="F817">
        <v>1833</v>
      </c>
      <c r="G817" s="10" t="s">
        <v>8219</v>
      </c>
      <c r="H817">
        <v>25</v>
      </c>
    </row>
    <row r="818" spans="1:8" x14ac:dyDescent="0.3">
      <c r="A818">
        <v>1913</v>
      </c>
      <c r="B818" s="10" t="s">
        <v>8221</v>
      </c>
      <c r="C818">
        <v>26</v>
      </c>
      <c r="F818">
        <v>1834</v>
      </c>
      <c r="G818" s="10" t="s">
        <v>8219</v>
      </c>
      <c r="H818">
        <v>90</v>
      </c>
    </row>
    <row r="819" spans="1:8" x14ac:dyDescent="0.3">
      <c r="A819">
        <v>1914</v>
      </c>
      <c r="B819" s="10" t="s">
        <v>8221</v>
      </c>
      <c r="C819">
        <v>2</v>
      </c>
      <c r="F819">
        <v>1835</v>
      </c>
      <c r="G819" s="10" t="s">
        <v>8219</v>
      </c>
      <c r="H819">
        <v>11</v>
      </c>
    </row>
    <row r="820" spans="1:8" x14ac:dyDescent="0.3">
      <c r="A820">
        <v>1915</v>
      </c>
      <c r="B820" s="10" t="s">
        <v>8221</v>
      </c>
      <c r="C820">
        <v>4</v>
      </c>
      <c r="F820">
        <v>1836</v>
      </c>
      <c r="G820" s="10" t="s">
        <v>8219</v>
      </c>
      <c r="H820">
        <v>55</v>
      </c>
    </row>
    <row r="821" spans="1:8" x14ac:dyDescent="0.3">
      <c r="A821">
        <v>1916</v>
      </c>
      <c r="B821" s="10" t="s">
        <v>8221</v>
      </c>
      <c r="C821">
        <v>6</v>
      </c>
      <c r="F821">
        <v>1837</v>
      </c>
      <c r="G821" s="10" t="s">
        <v>8219</v>
      </c>
      <c r="H821">
        <v>30</v>
      </c>
    </row>
    <row r="822" spans="1:8" x14ac:dyDescent="0.3">
      <c r="A822">
        <v>1917</v>
      </c>
      <c r="B822" s="10" t="s">
        <v>8221</v>
      </c>
      <c r="C822">
        <v>70</v>
      </c>
      <c r="F822">
        <v>1838</v>
      </c>
      <c r="G822" s="10" t="s">
        <v>8219</v>
      </c>
      <c r="H822">
        <v>28</v>
      </c>
    </row>
    <row r="823" spans="1:8" x14ac:dyDescent="0.3">
      <c r="A823">
        <v>1918</v>
      </c>
      <c r="B823" s="10" t="s">
        <v>8221</v>
      </c>
      <c r="C823">
        <v>9</v>
      </c>
      <c r="F823">
        <v>1839</v>
      </c>
      <c r="G823" s="10" t="s">
        <v>8219</v>
      </c>
      <c r="H823">
        <v>45</v>
      </c>
    </row>
    <row r="824" spans="1:8" x14ac:dyDescent="0.3">
      <c r="A824">
        <v>1919</v>
      </c>
      <c r="B824" s="10" t="s">
        <v>8221</v>
      </c>
      <c r="C824">
        <v>8</v>
      </c>
      <c r="F824">
        <v>1840</v>
      </c>
      <c r="G824" s="10" t="s">
        <v>8219</v>
      </c>
      <c r="H824">
        <v>13</v>
      </c>
    </row>
    <row r="825" spans="1:8" x14ac:dyDescent="0.3">
      <c r="A825">
        <v>1920</v>
      </c>
      <c r="B825" s="10" t="s">
        <v>8221</v>
      </c>
      <c r="C825">
        <v>105</v>
      </c>
      <c r="F825">
        <v>1841</v>
      </c>
      <c r="G825" s="10" t="s">
        <v>8219</v>
      </c>
      <c r="H825">
        <v>40</v>
      </c>
    </row>
    <row r="826" spans="1:8" x14ac:dyDescent="0.3">
      <c r="A826">
        <v>1981</v>
      </c>
      <c r="B826" s="10" t="s">
        <v>8221</v>
      </c>
      <c r="C826">
        <v>12</v>
      </c>
      <c r="F826">
        <v>1842</v>
      </c>
      <c r="G826" s="10" t="s">
        <v>8219</v>
      </c>
      <c r="H826">
        <v>21</v>
      </c>
    </row>
    <row r="827" spans="1:8" x14ac:dyDescent="0.3">
      <c r="A827">
        <v>1982</v>
      </c>
      <c r="B827" s="10" t="s">
        <v>8221</v>
      </c>
      <c r="C827">
        <v>0</v>
      </c>
      <c r="F827">
        <v>1843</v>
      </c>
      <c r="G827" s="10" t="s">
        <v>8219</v>
      </c>
      <c r="H827">
        <v>134</v>
      </c>
    </row>
    <row r="828" spans="1:8" x14ac:dyDescent="0.3">
      <c r="A828">
        <v>1983</v>
      </c>
      <c r="B828" s="10" t="s">
        <v>8221</v>
      </c>
      <c r="C828">
        <v>16</v>
      </c>
      <c r="F828">
        <v>1844</v>
      </c>
      <c r="G828" s="10" t="s">
        <v>8219</v>
      </c>
      <c r="H828">
        <v>20</v>
      </c>
    </row>
    <row r="829" spans="1:8" x14ac:dyDescent="0.3">
      <c r="A829">
        <v>1984</v>
      </c>
      <c r="B829" s="10" t="s">
        <v>8221</v>
      </c>
      <c r="C829">
        <v>7</v>
      </c>
      <c r="F829">
        <v>1845</v>
      </c>
      <c r="G829" s="10" t="s">
        <v>8219</v>
      </c>
      <c r="H829">
        <v>19</v>
      </c>
    </row>
    <row r="830" spans="1:8" x14ac:dyDescent="0.3">
      <c r="A830">
        <v>1985</v>
      </c>
      <c r="B830" s="10" t="s">
        <v>8221</v>
      </c>
      <c r="C830">
        <v>4</v>
      </c>
      <c r="F830">
        <v>1846</v>
      </c>
      <c r="G830" s="10" t="s">
        <v>8219</v>
      </c>
      <c r="H830">
        <v>209</v>
      </c>
    </row>
    <row r="831" spans="1:8" x14ac:dyDescent="0.3">
      <c r="A831">
        <v>1986</v>
      </c>
      <c r="B831" s="10" t="s">
        <v>8221</v>
      </c>
      <c r="C831">
        <v>1</v>
      </c>
      <c r="F831">
        <v>1847</v>
      </c>
      <c r="G831" s="10" t="s">
        <v>8219</v>
      </c>
      <c r="H831">
        <v>38</v>
      </c>
    </row>
    <row r="832" spans="1:8" x14ac:dyDescent="0.3">
      <c r="A832">
        <v>1987</v>
      </c>
      <c r="B832" s="10" t="s">
        <v>8221</v>
      </c>
      <c r="C832">
        <v>28</v>
      </c>
      <c r="F832">
        <v>1848</v>
      </c>
      <c r="G832" s="10" t="s">
        <v>8219</v>
      </c>
      <c r="H832">
        <v>24</v>
      </c>
    </row>
    <row r="833" spans="1:8" x14ac:dyDescent="0.3">
      <c r="A833">
        <v>1988</v>
      </c>
      <c r="B833" s="10" t="s">
        <v>8221</v>
      </c>
      <c r="C833">
        <v>1</v>
      </c>
      <c r="F833">
        <v>1849</v>
      </c>
      <c r="G833" s="10" t="s">
        <v>8219</v>
      </c>
      <c r="H833">
        <v>8</v>
      </c>
    </row>
    <row r="834" spans="1:8" x14ac:dyDescent="0.3">
      <c r="A834">
        <v>1989</v>
      </c>
      <c r="B834" s="10" t="s">
        <v>8221</v>
      </c>
      <c r="C834">
        <v>1</v>
      </c>
      <c r="F834">
        <v>1850</v>
      </c>
      <c r="G834" s="10" t="s">
        <v>8219</v>
      </c>
      <c r="H834">
        <v>179</v>
      </c>
    </row>
    <row r="835" spans="1:8" x14ac:dyDescent="0.3">
      <c r="A835">
        <v>1990</v>
      </c>
      <c r="B835" s="10" t="s">
        <v>8221</v>
      </c>
      <c r="C835">
        <v>5</v>
      </c>
      <c r="F835">
        <v>1851</v>
      </c>
      <c r="G835" s="10" t="s">
        <v>8219</v>
      </c>
      <c r="H835">
        <v>26</v>
      </c>
    </row>
    <row r="836" spans="1:8" x14ac:dyDescent="0.3">
      <c r="A836">
        <v>1991</v>
      </c>
      <c r="B836" s="10" t="s">
        <v>8221</v>
      </c>
      <c r="C836">
        <v>3</v>
      </c>
      <c r="F836">
        <v>1852</v>
      </c>
      <c r="G836" s="10" t="s">
        <v>8219</v>
      </c>
      <c r="H836">
        <v>131</v>
      </c>
    </row>
    <row r="837" spans="1:8" x14ac:dyDescent="0.3">
      <c r="A837">
        <v>1992</v>
      </c>
      <c r="B837" s="10" t="s">
        <v>8221</v>
      </c>
      <c r="C837">
        <v>2</v>
      </c>
      <c r="F837">
        <v>1853</v>
      </c>
      <c r="G837" s="10" t="s">
        <v>8219</v>
      </c>
      <c r="H837">
        <v>14</v>
      </c>
    </row>
    <row r="838" spans="1:8" x14ac:dyDescent="0.3">
      <c r="A838">
        <v>1993</v>
      </c>
      <c r="B838" s="10" t="s">
        <v>8221</v>
      </c>
      <c r="C838">
        <v>0</v>
      </c>
      <c r="F838">
        <v>1854</v>
      </c>
      <c r="G838" s="10" t="s">
        <v>8219</v>
      </c>
      <c r="H838">
        <v>174</v>
      </c>
    </row>
    <row r="839" spans="1:8" x14ac:dyDescent="0.3">
      <c r="A839">
        <v>1994</v>
      </c>
      <c r="B839" s="10" t="s">
        <v>8221</v>
      </c>
      <c r="C839">
        <v>0</v>
      </c>
      <c r="F839">
        <v>1855</v>
      </c>
      <c r="G839" s="10" t="s">
        <v>8219</v>
      </c>
      <c r="H839">
        <v>191</v>
      </c>
    </row>
    <row r="840" spans="1:8" x14ac:dyDescent="0.3">
      <c r="A840">
        <v>1995</v>
      </c>
      <c r="B840" s="10" t="s">
        <v>8221</v>
      </c>
      <c r="C840">
        <v>3</v>
      </c>
      <c r="F840">
        <v>1856</v>
      </c>
      <c r="G840" s="10" t="s">
        <v>8219</v>
      </c>
      <c r="H840">
        <v>38</v>
      </c>
    </row>
    <row r="841" spans="1:8" x14ac:dyDescent="0.3">
      <c r="A841">
        <v>1996</v>
      </c>
      <c r="B841" s="10" t="s">
        <v>8221</v>
      </c>
      <c r="C841">
        <v>0</v>
      </c>
      <c r="F841">
        <v>1857</v>
      </c>
      <c r="G841" s="10" t="s">
        <v>8219</v>
      </c>
      <c r="H841">
        <v>22</v>
      </c>
    </row>
    <row r="842" spans="1:8" x14ac:dyDescent="0.3">
      <c r="A842">
        <v>1997</v>
      </c>
      <c r="B842" s="10" t="s">
        <v>8221</v>
      </c>
      <c r="C842">
        <v>0</v>
      </c>
      <c r="F842">
        <v>1858</v>
      </c>
      <c r="G842" s="10" t="s">
        <v>8219</v>
      </c>
      <c r="H842">
        <v>149</v>
      </c>
    </row>
    <row r="843" spans="1:8" x14ac:dyDescent="0.3">
      <c r="A843">
        <v>1998</v>
      </c>
      <c r="B843" s="10" t="s">
        <v>8221</v>
      </c>
      <c r="C843">
        <v>3</v>
      </c>
      <c r="F843">
        <v>1859</v>
      </c>
      <c r="G843" s="10" t="s">
        <v>8219</v>
      </c>
      <c r="H843">
        <v>56</v>
      </c>
    </row>
    <row r="844" spans="1:8" x14ac:dyDescent="0.3">
      <c r="A844">
        <v>1999</v>
      </c>
      <c r="B844" s="10" t="s">
        <v>8221</v>
      </c>
      <c r="C844">
        <v>7</v>
      </c>
      <c r="F844">
        <v>1860</v>
      </c>
      <c r="G844" s="10" t="s">
        <v>8219</v>
      </c>
      <c r="H844">
        <v>19</v>
      </c>
    </row>
    <row r="845" spans="1:8" x14ac:dyDescent="0.3">
      <c r="A845">
        <v>2000</v>
      </c>
      <c r="B845" s="10" t="s">
        <v>8221</v>
      </c>
      <c r="C845">
        <v>25</v>
      </c>
      <c r="F845">
        <v>1881</v>
      </c>
      <c r="G845" s="10" t="s">
        <v>8219</v>
      </c>
      <c r="H845">
        <v>70</v>
      </c>
    </row>
    <row r="846" spans="1:8" x14ac:dyDescent="0.3">
      <c r="A846">
        <v>2121</v>
      </c>
      <c r="B846" s="10" t="s">
        <v>8221</v>
      </c>
      <c r="C846">
        <v>10</v>
      </c>
      <c r="F846">
        <v>1882</v>
      </c>
      <c r="G846" s="10" t="s">
        <v>8219</v>
      </c>
      <c r="H846">
        <v>81</v>
      </c>
    </row>
    <row r="847" spans="1:8" x14ac:dyDescent="0.3">
      <c r="A847">
        <v>2122</v>
      </c>
      <c r="B847" s="10" t="s">
        <v>8221</v>
      </c>
      <c r="C847">
        <v>3</v>
      </c>
      <c r="F847">
        <v>1883</v>
      </c>
      <c r="G847" s="10" t="s">
        <v>8219</v>
      </c>
      <c r="H847">
        <v>32</v>
      </c>
    </row>
    <row r="848" spans="1:8" x14ac:dyDescent="0.3">
      <c r="A848">
        <v>2123</v>
      </c>
      <c r="B848" s="10" t="s">
        <v>8221</v>
      </c>
      <c r="C848">
        <v>5</v>
      </c>
      <c r="F848">
        <v>1884</v>
      </c>
      <c r="G848" s="10" t="s">
        <v>8219</v>
      </c>
      <c r="H848">
        <v>26</v>
      </c>
    </row>
    <row r="849" spans="1:8" x14ac:dyDescent="0.3">
      <c r="A849">
        <v>2124</v>
      </c>
      <c r="B849" s="10" t="s">
        <v>8221</v>
      </c>
      <c r="C849">
        <v>5</v>
      </c>
      <c r="F849">
        <v>1885</v>
      </c>
      <c r="G849" s="10" t="s">
        <v>8219</v>
      </c>
      <c r="H849">
        <v>105</v>
      </c>
    </row>
    <row r="850" spans="1:8" x14ac:dyDescent="0.3">
      <c r="A850">
        <v>2125</v>
      </c>
      <c r="B850" s="10" t="s">
        <v>8221</v>
      </c>
      <c r="C850">
        <v>27</v>
      </c>
      <c r="F850">
        <v>1886</v>
      </c>
      <c r="G850" s="10" t="s">
        <v>8219</v>
      </c>
      <c r="H850">
        <v>29</v>
      </c>
    </row>
    <row r="851" spans="1:8" x14ac:dyDescent="0.3">
      <c r="A851">
        <v>2126</v>
      </c>
      <c r="B851" s="10" t="s">
        <v>8221</v>
      </c>
      <c r="C851">
        <v>2</v>
      </c>
      <c r="F851">
        <v>1887</v>
      </c>
      <c r="G851" s="10" t="s">
        <v>8219</v>
      </c>
      <c r="H851">
        <v>8</v>
      </c>
    </row>
    <row r="852" spans="1:8" x14ac:dyDescent="0.3">
      <c r="A852">
        <v>2127</v>
      </c>
      <c r="B852" s="10" t="s">
        <v>8221</v>
      </c>
      <c r="C852">
        <v>236</v>
      </c>
      <c r="F852">
        <v>1888</v>
      </c>
      <c r="G852" s="10" t="s">
        <v>8219</v>
      </c>
      <c r="H852">
        <v>89</v>
      </c>
    </row>
    <row r="853" spans="1:8" x14ac:dyDescent="0.3">
      <c r="A853">
        <v>2128</v>
      </c>
      <c r="B853" s="10" t="s">
        <v>8221</v>
      </c>
      <c r="C853">
        <v>1</v>
      </c>
      <c r="F853">
        <v>1889</v>
      </c>
      <c r="G853" s="10" t="s">
        <v>8219</v>
      </c>
      <c r="H853">
        <v>44</v>
      </c>
    </row>
    <row r="854" spans="1:8" x14ac:dyDescent="0.3">
      <c r="A854">
        <v>2129</v>
      </c>
      <c r="B854" s="10" t="s">
        <v>8221</v>
      </c>
      <c r="C854">
        <v>12</v>
      </c>
      <c r="F854">
        <v>1890</v>
      </c>
      <c r="G854" s="10" t="s">
        <v>8219</v>
      </c>
      <c r="H854">
        <v>246</v>
      </c>
    </row>
    <row r="855" spans="1:8" x14ac:dyDescent="0.3">
      <c r="A855">
        <v>2130</v>
      </c>
      <c r="B855" s="10" t="s">
        <v>8221</v>
      </c>
      <c r="C855">
        <v>4</v>
      </c>
      <c r="F855">
        <v>1891</v>
      </c>
      <c r="G855" s="10" t="s">
        <v>8219</v>
      </c>
      <c r="H855">
        <v>120</v>
      </c>
    </row>
    <row r="856" spans="1:8" x14ac:dyDescent="0.3">
      <c r="A856">
        <v>2131</v>
      </c>
      <c r="B856" s="10" t="s">
        <v>8221</v>
      </c>
      <c r="C856">
        <v>3</v>
      </c>
      <c r="F856">
        <v>1892</v>
      </c>
      <c r="G856" s="10" t="s">
        <v>8219</v>
      </c>
      <c r="H856">
        <v>26</v>
      </c>
    </row>
    <row r="857" spans="1:8" x14ac:dyDescent="0.3">
      <c r="A857">
        <v>2132</v>
      </c>
      <c r="B857" s="10" t="s">
        <v>8221</v>
      </c>
      <c r="C857">
        <v>99</v>
      </c>
      <c r="F857">
        <v>1893</v>
      </c>
      <c r="G857" s="10" t="s">
        <v>8219</v>
      </c>
      <c r="H857">
        <v>45</v>
      </c>
    </row>
    <row r="858" spans="1:8" x14ac:dyDescent="0.3">
      <c r="A858">
        <v>2133</v>
      </c>
      <c r="B858" s="10" t="s">
        <v>8221</v>
      </c>
      <c r="C858">
        <v>3</v>
      </c>
      <c r="F858">
        <v>1894</v>
      </c>
      <c r="G858" s="10" t="s">
        <v>8219</v>
      </c>
      <c r="H858">
        <v>20</v>
      </c>
    </row>
    <row r="859" spans="1:8" x14ac:dyDescent="0.3">
      <c r="A859">
        <v>2134</v>
      </c>
      <c r="B859" s="10" t="s">
        <v>8221</v>
      </c>
      <c r="C859">
        <v>3</v>
      </c>
      <c r="F859">
        <v>1895</v>
      </c>
      <c r="G859" s="10" t="s">
        <v>8219</v>
      </c>
      <c r="H859">
        <v>47</v>
      </c>
    </row>
    <row r="860" spans="1:8" x14ac:dyDescent="0.3">
      <c r="A860">
        <v>2135</v>
      </c>
      <c r="B860" s="10" t="s">
        <v>8221</v>
      </c>
      <c r="C860">
        <v>22</v>
      </c>
      <c r="F860">
        <v>1896</v>
      </c>
      <c r="G860" s="10" t="s">
        <v>8219</v>
      </c>
      <c r="H860">
        <v>13</v>
      </c>
    </row>
    <row r="861" spans="1:8" x14ac:dyDescent="0.3">
      <c r="A861">
        <v>2136</v>
      </c>
      <c r="B861" s="10" t="s">
        <v>8221</v>
      </c>
      <c r="C861">
        <v>4</v>
      </c>
      <c r="F861">
        <v>1897</v>
      </c>
      <c r="G861" s="10" t="s">
        <v>8219</v>
      </c>
      <c r="H861">
        <v>183</v>
      </c>
    </row>
    <row r="862" spans="1:8" x14ac:dyDescent="0.3">
      <c r="A862">
        <v>2137</v>
      </c>
      <c r="B862" s="10" t="s">
        <v>8221</v>
      </c>
      <c r="C862">
        <v>534</v>
      </c>
      <c r="F862">
        <v>1898</v>
      </c>
      <c r="G862" s="10" t="s">
        <v>8219</v>
      </c>
      <c r="H862">
        <v>21</v>
      </c>
    </row>
    <row r="863" spans="1:8" x14ac:dyDescent="0.3">
      <c r="A863">
        <v>2138</v>
      </c>
      <c r="B863" s="10" t="s">
        <v>8221</v>
      </c>
      <c r="C863">
        <v>12</v>
      </c>
      <c r="F863">
        <v>1899</v>
      </c>
      <c r="G863" s="10" t="s">
        <v>8219</v>
      </c>
      <c r="H863">
        <v>42</v>
      </c>
    </row>
    <row r="864" spans="1:8" x14ac:dyDescent="0.3">
      <c r="A864">
        <v>2139</v>
      </c>
      <c r="B864" s="10" t="s">
        <v>8221</v>
      </c>
      <c r="C864">
        <v>56</v>
      </c>
      <c r="F864">
        <v>1900</v>
      </c>
      <c r="G864" s="10" t="s">
        <v>8219</v>
      </c>
      <c r="H864">
        <v>54</v>
      </c>
    </row>
    <row r="865" spans="1:8" x14ac:dyDescent="0.3">
      <c r="A865">
        <v>2140</v>
      </c>
      <c r="B865" s="10" t="s">
        <v>8221</v>
      </c>
      <c r="C865">
        <v>11</v>
      </c>
      <c r="F865">
        <v>1921</v>
      </c>
      <c r="G865" s="10" t="s">
        <v>8219</v>
      </c>
      <c r="H865">
        <v>38</v>
      </c>
    </row>
    <row r="866" spans="1:8" x14ac:dyDescent="0.3">
      <c r="A866">
        <v>2141</v>
      </c>
      <c r="B866" s="10" t="s">
        <v>8221</v>
      </c>
      <c r="C866">
        <v>0</v>
      </c>
      <c r="F866">
        <v>1922</v>
      </c>
      <c r="G866" s="10" t="s">
        <v>8219</v>
      </c>
      <c r="H866">
        <v>64</v>
      </c>
    </row>
    <row r="867" spans="1:8" x14ac:dyDescent="0.3">
      <c r="A867">
        <v>2142</v>
      </c>
      <c r="B867" s="10" t="s">
        <v>8221</v>
      </c>
      <c r="C867">
        <v>12</v>
      </c>
      <c r="F867">
        <v>1923</v>
      </c>
      <c r="G867" s="10" t="s">
        <v>8219</v>
      </c>
      <c r="H867">
        <v>13</v>
      </c>
    </row>
    <row r="868" spans="1:8" x14ac:dyDescent="0.3">
      <c r="A868">
        <v>2143</v>
      </c>
      <c r="B868" s="10" t="s">
        <v>8221</v>
      </c>
      <c r="C868">
        <v>5</v>
      </c>
      <c r="F868">
        <v>1924</v>
      </c>
      <c r="G868" s="10" t="s">
        <v>8219</v>
      </c>
      <c r="H868">
        <v>33</v>
      </c>
    </row>
    <row r="869" spans="1:8" x14ac:dyDescent="0.3">
      <c r="A869">
        <v>2144</v>
      </c>
      <c r="B869" s="10" t="s">
        <v>8221</v>
      </c>
      <c r="C869">
        <v>24</v>
      </c>
      <c r="F869">
        <v>1925</v>
      </c>
      <c r="G869" s="10" t="s">
        <v>8219</v>
      </c>
      <c r="H869">
        <v>52</v>
      </c>
    </row>
    <row r="870" spans="1:8" x14ac:dyDescent="0.3">
      <c r="A870">
        <v>2145</v>
      </c>
      <c r="B870" s="10" t="s">
        <v>8221</v>
      </c>
      <c r="C870">
        <v>89</v>
      </c>
      <c r="F870">
        <v>1926</v>
      </c>
      <c r="G870" s="10" t="s">
        <v>8219</v>
      </c>
      <c r="H870">
        <v>107</v>
      </c>
    </row>
    <row r="871" spans="1:8" x14ac:dyDescent="0.3">
      <c r="A871">
        <v>2146</v>
      </c>
      <c r="B871" s="10" t="s">
        <v>8221</v>
      </c>
      <c r="C871">
        <v>1</v>
      </c>
      <c r="F871">
        <v>1927</v>
      </c>
      <c r="G871" s="10" t="s">
        <v>8219</v>
      </c>
      <c r="H871">
        <v>11</v>
      </c>
    </row>
    <row r="872" spans="1:8" x14ac:dyDescent="0.3">
      <c r="A872">
        <v>2147</v>
      </c>
      <c r="B872" s="10" t="s">
        <v>8221</v>
      </c>
      <c r="C872">
        <v>55</v>
      </c>
      <c r="F872">
        <v>1928</v>
      </c>
      <c r="G872" s="10" t="s">
        <v>8219</v>
      </c>
      <c r="H872">
        <v>34</v>
      </c>
    </row>
    <row r="873" spans="1:8" x14ac:dyDescent="0.3">
      <c r="A873">
        <v>2148</v>
      </c>
      <c r="B873" s="10" t="s">
        <v>8221</v>
      </c>
      <c r="C873">
        <v>2</v>
      </c>
      <c r="F873">
        <v>1929</v>
      </c>
      <c r="G873" s="10" t="s">
        <v>8219</v>
      </c>
      <c r="H873">
        <v>75</v>
      </c>
    </row>
    <row r="874" spans="1:8" x14ac:dyDescent="0.3">
      <c r="A874">
        <v>2149</v>
      </c>
      <c r="B874" s="10" t="s">
        <v>8221</v>
      </c>
      <c r="C874">
        <v>0</v>
      </c>
      <c r="F874">
        <v>1930</v>
      </c>
      <c r="G874" s="10" t="s">
        <v>8219</v>
      </c>
      <c r="H874">
        <v>26</v>
      </c>
    </row>
    <row r="875" spans="1:8" x14ac:dyDescent="0.3">
      <c r="A875">
        <v>2150</v>
      </c>
      <c r="B875" s="10" t="s">
        <v>8221</v>
      </c>
      <c r="C875">
        <v>4</v>
      </c>
      <c r="F875">
        <v>1931</v>
      </c>
      <c r="G875" s="10" t="s">
        <v>8219</v>
      </c>
      <c r="H875">
        <v>50</v>
      </c>
    </row>
    <row r="876" spans="1:8" x14ac:dyDescent="0.3">
      <c r="A876">
        <v>2151</v>
      </c>
      <c r="B876" s="10" t="s">
        <v>8221</v>
      </c>
      <c r="C876">
        <v>6</v>
      </c>
      <c r="F876">
        <v>1932</v>
      </c>
      <c r="G876" s="10" t="s">
        <v>8219</v>
      </c>
      <c r="H876">
        <v>80</v>
      </c>
    </row>
    <row r="877" spans="1:8" x14ac:dyDescent="0.3">
      <c r="A877">
        <v>2152</v>
      </c>
      <c r="B877" s="10" t="s">
        <v>8221</v>
      </c>
      <c r="C877">
        <v>4</v>
      </c>
      <c r="F877">
        <v>1933</v>
      </c>
      <c r="G877" s="10" t="s">
        <v>8219</v>
      </c>
      <c r="H877">
        <v>110</v>
      </c>
    </row>
    <row r="878" spans="1:8" x14ac:dyDescent="0.3">
      <c r="A878">
        <v>2153</v>
      </c>
      <c r="B878" s="10" t="s">
        <v>8221</v>
      </c>
      <c r="C878">
        <v>4</v>
      </c>
      <c r="F878">
        <v>1934</v>
      </c>
      <c r="G878" s="10" t="s">
        <v>8219</v>
      </c>
      <c r="H878">
        <v>77</v>
      </c>
    </row>
    <row r="879" spans="1:8" x14ac:dyDescent="0.3">
      <c r="A879">
        <v>2154</v>
      </c>
      <c r="B879" s="10" t="s">
        <v>8221</v>
      </c>
      <c r="C879">
        <v>2</v>
      </c>
      <c r="F879">
        <v>1935</v>
      </c>
      <c r="G879" s="10" t="s">
        <v>8219</v>
      </c>
      <c r="H879">
        <v>50</v>
      </c>
    </row>
    <row r="880" spans="1:8" x14ac:dyDescent="0.3">
      <c r="A880">
        <v>2155</v>
      </c>
      <c r="B880" s="10" t="s">
        <v>8221</v>
      </c>
      <c r="C880">
        <v>5</v>
      </c>
      <c r="F880">
        <v>1936</v>
      </c>
      <c r="G880" s="10" t="s">
        <v>8219</v>
      </c>
      <c r="H880">
        <v>145</v>
      </c>
    </row>
    <row r="881" spans="1:8" x14ac:dyDescent="0.3">
      <c r="A881">
        <v>2156</v>
      </c>
      <c r="B881" s="10" t="s">
        <v>8221</v>
      </c>
      <c r="C881">
        <v>83</v>
      </c>
      <c r="F881">
        <v>1937</v>
      </c>
      <c r="G881" s="10" t="s">
        <v>8219</v>
      </c>
      <c r="H881">
        <v>29</v>
      </c>
    </row>
    <row r="882" spans="1:8" x14ac:dyDescent="0.3">
      <c r="A882">
        <v>2157</v>
      </c>
      <c r="B882" s="10" t="s">
        <v>8221</v>
      </c>
      <c r="C882">
        <v>57</v>
      </c>
      <c r="F882">
        <v>1938</v>
      </c>
      <c r="G882" s="10" t="s">
        <v>8219</v>
      </c>
      <c r="H882">
        <v>114</v>
      </c>
    </row>
    <row r="883" spans="1:8" x14ac:dyDescent="0.3">
      <c r="A883">
        <v>2158</v>
      </c>
      <c r="B883" s="10" t="s">
        <v>8221</v>
      </c>
      <c r="C883">
        <v>311</v>
      </c>
      <c r="F883">
        <v>1939</v>
      </c>
      <c r="G883" s="10" t="s">
        <v>8219</v>
      </c>
      <c r="H883">
        <v>96</v>
      </c>
    </row>
    <row r="884" spans="1:8" x14ac:dyDescent="0.3">
      <c r="A884">
        <v>2159</v>
      </c>
      <c r="B884" s="10" t="s">
        <v>8221</v>
      </c>
      <c r="C884">
        <v>2</v>
      </c>
      <c r="F884">
        <v>1940</v>
      </c>
      <c r="G884" s="10" t="s">
        <v>8219</v>
      </c>
      <c r="H884">
        <v>31</v>
      </c>
    </row>
    <row r="885" spans="1:8" x14ac:dyDescent="0.3">
      <c r="A885">
        <v>2160</v>
      </c>
      <c r="B885" s="10" t="s">
        <v>8221</v>
      </c>
      <c r="C885">
        <v>16</v>
      </c>
      <c r="F885">
        <v>1941</v>
      </c>
      <c r="G885" s="10" t="s">
        <v>8219</v>
      </c>
      <c r="H885">
        <v>4883</v>
      </c>
    </row>
    <row r="886" spans="1:8" x14ac:dyDescent="0.3">
      <c r="A886">
        <v>2401</v>
      </c>
      <c r="B886" s="10" t="s">
        <v>8221</v>
      </c>
      <c r="C886">
        <v>9</v>
      </c>
      <c r="F886">
        <v>1942</v>
      </c>
      <c r="G886" s="10" t="s">
        <v>8219</v>
      </c>
      <c r="H886">
        <v>95</v>
      </c>
    </row>
    <row r="887" spans="1:8" x14ac:dyDescent="0.3">
      <c r="A887">
        <v>2402</v>
      </c>
      <c r="B887" s="10" t="s">
        <v>8221</v>
      </c>
      <c r="C887">
        <v>1</v>
      </c>
      <c r="F887">
        <v>1943</v>
      </c>
      <c r="G887" s="10" t="s">
        <v>8219</v>
      </c>
      <c r="H887">
        <v>2478</v>
      </c>
    </row>
    <row r="888" spans="1:8" x14ac:dyDescent="0.3">
      <c r="A888">
        <v>2403</v>
      </c>
      <c r="B888" s="10" t="s">
        <v>8221</v>
      </c>
      <c r="C888">
        <v>12</v>
      </c>
      <c r="F888">
        <v>1944</v>
      </c>
      <c r="G888" s="10" t="s">
        <v>8219</v>
      </c>
      <c r="H888">
        <v>1789</v>
      </c>
    </row>
    <row r="889" spans="1:8" x14ac:dyDescent="0.3">
      <c r="A889">
        <v>2404</v>
      </c>
      <c r="B889" s="10" t="s">
        <v>8221</v>
      </c>
      <c r="C889">
        <v>0</v>
      </c>
      <c r="F889">
        <v>1945</v>
      </c>
      <c r="G889" s="10" t="s">
        <v>8219</v>
      </c>
      <c r="H889">
        <v>680</v>
      </c>
    </row>
    <row r="890" spans="1:8" x14ac:dyDescent="0.3">
      <c r="A890">
        <v>2405</v>
      </c>
      <c r="B890" s="10" t="s">
        <v>8221</v>
      </c>
      <c r="C890">
        <v>20</v>
      </c>
      <c r="F890">
        <v>1946</v>
      </c>
      <c r="G890" s="10" t="s">
        <v>8219</v>
      </c>
      <c r="H890">
        <v>70</v>
      </c>
    </row>
    <row r="891" spans="1:8" x14ac:dyDescent="0.3">
      <c r="A891">
        <v>2406</v>
      </c>
      <c r="B891" s="10" t="s">
        <v>8221</v>
      </c>
      <c r="C891">
        <v>16</v>
      </c>
      <c r="F891">
        <v>1947</v>
      </c>
      <c r="G891" s="10" t="s">
        <v>8219</v>
      </c>
      <c r="H891">
        <v>23</v>
      </c>
    </row>
    <row r="892" spans="1:8" x14ac:dyDescent="0.3">
      <c r="A892">
        <v>2407</v>
      </c>
      <c r="B892" s="10" t="s">
        <v>8221</v>
      </c>
      <c r="C892">
        <v>33</v>
      </c>
      <c r="F892">
        <v>1948</v>
      </c>
      <c r="G892" s="10" t="s">
        <v>8219</v>
      </c>
      <c r="H892">
        <v>4245</v>
      </c>
    </row>
    <row r="893" spans="1:8" x14ac:dyDescent="0.3">
      <c r="A893">
        <v>2408</v>
      </c>
      <c r="B893" s="10" t="s">
        <v>8221</v>
      </c>
      <c r="C893">
        <v>2</v>
      </c>
      <c r="F893">
        <v>1949</v>
      </c>
      <c r="G893" s="10" t="s">
        <v>8219</v>
      </c>
      <c r="H893">
        <v>943</v>
      </c>
    </row>
    <row r="894" spans="1:8" x14ac:dyDescent="0.3">
      <c r="A894">
        <v>2409</v>
      </c>
      <c r="B894" s="10" t="s">
        <v>8221</v>
      </c>
      <c r="C894">
        <v>6</v>
      </c>
      <c r="F894">
        <v>1950</v>
      </c>
      <c r="G894" s="10" t="s">
        <v>8219</v>
      </c>
      <c r="H894">
        <v>1876</v>
      </c>
    </row>
    <row r="895" spans="1:8" x14ac:dyDescent="0.3">
      <c r="A895">
        <v>2410</v>
      </c>
      <c r="B895" s="10" t="s">
        <v>8221</v>
      </c>
      <c r="C895">
        <v>0</v>
      </c>
      <c r="F895">
        <v>1951</v>
      </c>
      <c r="G895" s="10" t="s">
        <v>8219</v>
      </c>
      <c r="H895">
        <v>834</v>
      </c>
    </row>
    <row r="896" spans="1:8" x14ac:dyDescent="0.3">
      <c r="A896">
        <v>2411</v>
      </c>
      <c r="B896" s="10" t="s">
        <v>8221</v>
      </c>
      <c r="C896">
        <v>3</v>
      </c>
      <c r="F896">
        <v>1952</v>
      </c>
      <c r="G896" s="10" t="s">
        <v>8219</v>
      </c>
      <c r="H896">
        <v>682</v>
      </c>
    </row>
    <row r="897" spans="1:8" x14ac:dyDescent="0.3">
      <c r="A897">
        <v>2412</v>
      </c>
      <c r="B897" s="10" t="s">
        <v>8221</v>
      </c>
      <c r="C897">
        <v>0</v>
      </c>
      <c r="F897">
        <v>1953</v>
      </c>
      <c r="G897" s="10" t="s">
        <v>8219</v>
      </c>
      <c r="H897">
        <v>147</v>
      </c>
    </row>
    <row r="898" spans="1:8" x14ac:dyDescent="0.3">
      <c r="A898">
        <v>2413</v>
      </c>
      <c r="B898" s="10" t="s">
        <v>8221</v>
      </c>
      <c r="C898">
        <v>3</v>
      </c>
      <c r="F898">
        <v>1954</v>
      </c>
      <c r="G898" s="10" t="s">
        <v>8219</v>
      </c>
      <c r="H898">
        <v>415</v>
      </c>
    </row>
    <row r="899" spans="1:8" x14ac:dyDescent="0.3">
      <c r="A899">
        <v>2414</v>
      </c>
      <c r="B899" s="10" t="s">
        <v>8221</v>
      </c>
      <c r="C899">
        <v>13</v>
      </c>
      <c r="F899">
        <v>1955</v>
      </c>
      <c r="G899" s="10" t="s">
        <v>8219</v>
      </c>
      <c r="H899">
        <v>290</v>
      </c>
    </row>
    <row r="900" spans="1:8" x14ac:dyDescent="0.3">
      <c r="A900">
        <v>2415</v>
      </c>
      <c r="B900" s="10" t="s">
        <v>8221</v>
      </c>
      <c r="C900">
        <v>6</v>
      </c>
      <c r="F900">
        <v>1956</v>
      </c>
      <c r="G900" s="10" t="s">
        <v>8219</v>
      </c>
      <c r="H900">
        <v>365</v>
      </c>
    </row>
    <row r="901" spans="1:8" x14ac:dyDescent="0.3">
      <c r="A901">
        <v>2416</v>
      </c>
      <c r="B901" s="10" t="s">
        <v>8221</v>
      </c>
      <c r="C901">
        <v>1</v>
      </c>
      <c r="F901">
        <v>1957</v>
      </c>
      <c r="G901" s="10" t="s">
        <v>8219</v>
      </c>
      <c r="H901">
        <v>660</v>
      </c>
    </row>
    <row r="902" spans="1:8" x14ac:dyDescent="0.3">
      <c r="A902">
        <v>2417</v>
      </c>
      <c r="B902" s="10" t="s">
        <v>8221</v>
      </c>
      <c r="C902">
        <v>0</v>
      </c>
      <c r="F902">
        <v>1958</v>
      </c>
      <c r="G902" s="10" t="s">
        <v>8219</v>
      </c>
      <c r="H902">
        <v>1356</v>
      </c>
    </row>
    <row r="903" spans="1:8" x14ac:dyDescent="0.3">
      <c r="A903">
        <v>2418</v>
      </c>
      <c r="B903" s="10" t="s">
        <v>8221</v>
      </c>
      <c r="C903">
        <v>5</v>
      </c>
      <c r="F903">
        <v>1959</v>
      </c>
      <c r="G903" s="10" t="s">
        <v>8219</v>
      </c>
      <c r="H903">
        <v>424</v>
      </c>
    </row>
    <row r="904" spans="1:8" x14ac:dyDescent="0.3">
      <c r="A904">
        <v>2419</v>
      </c>
      <c r="B904" s="10" t="s">
        <v>8221</v>
      </c>
      <c r="C904">
        <v>0</v>
      </c>
      <c r="F904">
        <v>1960</v>
      </c>
      <c r="G904" s="10" t="s">
        <v>8219</v>
      </c>
      <c r="H904">
        <v>33</v>
      </c>
    </row>
    <row r="905" spans="1:8" x14ac:dyDescent="0.3">
      <c r="A905">
        <v>2420</v>
      </c>
      <c r="B905" s="10" t="s">
        <v>8221</v>
      </c>
      <c r="C905">
        <v>36</v>
      </c>
      <c r="F905">
        <v>1961</v>
      </c>
      <c r="G905" s="10" t="s">
        <v>8219</v>
      </c>
      <c r="H905">
        <v>1633</v>
      </c>
    </row>
    <row r="906" spans="1:8" x14ac:dyDescent="0.3">
      <c r="A906">
        <v>2421</v>
      </c>
      <c r="B906" s="10" t="s">
        <v>8221</v>
      </c>
      <c r="C906">
        <v>1</v>
      </c>
      <c r="F906">
        <v>1962</v>
      </c>
      <c r="G906" s="10" t="s">
        <v>8219</v>
      </c>
      <c r="H906">
        <v>306</v>
      </c>
    </row>
    <row r="907" spans="1:8" x14ac:dyDescent="0.3">
      <c r="A907">
        <v>2422</v>
      </c>
      <c r="B907" s="10" t="s">
        <v>8221</v>
      </c>
      <c r="C907">
        <v>1</v>
      </c>
      <c r="F907">
        <v>1963</v>
      </c>
      <c r="G907" s="10" t="s">
        <v>8219</v>
      </c>
      <c r="H907">
        <v>205</v>
      </c>
    </row>
    <row r="908" spans="1:8" x14ac:dyDescent="0.3">
      <c r="A908">
        <v>2423</v>
      </c>
      <c r="B908" s="10" t="s">
        <v>8221</v>
      </c>
      <c r="C908">
        <v>1</v>
      </c>
      <c r="F908">
        <v>1964</v>
      </c>
      <c r="G908" s="10" t="s">
        <v>8219</v>
      </c>
      <c r="H908">
        <v>1281</v>
      </c>
    </row>
    <row r="909" spans="1:8" x14ac:dyDescent="0.3">
      <c r="A909">
        <v>2424</v>
      </c>
      <c r="B909" s="10" t="s">
        <v>8221</v>
      </c>
      <c r="C909">
        <v>9</v>
      </c>
      <c r="F909">
        <v>1965</v>
      </c>
      <c r="G909" s="10" t="s">
        <v>8219</v>
      </c>
      <c r="H909">
        <v>103</v>
      </c>
    </row>
    <row r="910" spans="1:8" x14ac:dyDescent="0.3">
      <c r="A910">
        <v>2425</v>
      </c>
      <c r="B910" s="10" t="s">
        <v>8221</v>
      </c>
      <c r="C910">
        <v>1</v>
      </c>
      <c r="F910">
        <v>1966</v>
      </c>
      <c r="G910" s="10" t="s">
        <v>8219</v>
      </c>
      <c r="H910">
        <v>1513</v>
      </c>
    </row>
    <row r="911" spans="1:8" x14ac:dyDescent="0.3">
      <c r="A911">
        <v>2426</v>
      </c>
      <c r="B911" s="10" t="s">
        <v>8221</v>
      </c>
      <c r="C911">
        <v>0</v>
      </c>
      <c r="F911">
        <v>1967</v>
      </c>
      <c r="G911" s="10" t="s">
        <v>8219</v>
      </c>
      <c r="H911">
        <v>405</v>
      </c>
    </row>
    <row r="912" spans="1:8" x14ac:dyDescent="0.3">
      <c r="A912">
        <v>2427</v>
      </c>
      <c r="B912" s="10" t="s">
        <v>8221</v>
      </c>
      <c r="C912">
        <v>1</v>
      </c>
      <c r="F912">
        <v>1968</v>
      </c>
      <c r="G912" s="10" t="s">
        <v>8219</v>
      </c>
      <c r="H912">
        <v>510</v>
      </c>
    </row>
    <row r="913" spans="1:8" x14ac:dyDescent="0.3">
      <c r="A913">
        <v>2428</v>
      </c>
      <c r="B913" s="10" t="s">
        <v>8221</v>
      </c>
      <c r="C913">
        <v>1</v>
      </c>
      <c r="F913">
        <v>1969</v>
      </c>
      <c r="G913" s="10" t="s">
        <v>8219</v>
      </c>
      <c r="H913">
        <v>1887</v>
      </c>
    </row>
    <row r="914" spans="1:8" x14ac:dyDescent="0.3">
      <c r="A914">
        <v>2429</v>
      </c>
      <c r="B914" s="10" t="s">
        <v>8221</v>
      </c>
      <c r="C914">
        <v>4</v>
      </c>
      <c r="F914">
        <v>1970</v>
      </c>
      <c r="G914" s="10" t="s">
        <v>8219</v>
      </c>
      <c r="H914">
        <v>701</v>
      </c>
    </row>
    <row r="915" spans="1:8" x14ac:dyDescent="0.3">
      <c r="A915">
        <v>2430</v>
      </c>
      <c r="B915" s="10" t="s">
        <v>8221</v>
      </c>
      <c r="C915">
        <v>2</v>
      </c>
      <c r="F915">
        <v>1971</v>
      </c>
      <c r="G915" s="10" t="s">
        <v>8219</v>
      </c>
      <c r="H915">
        <v>3863</v>
      </c>
    </row>
    <row r="916" spans="1:8" x14ac:dyDescent="0.3">
      <c r="A916">
        <v>2431</v>
      </c>
      <c r="B916" s="10" t="s">
        <v>8221</v>
      </c>
      <c r="C916">
        <v>2</v>
      </c>
      <c r="F916">
        <v>1972</v>
      </c>
      <c r="G916" s="10" t="s">
        <v>8219</v>
      </c>
      <c r="H916">
        <v>238</v>
      </c>
    </row>
    <row r="917" spans="1:8" x14ac:dyDescent="0.3">
      <c r="A917">
        <v>2432</v>
      </c>
      <c r="B917" s="10" t="s">
        <v>8221</v>
      </c>
      <c r="C917">
        <v>2</v>
      </c>
      <c r="F917">
        <v>1973</v>
      </c>
      <c r="G917" s="10" t="s">
        <v>8219</v>
      </c>
      <c r="H917">
        <v>2051</v>
      </c>
    </row>
    <row r="918" spans="1:8" x14ac:dyDescent="0.3">
      <c r="A918">
        <v>2433</v>
      </c>
      <c r="B918" s="10" t="s">
        <v>8221</v>
      </c>
      <c r="C918">
        <v>0</v>
      </c>
      <c r="F918">
        <v>1974</v>
      </c>
      <c r="G918" s="10" t="s">
        <v>8219</v>
      </c>
      <c r="H918">
        <v>402</v>
      </c>
    </row>
    <row r="919" spans="1:8" x14ac:dyDescent="0.3">
      <c r="A919">
        <v>2434</v>
      </c>
      <c r="B919" s="10" t="s">
        <v>8221</v>
      </c>
      <c r="C919">
        <v>2</v>
      </c>
      <c r="F919">
        <v>1975</v>
      </c>
      <c r="G919" s="10" t="s">
        <v>8219</v>
      </c>
      <c r="H919">
        <v>253</v>
      </c>
    </row>
    <row r="920" spans="1:8" x14ac:dyDescent="0.3">
      <c r="A920">
        <v>2435</v>
      </c>
      <c r="B920" s="10" t="s">
        <v>8221</v>
      </c>
      <c r="C920">
        <v>4</v>
      </c>
      <c r="F920">
        <v>1976</v>
      </c>
      <c r="G920" s="10" t="s">
        <v>8219</v>
      </c>
      <c r="H920">
        <v>473</v>
      </c>
    </row>
    <row r="921" spans="1:8" x14ac:dyDescent="0.3">
      <c r="A921">
        <v>2436</v>
      </c>
      <c r="B921" s="10" t="s">
        <v>8221</v>
      </c>
      <c r="C921">
        <v>2</v>
      </c>
      <c r="F921">
        <v>1977</v>
      </c>
      <c r="G921" s="10" t="s">
        <v>8219</v>
      </c>
      <c r="H921">
        <v>821</v>
      </c>
    </row>
    <row r="922" spans="1:8" x14ac:dyDescent="0.3">
      <c r="A922">
        <v>2437</v>
      </c>
      <c r="B922" s="10" t="s">
        <v>8221</v>
      </c>
      <c r="C922">
        <v>0</v>
      </c>
      <c r="F922">
        <v>1978</v>
      </c>
      <c r="G922" s="10" t="s">
        <v>8219</v>
      </c>
      <c r="H922">
        <v>388</v>
      </c>
    </row>
    <row r="923" spans="1:8" x14ac:dyDescent="0.3">
      <c r="A923">
        <v>2438</v>
      </c>
      <c r="B923" s="10" t="s">
        <v>8221</v>
      </c>
      <c r="C923">
        <v>1</v>
      </c>
      <c r="F923">
        <v>1979</v>
      </c>
      <c r="G923" s="10" t="s">
        <v>8219</v>
      </c>
      <c r="H923">
        <v>813</v>
      </c>
    </row>
    <row r="924" spans="1:8" x14ac:dyDescent="0.3">
      <c r="A924">
        <v>2439</v>
      </c>
      <c r="B924" s="10" t="s">
        <v>8221</v>
      </c>
      <c r="C924">
        <v>0</v>
      </c>
      <c r="F924">
        <v>1980</v>
      </c>
      <c r="G924" s="10" t="s">
        <v>8219</v>
      </c>
      <c r="H924">
        <v>1945</v>
      </c>
    </row>
    <row r="925" spans="1:8" x14ac:dyDescent="0.3">
      <c r="A925">
        <v>2440</v>
      </c>
      <c r="B925" s="10" t="s">
        <v>8221</v>
      </c>
      <c r="C925">
        <v>2</v>
      </c>
      <c r="F925">
        <v>2001</v>
      </c>
      <c r="G925" s="10" t="s">
        <v>8219</v>
      </c>
      <c r="H925">
        <v>1637</v>
      </c>
    </row>
    <row r="926" spans="1:8" x14ac:dyDescent="0.3">
      <c r="A926">
        <v>2501</v>
      </c>
      <c r="B926" s="10" t="s">
        <v>8221</v>
      </c>
      <c r="C926">
        <v>7</v>
      </c>
      <c r="F926">
        <v>2002</v>
      </c>
      <c r="G926" s="10" t="s">
        <v>8219</v>
      </c>
      <c r="H926">
        <v>1375</v>
      </c>
    </row>
    <row r="927" spans="1:8" x14ac:dyDescent="0.3">
      <c r="A927">
        <v>2502</v>
      </c>
      <c r="B927" s="10" t="s">
        <v>8221</v>
      </c>
      <c r="C927">
        <v>5</v>
      </c>
      <c r="F927">
        <v>2003</v>
      </c>
      <c r="G927" s="10" t="s">
        <v>8219</v>
      </c>
      <c r="H927">
        <v>17</v>
      </c>
    </row>
    <row r="928" spans="1:8" x14ac:dyDescent="0.3">
      <c r="A928">
        <v>2503</v>
      </c>
      <c r="B928" s="10" t="s">
        <v>8221</v>
      </c>
      <c r="C928">
        <v>0</v>
      </c>
      <c r="F928">
        <v>2004</v>
      </c>
      <c r="G928" s="10" t="s">
        <v>8219</v>
      </c>
      <c r="H928">
        <v>354</v>
      </c>
    </row>
    <row r="929" spans="1:8" x14ac:dyDescent="0.3">
      <c r="A929">
        <v>2504</v>
      </c>
      <c r="B929" s="10" t="s">
        <v>8221</v>
      </c>
      <c r="C929">
        <v>0</v>
      </c>
      <c r="F929">
        <v>2005</v>
      </c>
      <c r="G929" s="10" t="s">
        <v>8219</v>
      </c>
      <c r="H929">
        <v>191</v>
      </c>
    </row>
    <row r="930" spans="1:8" x14ac:dyDescent="0.3">
      <c r="A930">
        <v>2505</v>
      </c>
      <c r="B930" s="10" t="s">
        <v>8221</v>
      </c>
      <c r="C930">
        <v>0</v>
      </c>
      <c r="F930">
        <v>2006</v>
      </c>
      <c r="G930" s="10" t="s">
        <v>8219</v>
      </c>
      <c r="H930">
        <v>303</v>
      </c>
    </row>
    <row r="931" spans="1:8" x14ac:dyDescent="0.3">
      <c r="A931">
        <v>2506</v>
      </c>
      <c r="B931" s="10" t="s">
        <v>8221</v>
      </c>
      <c r="C931">
        <v>2</v>
      </c>
      <c r="F931">
        <v>2007</v>
      </c>
      <c r="G931" s="10" t="s">
        <v>8219</v>
      </c>
      <c r="H931">
        <v>137</v>
      </c>
    </row>
    <row r="932" spans="1:8" x14ac:dyDescent="0.3">
      <c r="A932">
        <v>2507</v>
      </c>
      <c r="B932" s="10" t="s">
        <v>8221</v>
      </c>
      <c r="C932">
        <v>0</v>
      </c>
      <c r="F932">
        <v>2008</v>
      </c>
      <c r="G932" s="10" t="s">
        <v>8219</v>
      </c>
      <c r="H932">
        <v>41</v>
      </c>
    </row>
    <row r="933" spans="1:8" x14ac:dyDescent="0.3">
      <c r="A933">
        <v>2508</v>
      </c>
      <c r="B933" s="10" t="s">
        <v>8221</v>
      </c>
      <c r="C933">
        <v>0</v>
      </c>
      <c r="F933">
        <v>2009</v>
      </c>
      <c r="G933" s="10" t="s">
        <v>8219</v>
      </c>
      <c r="H933">
        <v>398</v>
      </c>
    </row>
    <row r="934" spans="1:8" x14ac:dyDescent="0.3">
      <c r="A934">
        <v>2509</v>
      </c>
      <c r="B934" s="10" t="s">
        <v>8221</v>
      </c>
      <c r="C934">
        <v>28</v>
      </c>
      <c r="F934">
        <v>2010</v>
      </c>
      <c r="G934" s="10" t="s">
        <v>8219</v>
      </c>
      <c r="H934">
        <v>1737</v>
      </c>
    </row>
    <row r="935" spans="1:8" x14ac:dyDescent="0.3">
      <c r="A935">
        <v>2510</v>
      </c>
      <c r="B935" s="10" t="s">
        <v>8221</v>
      </c>
      <c r="C935">
        <v>2</v>
      </c>
      <c r="F935">
        <v>2011</v>
      </c>
      <c r="G935" s="10" t="s">
        <v>8219</v>
      </c>
      <c r="H935">
        <v>971</v>
      </c>
    </row>
    <row r="936" spans="1:8" x14ac:dyDescent="0.3">
      <c r="A936">
        <v>2511</v>
      </c>
      <c r="B936" s="10" t="s">
        <v>8221</v>
      </c>
      <c r="C936">
        <v>0</v>
      </c>
      <c r="F936">
        <v>2012</v>
      </c>
      <c r="G936" s="10" t="s">
        <v>8219</v>
      </c>
      <c r="H936">
        <v>183</v>
      </c>
    </row>
    <row r="937" spans="1:8" x14ac:dyDescent="0.3">
      <c r="A937">
        <v>2512</v>
      </c>
      <c r="B937" s="10" t="s">
        <v>8221</v>
      </c>
      <c r="C937">
        <v>0</v>
      </c>
      <c r="F937">
        <v>2013</v>
      </c>
      <c r="G937" s="10" t="s">
        <v>8219</v>
      </c>
      <c r="H937">
        <v>4562</v>
      </c>
    </row>
    <row r="938" spans="1:8" x14ac:dyDescent="0.3">
      <c r="A938">
        <v>2513</v>
      </c>
      <c r="B938" s="10" t="s">
        <v>8221</v>
      </c>
      <c r="C938">
        <v>0</v>
      </c>
      <c r="F938">
        <v>2014</v>
      </c>
      <c r="G938" s="10" t="s">
        <v>8219</v>
      </c>
      <c r="H938">
        <v>26457</v>
      </c>
    </row>
    <row r="939" spans="1:8" x14ac:dyDescent="0.3">
      <c r="A939">
        <v>2514</v>
      </c>
      <c r="B939" s="10" t="s">
        <v>8221</v>
      </c>
      <c r="C939">
        <v>4</v>
      </c>
      <c r="F939">
        <v>2015</v>
      </c>
      <c r="G939" s="10" t="s">
        <v>8219</v>
      </c>
      <c r="H939">
        <v>162</v>
      </c>
    </row>
    <row r="940" spans="1:8" x14ac:dyDescent="0.3">
      <c r="A940">
        <v>2515</v>
      </c>
      <c r="B940" s="10" t="s">
        <v>8221</v>
      </c>
      <c r="C940">
        <v>12</v>
      </c>
      <c r="F940">
        <v>2016</v>
      </c>
      <c r="G940" s="10" t="s">
        <v>8219</v>
      </c>
      <c r="H940">
        <v>479</v>
      </c>
    </row>
    <row r="941" spans="1:8" x14ac:dyDescent="0.3">
      <c r="A941">
        <v>2516</v>
      </c>
      <c r="B941" s="10" t="s">
        <v>8221</v>
      </c>
      <c r="C941">
        <v>0</v>
      </c>
      <c r="F941">
        <v>2017</v>
      </c>
      <c r="G941" s="10" t="s">
        <v>8219</v>
      </c>
      <c r="H941">
        <v>426</v>
      </c>
    </row>
    <row r="942" spans="1:8" x14ac:dyDescent="0.3">
      <c r="A942">
        <v>2517</v>
      </c>
      <c r="B942" s="10" t="s">
        <v>8221</v>
      </c>
      <c r="C942">
        <v>33</v>
      </c>
      <c r="F942">
        <v>2018</v>
      </c>
      <c r="G942" s="10" t="s">
        <v>8219</v>
      </c>
      <c r="H942">
        <v>450</v>
      </c>
    </row>
    <row r="943" spans="1:8" x14ac:dyDescent="0.3">
      <c r="A943">
        <v>2518</v>
      </c>
      <c r="B943" s="10" t="s">
        <v>8221</v>
      </c>
      <c r="C943">
        <v>0</v>
      </c>
      <c r="F943">
        <v>2019</v>
      </c>
      <c r="G943" s="10" t="s">
        <v>8219</v>
      </c>
      <c r="H943">
        <v>1780</v>
      </c>
    </row>
    <row r="944" spans="1:8" x14ac:dyDescent="0.3">
      <c r="A944">
        <v>2519</v>
      </c>
      <c r="B944" s="10" t="s">
        <v>8221</v>
      </c>
      <c r="C944">
        <v>4</v>
      </c>
      <c r="F944">
        <v>2020</v>
      </c>
      <c r="G944" s="10" t="s">
        <v>8219</v>
      </c>
      <c r="H944">
        <v>122</v>
      </c>
    </row>
    <row r="945" spans="1:8" x14ac:dyDescent="0.3">
      <c r="A945">
        <v>2520</v>
      </c>
      <c r="B945" s="10" t="s">
        <v>8221</v>
      </c>
      <c r="C945">
        <v>0</v>
      </c>
      <c r="F945">
        <v>2021</v>
      </c>
      <c r="G945" s="10" t="s">
        <v>8219</v>
      </c>
      <c r="H945">
        <v>95</v>
      </c>
    </row>
    <row r="946" spans="1:8" x14ac:dyDescent="0.3">
      <c r="A946">
        <v>2581</v>
      </c>
      <c r="B946" s="10" t="s">
        <v>8221</v>
      </c>
      <c r="C946">
        <v>11</v>
      </c>
      <c r="F946">
        <v>2022</v>
      </c>
      <c r="G946" s="10" t="s">
        <v>8219</v>
      </c>
      <c r="H946">
        <v>325</v>
      </c>
    </row>
    <row r="947" spans="1:8" x14ac:dyDescent="0.3">
      <c r="A947">
        <v>2582</v>
      </c>
      <c r="B947" s="10" t="s">
        <v>8221</v>
      </c>
      <c r="C947">
        <v>1</v>
      </c>
      <c r="F947">
        <v>2023</v>
      </c>
      <c r="G947" s="10" t="s">
        <v>8219</v>
      </c>
      <c r="H947">
        <v>353</v>
      </c>
    </row>
    <row r="948" spans="1:8" x14ac:dyDescent="0.3">
      <c r="A948">
        <v>2583</v>
      </c>
      <c r="B948" s="10" t="s">
        <v>8221</v>
      </c>
      <c r="C948">
        <v>5</v>
      </c>
      <c r="F948">
        <v>2024</v>
      </c>
      <c r="G948" s="10" t="s">
        <v>8219</v>
      </c>
      <c r="H948">
        <v>105</v>
      </c>
    </row>
    <row r="949" spans="1:8" x14ac:dyDescent="0.3">
      <c r="A949">
        <v>2584</v>
      </c>
      <c r="B949" s="10" t="s">
        <v>8221</v>
      </c>
      <c r="C949">
        <v>0</v>
      </c>
      <c r="F949">
        <v>2025</v>
      </c>
      <c r="G949" s="10" t="s">
        <v>8219</v>
      </c>
      <c r="H949">
        <v>729</v>
      </c>
    </row>
    <row r="950" spans="1:8" x14ac:dyDescent="0.3">
      <c r="A950">
        <v>2585</v>
      </c>
      <c r="B950" s="10" t="s">
        <v>8221</v>
      </c>
      <c r="C950">
        <v>1</v>
      </c>
      <c r="F950">
        <v>2026</v>
      </c>
      <c r="G950" s="10" t="s">
        <v>8219</v>
      </c>
      <c r="H950">
        <v>454</v>
      </c>
    </row>
    <row r="951" spans="1:8" x14ac:dyDescent="0.3">
      <c r="A951">
        <v>2586</v>
      </c>
      <c r="B951" s="10" t="s">
        <v>8221</v>
      </c>
      <c r="C951">
        <v>1</v>
      </c>
      <c r="F951">
        <v>2027</v>
      </c>
      <c r="G951" s="10" t="s">
        <v>8219</v>
      </c>
      <c r="H951">
        <v>539</v>
      </c>
    </row>
    <row r="952" spans="1:8" x14ac:dyDescent="0.3">
      <c r="A952">
        <v>2587</v>
      </c>
      <c r="B952" s="10" t="s">
        <v>8221</v>
      </c>
      <c r="C952">
        <v>6</v>
      </c>
      <c r="F952">
        <v>2028</v>
      </c>
      <c r="G952" s="10" t="s">
        <v>8219</v>
      </c>
      <c r="H952">
        <v>79</v>
      </c>
    </row>
    <row r="953" spans="1:8" x14ac:dyDescent="0.3">
      <c r="A953">
        <v>2588</v>
      </c>
      <c r="B953" s="10" t="s">
        <v>8221</v>
      </c>
      <c r="C953">
        <v>8</v>
      </c>
      <c r="F953">
        <v>2029</v>
      </c>
      <c r="G953" s="10" t="s">
        <v>8219</v>
      </c>
      <c r="H953">
        <v>94</v>
      </c>
    </row>
    <row r="954" spans="1:8" x14ac:dyDescent="0.3">
      <c r="A954">
        <v>2589</v>
      </c>
      <c r="B954" s="10" t="s">
        <v>8221</v>
      </c>
      <c r="C954">
        <v>1</v>
      </c>
      <c r="F954">
        <v>2030</v>
      </c>
      <c r="G954" s="10" t="s">
        <v>8219</v>
      </c>
      <c r="H954">
        <v>625</v>
      </c>
    </row>
    <row r="955" spans="1:8" x14ac:dyDescent="0.3">
      <c r="A955">
        <v>2590</v>
      </c>
      <c r="B955" s="10" t="s">
        <v>8221</v>
      </c>
      <c r="C955">
        <v>0</v>
      </c>
      <c r="F955">
        <v>2031</v>
      </c>
      <c r="G955" s="10" t="s">
        <v>8219</v>
      </c>
      <c r="H955">
        <v>508</v>
      </c>
    </row>
    <row r="956" spans="1:8" x14ac:dyDescent="0.3">
      <c r="A956">
        <v>2591</v>
      </c>
      <c r="B956" s="10" t="s">
        <v>8221</v>
      </c>
      <c r="C956">
        <v>2</v>
      </c>
      <c r="F956">
        <v>2032</v>
      </c>
      <c r="G956" s="10" t="s">
        <v>8219</v>
      </c>
      <c r="H956">
        <v>531</v>
      </c>
    </row>
    <row r="957" spans="1:8" x14ac:dyDescent="0.3">
      <c r="A957">
        <v>2592</v>
      </c>
      <c r="B957" s="10" t="s">
        <v>8221</v>
      </c>
      <c r="C957">
        <v>1</v>
      </c>
      <c r="F957">
        <v>2033</v>
      </c>
      <c r="G957" s="10" t="s">
        <v>8219</v>
      </c>
      <c r="H957">
        <v>158</v>
      </c>
    </row>
    <row r="958" spans="1:8" x14ac:dyDescent="0.3">
      <c r="A958">
        <v>2593</v>
      </c>
      <c r="B958" s="10" t="s">
        <v>8221</v>
      </c>
      <c r="C958">
        <v>0</v>
      </c>
      <c r="F958">
        <v>2034</v>
      </c>
      <c r="G958" s="10" t="s">
        <v>8219</v>
      </c>
      <c r="H958">
        <v>508</v>
      </c>
    </row>
    <row r="959" spans="1:8" x14ac:dyDescent="0.3">
      <c r="A959">
        <v>2594</v>
      </c>
      <c r="B959" s="10" t="s">
        <v>8221</v>
      </c>
      <c r="C959">
        <v>1</v>
      </c>
      <c r="F959">
        <v>2035</v>
      </c>
      <c r="G959" s="10" t="s">
        <v>8219</v>
      </c>
      <c r="H959">
        <v>644</v>
      </c>
    </row>
    <row r="960" spans="1:8" x14ac:dyDescent="0.3">
      <c r="A960">
        <v>2595</v>
      </c>
      <c r="B960" s="10" t="s">
        <v>8221</v>
      </c>
      <c r="C960">
        <v>19</v>
      </c>
      <c r="F960">
        <v>2036</v>
      </c>
      <c r="G960" s="10" t="s">
        <v>8219</v>
      </c>
      <c r="H960">
        <v>848</v>
      </c>
    </row>
    <row r="961" spans="1:8" x14ac:dyDescent="0.3">
      <c r="A961">
        <v>2596</v>
      </c>
      <c r="B961" s="10" t="s">
        <v>8221</v>
      </c>
      <c r="C961">
        <v>27</v>
      </c>
      <c r="F961">
        <v>2037</v>
      </c>
      <c r="G961" s="10" t="s">
        <v>8219</v>
      </c>
      <c r="H961">
        <v>429</v>
      </c>
    </row>
    <row r="962" spans="1:8" x14ac:dyDescent="0.3">
      <c r="A962">
        <v>2597</v>
      </c>
      <c r="B962" s="10" t="s">
        <v>8221</v>
      </c>
      <c r="C962">
        <v>7</v>
      </c>
      <c r="F962">
        <v>2038</v>
      </c>
      <c r="G962" s="10" t="s">
        <v>8219</v>
      </c>
      <c r="H962">
        <v>204</v>
      </c>
    </row>
    <row r="963" spans="1:8" x14ac:dyDescent="0.3">
      <c r="A963">
        <v>2598</v>
      </c>
      <c r="B963" s="10" t="s">
        <v>8221</v>
      </c>
      <c r="C963">
        <v>14</v>
      </c>
      <c r="F963">
        <v>2039</v>
      </c>
      <c r="G963" s="10" t="s">
        <v>8219</v>
      </c>
      <c r="H963">
        <v>379</v>
      </c>
    </row>
    <row r="964" spans="1:8" x14ac:dyDescent="0.3">
      <c r="A964">
        <v>2599</v>
      </c>
      <c r="B964" s="10" t="s">
        <v>8221</v>
      </c>
      <c r="C964">
        <v>5</v>
      </c>
      <c r="F964">
        <v>2040</v>
      </c>
      <c r="G964" s="10" t="s">
        <v>8219</v>
      </c>
      <c r="H964">
        <v>271</v>
      </c>
    </row>
    <row r="965" spans="1:8" x14ac:dyDescent="0.3">
      <c r="A965">
        <v>2600</v>
      </c>
      <c r="B965" s="10" t="s">
        <v>8221</v>
      </c>
      <c r="C965">
        <v>30</v>
      </c>
      <c r="F965">
        <v>2041</v>
      </c>
      <c r="G965" s="10" t="s">
        <v>8219</v>
      </c>
      <c r="H965">
        <v>120</v>
      </c>
    </row>
    <row r="966" spans="1:8" x14ac:dyDescent="0.3">
      <c r="A966">
        <v>2641</v>
      </c>
      <c r="B966" s="10" t="s">
        <v>8221</v>
      </c>
      <c r="C966">
        <v>1</v>
      </c>
      <c r="F966">
        <v>2042</v>
      </c>
      <c r="G966" s="10" t="s">
        <v>8219</v>
      </c>
      <c r="H966">
        <v>140</v>
      </c>
    </row>
    <row r="967" spans="1:8" x14ac:dyDescent="0.3">
      <c r="A967">
        <v>2642</v>
      </c>
      <c r="B967" s="10" t="s">
        <v>8221</v>
      </c>
      <c r="C967">
        <v>0</v>
      </c>
      <c r="F967">
        <v>2043</v>
      </c>
      <c r="G967" s="10" t="s">
        <v>8219</v>
      </c>
      <c r="H967">
        <v>193</v>
      </c>
    </row>
    <row r="968" spans="1:8" x14ac:dyDescent="0.3">
      <c r="A968">
        <v>2670</v>
      </c>
      <c r="B968" s="10" t="s">
        <v>8221</v>
      </c>
      <c r="C968">
        <v>60</v>
      </c>
      <c r="F968">
        <v>2044</v>
      </c>
      <c r="G968" s="10" t="s">
        <v>8219</v>
      </c>
      <c r="H968">
        <v>180</v>
      </c>
    </row>
    <row r="969" spans="1:8" x14ac:dyDescent="0.3">
      <c r="A969">
        <v>2671</v>
      </c>
      <c r="B969" s="10" t="s">
        <v>8221</v>
      </c>
      <c r="C969">
        <v>84</v>
      </c>
      <c r="F969">
        <v>2045</v>
      </c>
      <c r="G969" s="10" t="s">
        <v>8219</v>
      </c>
      <c r="H969">
        <v>263</v>
      </c>
    </row>
    <row r="970" spans="1:8" x14ac:dyDescent="0.3">
      <c r="A970">
        <v>2672</v>
      </c>
      <c r="B970" s="10" t="s">
        <v>8221</v>
      </c>
      <c r="C970">
        <v>47</v>
      </c>
      <c r="F970">
        <v>2046</v>
      </c>
      <c r="G970" s="10" t="s">
        <v>8219</v>
      </c>
      <c r="H970">
        <v>217</v>
      </c>
    </row>
    <row r="971" spans="1:8" x14ac:dyDescent="0.3">
      <c r="A971">
        <v>2673</v>
      </c>
      <c r="B971" s="10" t="s">
        <v>8221</v>
      </c>
      <c r="C971">
        <v>66</v>
      </c>
      <c r="F971">
        <v>2047</v>
      </c>
      <c r="G971" s="10" t="s">
        <v>8219</v>
      </c>
      <c r="H971">
        <v>443</v>
      </c>
    </row>
    <row r="972" spans="1:8" x14ac:dyDescent="0.3">
      <c r="A972">
        <v>2674</v>
      </c>
      <c r="B972" s="10" t="s">
        <v>8221</v>
      </c>
      <c r="C972">
        <v>171</v>
      </c>
      <c r="F972">
        <v>2048</v>
      </c>
      <c r="G972" s="10" t="s">
        <v>8219</v>
      </c>
      <c r="H972">
        <v>1373</v>
      </c>
    </row>
    <row r="973" spans="1:8" x14ac:dyDescent="0.3">
      <c r="A973">
        <v>2675</v>
      </c>
      <c r="B973" s="10" t="s">
        <v>8221</v>
      </c>
      <c r="C973">
        <v>29</v>
      </c>
      <c r="F973">
        <v>2049</v>
      </c>
      <c r="G973" s="10" t="s">
        <v>8219</v>
      </c>
      <c r="H973">
        <v>742</v>
      </c>
    </row>
    <row r="974" spans="1:8" x14ac:dyDescent="0.3">
      <c r="A974">
        <v>2676</v>
      </c>
      <c r="B974" s="10" t="s">
        <v>8221</v>
      </c>
      <c r="C974">
        <v>9</v>
      </c>
      <c r="F974">
        <v>2050</v>
      </c>
      <c r="G974" s="10" t="s">
        <v>8219</v>
      </c>
      <c r="H974">
        <v>170</v>
      </c>
    </row>
    <row r="975" spans="1:8" x14ac:dyDescent="0.3">
      <c r="A975">
        <v>2677</v>
      </c>
      <c r="B975" s="10" t="s">
        <v>8221</v>
      </c>
      <c r="C975">
        <v>27</v>
      </c>
      <c r="F975">
        <v>2051</v>
      </c>
      <c r="G975" s="10" t="s">
        <v>8219</v>
      </c>
      <c r="H975">
        <v>242</v>
      </c>
    </row>
    <row r="976" spans="1:8" x14ac:dyDescent="0.3">
      <c r="A976">
        <v>2678</v>
      </c>
      <c r="B976" s="10" t="s">
        <v>8221</v>
      </c>
      <c r="C976">
        <v>2</v>
      </c>
      <c r="F976">
        <v>2052</v>
      </c>
      <c r="G976" s="10" t="s">
        <v>8219</v>
      </c>
      <c r="H976">
        <v>541</v>
      </c>
    </row>
    <row r="977" spans="1:8" x14ac:dyDescent="0.3">
      <c r="A977">
        <v>2679</v>
      </c>
      <c r="B977" s="10" t="s">
        <v>8221</v>
      </c>
      <c r="C977">
        <v>3</v>
      </c>
      <c r="F977">
        <v>2053</v>
      </c>
      <c r="G977" s="10" t="s">
        <v>8219</v>
      </c>
      <c r="H977">
        <v>121</v>
      </c>
    </row>
    <row r="978" spans="1:8" x14ac:dyDescent="0.3">
      <c r="A978">
        <v>2680</v>
      </c>
      <c r="B978" s="10" t="s">
        <v>8221</v>
      </c>
      <c r="C978">
        <v>4</v>
      </c>
      <c r="F978">
        <v>2054</v>
      </c>
      <c r="G978" s="10" t="s">
        <v>8219</v>
      </c>
      <c r="H978">
        <v>621</v>
      </c>
    </row>
    <row r="979" spans="1:8" x14ac:dyDescent="0.3">
      <c r="A979">
        <v>2681</v>
      </c>
      <c r="B979" s="10" t="s">
        <v>8221</v>
      </c>
      <c r="C979">
        <v>2</v>
      </c>
      <c r="F979">
        <v>2055</v>
      </c>
      <c r="G979" s="10" t="s">
        <v>8219</v>
      </c>
      <c r="H979">
        <v>101</v>
      </c>
    </row>
    <row r="980" spans="1:8" x14ac:dyDescent="0.3">
      <c r="A980">
        <v>2682</v>
      </c>
      <c r="B980" s="10" t="s">
        <v>8221</v>
      </c>
      <c r="C980">
        <v>20</v>
      </c>
      <c r="F980">
        <v>2056</v>
      </c>
      <c r="G980" s="10" t="s">
        <v>8219</v>
      </c>
      <c r="H980">
        <v>554</v>
      </c>
    </row>
    <row r="981" spans="1:8" x14ac:dyDescent="0.3">
      <c r="A981">
        <v>2683</v>
      </c>
      <c r="B981" s="10" t="s">
        <v>8221</v>
      </c>
      <c r="C981">
        <v>3</v>
      </c>
      <c r="F981">
        <v>2057</v>
      </c>
      <c r="G981" s="10" t="s">
        <v>8219</v>
      </c>
      <c r="H981">
        <v>666</v>
      </c>
    </row>
    <row r="982" spans="1:8" x14ac:dyDescent="0.3">
      <c r="A982">
        <v>2684</v>
      </c>
      <c r="B982" s="10" t="s">
        <v>8221</v>
      </c>
      <c r="C982">
        <v>4</v>
      </c>
      <c r="F982">
        <v>2058</v>
      </c>
      <c r="G982" s="10" t="s">
        <v>8219</v>
      </c>
      <c r="H982">
        <v>410</v>
      </c>
    </row>
    <row r="983" spans="1:8" x14ac:dyDescent="0.3">
      <c r="A983">
        <v>2685</v>
      </c>
      <c r="B983" s="10" t="s">
        <v>8221</v>
      </c>
      <c r="C983">
        <v>1</v>
      </c>
      <c r="F983">
        <v>2059</v>
      </c>
      <c r="G983" s="10" t="s">
        <v>8219</v>
      </c>
      <c r="H983">
        <v>375</v>
      </c>
    </row>
    <row r="984" spans="1:8" x14ac:dyDescent="0.3">
      <c r="A984">
        <v>2686</v>
      </c>
      <c r="B984" s="10" t="s">
        <v>8221</v>
      </c>
      <c r="C984">
        <v>0</v>
      </c>
      <c r="F984">
        <v>2060</v>
      </c>
      <c r="G984" s="10" t="s">
        <v>8219</v>
      </c>
      <c r="H984">
        <v>1364</v>
      </c>
    </row>
    <row r="985" spans="1:8" x14ac:dyDescent="0.3">
      <c r="A985">
        <v>2687</v>
      </c>
      <c r="B985" s="10" t="s">
        <v>8221</v>
      </c>
      <c r="C985">
        <v>0</v>
      </c>
      <c r="F985">
        <v>2061</v>
      </c>
      <c r="G985" s="10" t="s">
        <v>8219</v>
      </c>
      <c r="H985">
        <v>35</v>
      </c>
    </row>
    <row r="986" spans="1:8" x14ac:dyDescent="0.3">
      <c r="A986">
        <v>2688</v>
      </c>
      <c r="B986" s="10" t="s">
        <v>8221</v>
      </c>
      <c r="C986">
        <v>14</v>
      </c>
      <c r="F986">
        <v>2062</v>
      </c>
      <c r="G986" s="10" t="s">
        <v>8219</v>
      </c>
      <c r="H986">
        <v>203</v>
      </c>
    </row>
    <row r="987" spans="1:8" x14ac:dyDescent="0.3">
      <c r="A987">
        <v>2689</v>
      </c>
      <c r="B987" s="10" t="s">
        <v>8221</v>
      </c>
      <c r="C987">
        <v>1</v>
      </c>
      <c r="F987">
        <v>2063</v>
      </c>
      <c r="G987" s="10" t="s">
        <v>8219</v>
      </c>
      <c r="H987">
        <v>49</v>
      </c>
    </row>
    <row r="988" spans="1:8" x14ac:dyDescent="0.3">
      <c r="A988">
        <v>2690</v>
      </c>
      <c r="B988" s="10" t="s">
        <v>8221</v>
      </c>
      <c r="C988">
        <v>118</v>
      </c>
      <c r="F988">
        <v>2064</v>
      </c>
      <c r="G988" s="10" t="s">
        <v>8219</v>
      </c>
      <c r="H988">
        <v>5812</v>
      </c>
    </row>
    <row r="989" spans="1:8" x14ac:dyDescent="0.3">
      <c r="A989">
        <v>2691</v>
      </c>
      <c r="B989" s="10" t="s">
        <v>8221</v>
      </c>
      <c r="C989">
        <v>2</v>
      </c>
      <c r="F989">
        <v>2065</v>
      </c>
      <c r="G989" s="10" t="s">
        <v>8219</v>
      </c>
      <c r="H989">
        <v>1556</v>
      </c>
    </row>
    <row r="990" spans="1:8" x14ac:dyDescent="0.3">
      <c r="A990">
        <v>2692</v>
      </c>
      <c r="B990" s="10" t="s">
        <v>8221</v>
      </c>
      <c r="C990">
        <v>1</v>
      </c>
      <c r="F990">
        <v>2066</v>
      </c>
      <c r="G990" s="10" t="s">
        <v>8219</v>
      </c>
      <c r="H990">
        <v>65</v>
      </c>
    </row>
    <row r="991" spans="1:8" x14ac:dyDescent="0.3">
      <c r="A991">
        <v>2693</v>
      </c>
      <c r="B991" s="10" t="s">
        <v>8221</v>
      </c>
      <c r="C991">
        <v>3</v>
      </c>
      <c r="F991">
        <v>2067</v>
      </c>
      <c r="G991" s="10" t="s">
        <v>8219</v>
      </c>
      <c r="H991">
        <v>10</v>
      </c>
    </row>
    <row r="992" spans="1:8" x14ac:dyDescent="0.3">
      <c r="A992">
        <v>2694</v>
      </c>
      <c r="B992" s="10" t="s">
        <v>8221</v>
      </c>
      <c r="C992">
        <v>1</v>
      </c>
      <c r="F992">
        <v>2068</v>
      </c>
      <c r="G992" s="10" t="s">
        <v>8219</v>
      </c>
      <c r="H992">
        <v>76</v>
      </c>
    </row>
    <row r="993" spans="1:8" x14ac:dyDescent="0.3">
      <c r="A993">
        <v>2695</v>
      </c>
      <c r="B993" s="10" t="s">
        <v>8221</v>
      </c>
      <c r="C993">
        <v>3</v>
      </c>
      <c r="F993">
        <v>2069</v>
      </c>
      <c r="G993" s="10" t="s">
        <v>8219</v>
      </c>
      <c r="H993">
        <v>263</v>
      </c>
    </row>
    <row r="994" spans="1:8" x14ac:dyDescent="0.3">
      <c r="A994">
        <v>2696</v>
      </c>
      <c r="B994" s="10" t="s">
        <v>8221</v>
      </c>
      <c r="C994">
        <v>38</v>
      </c>
      <c r="F994">
        <v>2070</v>
      </c>
      <c r="G994" s="10" t="s">
        <v>8219</v>
      </c>
      <c r="H994">
        <v>1530</v>
      </c>
    </row>
    <row r="995" spans="1:8" x14ac:dyDescent="0.3">
      <c r="A995">
        <v>2697</v>
      </c>
      <c r="B995" s="10" t="s">
        <v>8221</v>
      </c>
      <c r="C995">
        <v>52</v>
      </c>
      <c r="F995">
        <v>2071</v>
      </c>
      <c r="G995" s="10" t="s">
        <v>8219</v>
      </c>
      <c r="H995">
        <v>278</v>
      </c>
    </row>
    <row r="996" spans="1:8" x14ac:dyDescent="0.3">
      <c r="A996">
        <v>2698</v>
      </c>
      <c r="B996" s="10" t="s">
        <v>8221</v>
      </c>
      <c r="C996">
        <v>2</v>
      </c>
      <c r="F996">
        <v>2072</v>
      </c>
      <c r="G996" s="10" t="s">
        <v>8219</v>
      </c>
      <c r="H996">
        <v>350</v>
      </c>
    </row>
    <row r="997" spans="1:8" x14ac:dyDescent="0.3">
      <c r="A997">
        <v>2699</v>
      </c>
      <c r="B997" s="10" t="s">
        <v>8221</v>
      </c>
      <c r="C997">
        <v>0</v>
      </c>
      <c r="F997">
        <v>2073</v>
      </c>
      <c r="G997" s="10" t="s">
        <v>8219</v>
      </c>
      <c r="H997">
        <v>470</v>
      </c>
    </row>
    <row r="998" spans="1:8" x14ac:dyDescent="0.3">
      <c r="A998">
        <v>2700</v>
      </c>
      <c r="B998" s="10" t="s">
        <v>8221</v>
      </c>
      <c r="C998">
        <v>4</v>
      </c>
      <c r="F998">
        <v>2074</v>
      </c>
      <c r="G998" s="10" t="s">
        <v>8219</v>
      </c>
      <c r="H998">
        <v>3</v>
      </c>
    </row>
    <row r="999" spans="1:8" x14ac:dyDescent="0.3">
      <c r="A999">
        <v>2741</v>
      </c>
      <c r="B999" s="10" t="s">
        <v>8221</v>
      </c>
      <c r="C999">
        <v>4</v>
      </c>
      <c r="F999">
        <v>2075</v>
      </c>
      <c r="G999" s="10" t="s">
        <v>8219</v>
      </c>
      <c r="H999">
        <v>8200</v>
      </c>
    </row>
    <row r="1000" spans="1:8" x14ac:dyDescent="0.3">
      <c r="A1000">
        <v>2742</v>
      </c>
      <c r="B1000" s="10" t="s">
        <v>8221</v>
      </c>
      <c r="C1000">
        <v>18</v>
      </c>
      <c r="F1000">
        <v>2076</v>
      </c>
      <c r="G1000" s="10" t="s">
        <v>8219</v>
      </c>
      <c r="H1000">
        <v>8359</v>
      </c>
    </row>
    <row r="1001" spans="1:8" x14ac:dyDescent="0.3">
      <c r="A1001">
        <v>2743</v>
      </c>
      <c r="B1001" s="10" t="s">
        <v>8221</v>
      </c>
      <c r="C1001">
        <v>0</v>
      </c>
      <c r="F1001">
        <v>2077</v>
      </c>
      <c r="G1001" s="10" t="s">
        <v>8219</v>
      </c>
      <c r="H1001">
        <v>188</v>
      </c>
    </row>
    <row r="1002" spans="1:8" x14ac:dyDescent="0.3">
      <c r="A1002">
        <v>2744</v>
      </c>
      <c r="B1002" s="10" t="s">
        <v>8221</v>
      </c>
      <c r="C1002">
        <v>22</v>
      </c>
      <c r="F1002">
        <v>2078</v>
      </c>
      <c r="G1002" s="10" t="s">
        <v>8219</v>
      </c>
      <c r="H1002">
        <v>48</v>
      </c>
    </row>
    <row r="1003" spans="1:8" x14ac:dyDescent="0.3">
      <c r="A1003">
        <v>2745</v>
      </c>
      <c r="B1003" s="10" t="s">
        <v>8221</v>
      </c>
      <c r="C1003">
        <v>49</v>
      </c>
      <c r="F1003">
        <v>2079</v>
      </c>
      <c r="G1003" s="10" t="s">
        <v>8219</v>
      </c>
      <c r="H1003">
        <v>607</v>
      </c>
    </row>
    <row r="1004" spans="1:8" x14ac:dyDescent="0.3">
      <c r="A1004">
        <v>2746</v>
      </c>
      <c r="B1004" s="10" t="s">
        <v>8221</v>
      </c>
      <c r="C1004">
        <v>19</v>
      </c>
      <c r="F1004">
        <v>2080</v>
      </c>
      <c r="G1004" s="10" t="s">
        <v>8219</v>
      </c>
      <c r="H1004">
        <v>50</v>
      </c>
    </row>
    <row r="1005" spans="1:8" x14ac:dyDescent="0.3">
      <c r="A1005">
        <v>2747</v>
      </c>
      <c r="B1005" s="10" t="s">
        <v>8221</v>
      </c>
      <c r="C1005">
        <v>4</v>
      </c>
      <c r="F1005">
        <v>2081</v>
      </c>
      <c r="G1005" s="10" t="s">
        <v>8219</v>
      </c>
      <c r="H1005">
        <v>55</v>
      </c>
    </row>
    <row r="1006" spans="1:8" x14ac:dyDescent="0.3">
      <c r="A1006">
        <v>2748</v>
      </c>
      <c r="B1006" s="10" t="s">
        <v>8221</v>
      </c>
      <c r="C1006">
        <v>4</v>
      </c>
      <c r="F1006">
        <v>2082</v>
      </c>
      <c r="G1006" s="10" t="s">
        <v>8219</v>
      </c>
      <c r="H1006">
        <v>38</v>
      </c>
    </row>
    <row r="1007" spans="1:8" x14ac:dyDescent="0.3">
      <c r="A1007">
        <v>2749</v>
      </c>
      <c r="B1007" s="10" t="s">
        <v>8221</v>
      </c>
      <c r="C1007">
        <v>2</v>
      </c>
      <c r="F1007">
        <v>2083</v>
      </c>
      <c r="G1007" s="10" t="s">
        <v>8219</v>
      </c>
      <c r="H1007">
        <v>25</v>
      </c>
    </row>
    <row r="1008" spans="1:8" x14ac:dyDescent="0.3">
      <c r="A1008">
        <v>2750</v>
      </c>
      <c r="B1008" s="10" t="s">
        <v>8221</v>
      </c>
      <c r="C1008">
        <v>0</v>
      </c>
      <c r="F1008">
        <v>2084</v>
      </c>
      <c r="G1008" s="10" t="s">
        <v>8219</v>
      </c>
      <c r="H1008">
        <v>46</v>
      </c>
    </row>
    <row r="1009" spans="1:8" x14ac:dyDescent="0.3">
      <c r="A1009">
        <v>2751</v>
      </c>
      <c r="B1009" s="10" t="s">
        <v>8221</v>
      </c>
      <c r="C1009">
        <v>0</v>
      </c>
      <c r="F1009">
        <v>2085</v>
      </c>
      <c r="G1009" s="10" t="s">
        <v>8219</v>
      </c>
      <c r="H1009">
        <v>83</v>
      </c>
    </row>
    <row r="1010" spans="1:8" x14ac:dyDescent="0.3">
      <c r="A1010">
        <v>2752</v>
      </c>
      <c r="B1010" s="10" t="s">
        <v>8221</v>
      </c>
      <c r="C1010">
        <v>14</v>
      </c>
      <c r="F1010">
        <v>2086</v>
      </c>
      <c r="G1010" s="10" t="s">
        <v>8219</v>
      </c>
      <c r="H1010">
        <v>35</v>
      </c>
    </row>
    <row r="1011" spans="1:8" x14ac:dyDescent="0.3">
      <c r="A1011">
        <v>2753</v>
      </c>
      <c r="B1011" s="10" t="s">
        <v>8221</v>
      </c>
      <c r="C1011">
        <v>8</v>
      </c>
      <c r="F1011">
        <v>2087</v>
      </c>
      <c r="G1011" s="10" t="s">
        <v>8219</v>
      </c>
      <c r="H1011">
        <v>25</v>
      </c>
    </row>
    <row r="1012" spans="1:8" x14ac:dyDescent="0.3">
      <c r="A1012">
        <v>2754</v>
      </c>
      <c r="B1012" s="10" t="s">
        <v>8221</v>
      </c>
      <c r="C1012">
        <v>0</v>
      </c>
      <c r="F1012">
        <v>2088</v>
      </c>
      <c r="G1012" s="10" t="s">
        <v>8219</v>
      </c>
      <c r="H1012">
        <v>75</v>
      </c>
    </row>
    <row r="1013" spans="1:8" x14ac:dyDescent="0.3">
      <c r="A1013">
        <v>2755</v>
      </c>
      <c r="B1013" s="10" t="s">
        <v>8221</v>
      </c>
      <c r="C1013">
        <v>15</v>
      </c>
      <c r="F1013">
        <v>2089</v>
      </c>
      <c r="G1013" s="10" t="s">
        <v>8219</v>
      </c>
      <c r="H1013">
        <v>62</v>
      </c>
    </row>
    <row r="1014" spans="1:8" x14ac:dyDescent="0.3">
      <c r="A1014">
        <v>2756</v>
      </c>
      <c r="B1014" s="10" t="s">
        <v>8221</v>
      </c>
      <c r="C1014">
        <v>33</v>
      </c>
      <c r="F1014">
        <v>2090</v>
      </c>
      <c r="G1014" s="10" t="s">
        <v>8219</v>
      </c>
      <c r="H1014">
        <v>160</v>
      </c>
    </row>
    <row r="1015" spans="1:8" x14ac:dyDescent="0.3">
      <c r="A1015">
        <v>2757</v>
      </c>
      <c r="B1015" s="10" t="s">
        <v>8221</v>
      </c>
      <c r="C1015">
        <v>2</v>
      </c>
      <c r="F1015">
        <v>2091</v>
      </c>
      <c r="G1015" s="10" t="s">
        <v>8219</v>
      </c>
      <c r="H1015">
        <v>246</v>
      </c>
    </row>
    <row r="1016" spans="1:8" x14ac:dyDescent="0.3">
      <c r="A1016">
        <v>2758</v>
      </c>
      <c r="B1016" s="10" t="s">
        <v>8221</v>
      </c>
      <c r="C1016">
        <v>6</v>
      </c>
      <c r="F1016">
        <v>2092</v>
      </c>
      <c r="G1016" s="10" t="s">
        <v>8219</v>
      </c>
      <c r="H1016">
        <v>55</v>
      </c>
    </row>
    <row r="1017" spans="1:8" x14ac:dyDescent="0.3">
      <c r="A1017">
        <v>2759</v>
      </c>
      <c r="B1017" s="10" t="s">
        <v>8221</v>
      </c>
      <c r="C1017">
        <v>2</v>
      </c>
      <c r="F1017">
        <v>2093</v>
      </c>
      <c r="G1017" s="10" t="s">
        <v>8219</v>
      </c>
      <c r="H1017">
        <v>23</v>
      </c>
    </row>
    <row r="1018" spans="1:8" x14ac:dyDescent="0.3">
      <c r="A1018">
        <v>2760</v>
      </c>
      <c r="B1018" s="10" t="s">
        <v>8221</v>
      </c>
      <c r="C1018">
        <v>0</v>
      </c>
      <c r="F1018">
        <v>2094</v>
      </c>
      <c r="G1018" s="10" t="s">
        <v>8219</v>
      </c>
      <c r="H1018">
        <v>72</v>
      </c>
    </row>
    <row r="1019" spans="1:8" x14ac:dyDescent="0.3">
      <c r="A1019">
        <v>2761</v>
      </c>
      <c r="B1019" s="10" t="s">
        <v>8221</v>
      </c>
      <c r="C1019">
        <v>4</v>
      </c>
      <c r="F1019">
        <v>2095</v>
      </c>
      <c r="G1019" s="10" t="s">
        <v>8219</v>
      </c>
      <c r="H1019">
        <v>22</v>
      </c>
    </row>
    <row r="1020" spans="1:8" x14ac:dyDescent="0.3">
      <c r="A1020">
        <v>2762</v>
      </c>
      <c r="B1020" s="10" t="s">
        <v>8221</v>
      </c>
      <c r="C1020">
        <v>1</v>
      </c>
      <c r="F1020">
        <v>2096</v>
      </c>
      <c r="G1020" s="10" t="s">
        <v>8219</v>
      </c>
      <c r="H1020">
        <v>14</v>
      </c>
    </row>
    <row r="1021" spans="1:8" x14ac:dyDescent="0.3">
      <c r="A1021">
        <v>2763</v>
      </c>
      <c r="B1021" s="10" t="s">
        <v>8221</v>
      </c>
      <c r="C1021">
        <v>3</v>
      </c>
      <c r="F1021">
        <v>2097</v>
      </c>
      <c r="G1021" s="10" t="s">
        <v>8219</v>
      </c>
      <c r="H1021">
        <v>38</v>
      </c>
    </row>
    <row r="1022" spans="1:8" x14ac:dyDescent="0.3">
      <c r="A1022">
        <v>2764</v>
      </c>
      <c r="B1022" s="10" t="s">
        <v>8221</v>
      </c>
      <c r="C1022">
        <v>4</v>
      </c>
      <c r="F1022">
        <v>2098</v>
      </c>
      <c r="G1022" s="10" t="s">
        <v>8219</v>
      </c>
      <c r="H1022">
        <v>32</v>
      </c>
    </row>
    <row r="1023" spans="1:8" x14ac:dyDescent="0.3">
      <c r="A1023">
        <v>2765</v>
      </c>
      <c r="B1023" s="10" t="s">
        <v>8221</v>
      </c>
      <c r="C1023">
        <v>0</v>
      </c>
      <c r="F1023">
        <v>2099</v>
      </c>
      <c r="G1023" s="10" t="s">
        <v>8219</v>
      </c>
      <c r="H1023">
        <v>63</v>
      </c>
    </row>
    <row r="1024" spans="1:8" x14ac:dyDescent="0.3">
      <c r="A1024">
        <v>2766</v>
      </c>
      <c r="B1024" s="10" t="s">
        <v>8221</v>
      </c>
      <c r="C1024">
        <v>4</v>
      </c>
      <c r="F1024">
        <v>2100</v>
      </c>
      <c r="G1024" s="10" t="s">
        <v>8219</v>
      </c>
      <c r="H1024">
        <v>27</v>
      </c>
    </row>
    <row r="1025" spans="1:8" x14ac:dyDescent="0.3">
      <c r="A1025">
        <v>2767</v>
      </c>
      <c r="B1025" s="10" t="s">
        <v>8221</v>
      </c>
      <c r="C1025">
        <v>3</v>
      </c>
      <c r="F1025">
        <v>2101</v>
      </c>
      <c r="G1025" s="10" t="s">
        <v>8219</v>
      </c>
      <c r="H1025">
        <v>44</v>
      </c>
    </row>
    <row r="1026" spans="1:8" x14ac:dyDescent="0.3">
      <c r="A1026">
        <v>2768</v>
      </c>
      <c r="B1026" s="10" t="s">
        <v>8221</v>
      </c>
      <c r="C1026">
        <v>34</v>
      </c>
      <c r="F1026">
        <v>2102</v>
      </c>
      <c r="G1026" s="10" t="s">
        <v>8219</v>
      </c>
      <c r="H1026">
        <v>38</v>
      </c>
    </row>
    <row r="1027" spans="1:8" x14ac:dyDescent="0.3">
      <c r="A1027">
        <v>2769</v>
      </c>
      <c r="B1027" s="10" t="s">
        <v>8221</v>
      </c>
      <c r="C1027">
        <v>2</v>
      </c>
      <c r="F1027">
        <v>2103</v>
      </c>
      <c r="G1027" s="10" t="s">
        <v>8219</v>
      </c>
      <c r="H1027">
        <v>115</v>
      </c>
    </row>
    <row r="1028" spans="1:8" x14ac:dyDescent="0.3">
      <c r="A1028">
        <v>2770</v>
      </c>
      <c r="B1028" s="10" t="s">
        <v>8221</v>
      </c>
      <c r="C1028">
        <v>33</v>
      </c>
      <c r="F1028">
        <v>2104</v>
      </c>
      <c r="G1028" s="10" t="s">
        <v>8219</v>
      </c>
      <c r="H1028">
        <v>37</v>
      </c>
    </row>
    <row r="1029" spans="1:8" x14ac:dyDescent="0.3">
      <c r="A1029">
        <v>2771</v>
      </c>
      <c r="B1029" s="10" t="s">
        <v>8221</v>
      </c>
      <c r="C1029">
        <v>0</v>
      </c>
      <c r="F1029">
        <v>2105</v>
      </c>
      <c r="G1029" s="10" t="s">
        <v>8219</v>
      </c>
      <c r="H1029">
        <v>99</v>
      </c>
    </row>
    <row r="1030" spans="1:8" x14ac:dyDescent="0.3">
      <c r="A1030">
        <v>2772</v>
      </c>
      <c r="B1030" s="10" t="s">
        <v>8221</v>
      </c>
      <c r="C1030">
        <v>0</v>
      </c>
      <c r="F1030">
        <v>2106</v>
      </c>
      <c r="G1030" s="10" t="s">
        <v>8219</v>
      </c>
      <c r="H1030">
        <v>44</v>
      </c>
    </row>
    <row r="1031" spans="1:8" x14ac:dyDescent="0.3">
      <c r="A1031">
        <v>2773</v>
      </c>
      <c r="B1031" s="10" t="s">
        <v>8221</v>
      </c>
      <c r="C1031">
        <v>1</v>
      </c>
      <c r="F1031">
        <v>2107</v>
      </c>
      <c r="G1031" s="10" t="s">
        <v>8219</v>
      </c>
      <c r="H1031">
        <v>58</v>
      </c>
    </row>
    <row r="1032" spans="1:8" x14ac:dyDescent="0.3">
      <c r="A1032">
        <v>2774</v>
      </c>
      <c r="B1032" s="10" t="s">
        <v>8221</v>
      </c>
      <c r="C1032">
        <v>13</v>
      </c>
      <c r="F1032">
        <v>2108</v>
      </c>
      <c r="G1032" s="10" t="s">
        <v>8219</v>
      </c>
      <c r="H1032">
        <v>191</v>
      </c>
    </row>
    <row r="1033" spans="1:8" x14ac:dyDescent="0.3">
      <c r="A1033">
        <v>2775</v>
      </c>
      <c r="B1033" s="10" t="s">
        <v>8221</v>
      </c>
      <c r="C1033">
        <v>2</v>
      </c>
      <c r="F1033">
        <v>2109</v>
      </c>
      <c r="G1033" s="10" t="s">
        <v>8219</v>
      </c>
      <c r="H1033">
        <v>40</v>
      </c>
    </row>
    <row r="1034" spans="1:8" x14ac:dyDescent="0.3">
      <c r="A1034">
        <v>2776</v>
      </c>
      <c r="B1034" s="10" t="s">
        <v>8221</v>
      </c>
      <c r="C1034">
        <v>36</v>
      </c>
      <c r="F1034">
        <v>2110</v>
      </c>
      <c r="G1034" s="10" t="s">
        <v>8219</v>
      </c>
      <c r="H1034">
        <v>38</v>
      </c>
    </row>
    <row r="1035" spans="1:8" x14ac:dyDescent="0.3">
      <c r="A1035">
        <v>2777</v>
      </c>
      <c r="B1035" s="10" t="s">
        <v>8221</v>
      </c>
      <c r="C1035">
        <v>1</v>
      </c>
      <c r="F1035">
        <v>2111</v>
      </c>
      <c r="G1035" s="10" t="s">
        <v>8219</v>
      </c>
      <c r="H1035">
        <v>39</v>
      </c>
    </row>
    <row r="1036" spans="1:8" x14ac:dyDescent="0.3">
      <c r="A1036">
        <v>2778</v>
      </c>
      <c r="B1036" s="10" t="s">
        <v>8221</v>
      </c>
      <c r="C1036">
        <v>15</v>
      </c>
      <c r="F1036">
        <v>2112</v>
      </c>
      <c r="G1036" s="10" t="s">
        <v>8219</v>
      </c>
      <c r="H1036">
        <v>11</v>
      </c>
    </row>
    <row r="1037" spans="1:8" x14ac:dyDescent="0.3">
      <c r="A1037">
        <v>2779</v>
      </c>
      <c r="B1037" s="10" t="s">
        <v>8221</v>
      </c>
      <c r="C1037">
        <v>1</v>
      </c>
      <c r="F1037">
        <v>2113</v>
      </c>
      <c r="G1037" s="10" t="s">
        <v>8219</v>
      </c>
      <c r="H1037">
        <v>107</v>
      </c>
    </row>
    <row r="1038" spans="1:8" x14ac:dyDescent="0.3">
      <c r="A1038">
        <v>2780</v>
      </c>
      <c r="B1038" s="10" t="s">
        <v>8221</v>
      </c>
      <c r="C1038">
        <v>0</v>
      </c>
      <c r="F1038">
        <v>2114</v>
      </c>
      <c r="G1038" s="10" t="s">
        <v>8219</v>
      </c>
      <c r="H1038">
        <v>147</v>
      </c>
    </row>
    <row r="1039" spans="1:8" x14ac:dyDescent="0.3">
      <c r="A1039">
        <v>2841</v>
      </c>
      <c r="B1039" s="10" t="s">
        <v>8221</v>
      </c>
      <c r="C1039">
        <v>1</v>
      </c>
      <c r="F1039">
        <v>2115</v>
      </c>
      <c r="G1039" s="10" t="s">
        <v>8219</v>
      </c>
      <c r="H1039">
        <v>36</v>
      </c>
    </row>
    <row r="1040" spans="1:8" x14ac:dyDescent="0.3">
      <c r="A1040">
        <v>2842</v>
      </c>
      <c r="B1040" s="10" t="s">
        <v>8221</v>
      </c>
      <c r="C1040">
        <v>0</v>
      </c>
      <c r="F1040">
        <v>2116</v>
      </c>
      <c r="G1040" s="10" t="s">
        <v>8219</v>
      </c>
      <c r="H1040">
        <v>92</v>
      </c>
    </row>
    <row r="1041" spans="1:8" x14ac:dyDescent="0.3">
      <c r="A1041">
        <v>2843</v>
      </c>
      <c r="B1041" s="10" t="s">
        <v>8221</v>
      </c>
      <c r="C1041">
        <v>0</v>
      </c>
      <c r="F1041">
        <v>2117</v>
      </c>
      <c r="G1041" s="10" t="s">
        <v>8219</v>
      </c>
      <c r="H1041">
        <v>35</v>
      </c>
    </row>
    <row r="1042" spans="1:8" x14ac:dyDescent="0.3">
      <c r="A1042">
        <v>2844</v>
      </c>
      <c r="B1042" s="10" t="s">
        <v>8221</v>
      </c>
      <c r="C1042">
        <v>1</v>
      </c>
      <c r="F1042">
        <v>2118</v>
      </c>
      <c r="G1042" s="10" t="s">
        <v>8219</v>
      </c>
      <c r="H1042">
        <v>17</v>
      </c>
    </row>
    <row r="1043" spans="1:8" x14ac:dyDescent="0.3">
      <c r="A1043">
        <v>2845</v>
      </c>
      <c r="B1043" s="10" t="s">
        <v>8221</v>
      </c>
      <c r="C1043">
        <v>39</v>
      </c>
      <c r="F1043">
        <v>2119</v>
      </c>
      <c r="G1043" s="10" t="s">
        <v>8219</v>
      </c>
      <c r="H1043">
        <v>22</v>
      </c>
    </row>
    <row r="1044" spans="1:8" x14ac:dyDescent="0.3">
      <c r="A1044">
        <v>2846</v>
      </c>
      <c r="B1044" s="10" t="s">
        <v>8221</v>
      </c>
      <c r="C1044">
        <v>0</v>
      </c>
      <c r="F1044">
        <v>2120</v>
      </c>
      <c r="G1044" s="10" t="s">
        <v>8219</v>
      </c>
      <c r="H1044">
        <v>69</v>
      </c>
    </row>
    <row r="1045" spans="1:8" x14ac:dyDescent="0.3">
      <c r="A1045">
        <v>2847</v>
      </c>
      <c r="B1045" s="10" t="s">
        <v>8221</v>
      </c>
      <c r="C1045">
        <v>0</v>
      </c>
      <c r="F1045">
        <v>2161</v>
      </c>
      <c r="G1045" s="10" t="s">
        <v>8219</v>
      </c>
      <c r="H1045">
        <v>13</v>
      </c>
    </row>
    <row r="1046" spans="1:8" x14ac:dyDescent="0.3">
      <c r="A1046">
        <v>2848</v>
      </c>
      <c r="B1046" s="10" t="s">
        <v>8221</v>
      </c>
      <c r="C1046">
        <v>3</v>
      </c>
      <c r="F1046">
        <v>2162</v>
      </c>
      <c r="G1046" s="10" t="s">
        <v>8219</v>
      </c>
      <c r="H1046">
        <v>58</v>
      </c>
    </row>
    <row r="1047" spans="1:8" x14ac:dyDescent="0.3">
      <c r="A1047">
        <v>2849</v>
      </c>
      <c r="B1047" s="10" t="s">
        <v>8221</v>
      </c>
      <c r="C1047">
        <v>1</v>
      </c>
      <c r="F1047">
        <v>2163</v>
      </c>
      <c r="G1047" s="10" t="s">
        <v>8219</v>
      </c>
      <c r="H1047">
        <v>44</v>
      </c>
    </row>
    <row r="1048" spans="1:8" x14ac:dyDescent="0.3">
      <c r="A1048">
        <v>2850</v>
      </c>
      <c r="B1048" s="10" t="s">
        <v>8221</v>
      </c>
      <c r="C1048">
        <v>13</v>
      </c>
      <c r="F1048">
        <v>2164</v>
      </c>
      <c r="G1048" s="10" t="s">
        <v>8219</v>
      </c>
      <c r="H1048">
        <v>83</v>
      </c>
    </row>
    <row r="1049" spans="1:8" x14ac:dyDescent="0.3">
      <c r="A1049">
        <v>2851</v>
      </c>
      <c r="B1049" s="10" t="s">
        <v>8221</v>
      </c>
      <c r="C1049">
        <v>0</v>
      </c>
      <c r="F1049">
        <v>2165</v>
      </c>
      <c r="G1049" s="10" t="s">
        <v>8219</v>
      </c>
      <c r="H1049">
        <v>117</v>
      </c>
    </row>
    <row r="1050" spans="1:8" x14ac:dyDescent="0.3">
      <c r="A1050">
        <v>2852</v>
      </c>
      <c r="B1050" s="10" t="s">
        <v>8221</v>
      </c>
      <c r="C1050">
        <v>6</v>
      </c>
      <c r="F1050">
        <v>2166</v>
      </c>
      <c r="G1050" s="10" t="s">
        <v>8219</v>
      </c>
      <c r="H1050">
        <v>32</v>
      </c>
    </row>
    <row r="1051" spans="1:8" x14ac:dyDescent="0.3">
      <c r="A1051">
        <v>2853</v>
      </c>
      <c r="B1051" s="10" t="s">
        <v>8221</v>
      </c>
      <c r="C1051">
        <v>0</v>
      </c>
      <c r="F1051">
        <v>2167</v>
      </c>
      <c r="G1051" s="10" t="s">
        <v>8219</v>
      </c>
      <c r="H1051">
        <v>8</v>
      </c>
    </row>
    <row r="1052" spans="1:8" x14ac:dyDescent="0.3">
      <c r="A1052">
        <v>2854</v>
      </c>
      <c r="B1052" s="10" t="s">
        <v>8221</v>
      </c>
      <c r="C1052">
        <v>14</v>
      </c>
      <c r="F1052">
        <v>2168</v>
      </c>
      <c r="G1052" s="10" t="s">
        <v>8219</v>
      </c>
      <c r="H1052">
        <v>340</v>
      </c>
    </row>
    <row r="1053" spans="1:8" x14ac:dyDescent="0.3">
      <c r="A1053">
        <v>2855</v>
      </c>
      <c r="B1053" s="10" t="s">
        <v>8221</v>
      </c>
      <c r="C1053">
        <v>5</v>
      </c>
      <c r="F1053">
        <v>2169</v>
      </c>
      <c r="G1053" s="10" t="s">
        <v>8219</v>
      </c>
      <c r="H1053">
        <v>7</v>
      </c>
    </row>
    <row r="1054" spans="1:8" x14ac:dyDescent="0.3">
      <c r="A1054">
        <v>2856</v>
      </c>
      <c r="B1054" s="10" t="s">
        <v>8221</v>
      </c>
      <c r="C1054">
        <v>6</v>
      </c>
      <c r="F1054">
        <v>2170</v>
      </c>
      <c r="G1054" s="10" t="s">
        <v>8219</v>
      </c>
      <c r="H1054">
        <v>19</v>
      </c>
    </row>
    <row r="1055" spans="1:8" x14ac:dyDescent="0.3">
      <c r="A1055">
        <v>2857</v>
      </c>
      <c r="B1055" s="10" t="s">
        <v>8221</v>
      </c>
      <c r="C1055">
        <v>15</v>
      </c>
      <c r="F1055">
        <v>2171</v>
      </c>
      <c r="G1055" s="10" t="s">
        <v>8219</v>
      </c>
      <c r="H1055">
        <v>47</v>
      </c>
    </row>
    <row r="1056" spans="1:8" x14ac:dyDescent="0.3">
      <c r="A1056">
        <v>2858</v>
      </c>
      <c r="B1056" s="10" t="s">
        <v>8221</v>
      </c>
      <c r="C1056">
        <v>0</v>
      </c>
      <c r="F1056">
        <v>2172</v>
      </c>
      <c r="G1056" s="10" t="s">
        <v>8219</v>
      </c>
      <c r="H1056">
        <v>13</v>
      </c>
    </row>
    <row r="1057" spans="1:8" x14ac:dyDescent="0.3">
      <c r="A1057">
        <v>2859</v>
      </c>
      <c r="B1057" s="10" t="s">
        <v>8221</v>
      </c>
      <c r="C1057">
        <v>1</v>
      </c>
      <c r="F1057">
        <v>2173</v>
      </c>
      <c r="G1057" s="10" t="s">
        <v>8219</v>
      </c>
      <c r="H1057">
        <v>90</v>
      </c>
    </row>
    <row r="1058" spans="1:8" x14ac:dyDescent="0.3">
      <c r="A1058">
        <v>2860</v>
      </c>
      <c r="B1058" s="10" t="s">
        <v>8221</v>
      </c>
      <c r="C1058">
        <v>9</v>
      </c>
      <c r="F1058">
        <v>2174</v>
      </c>
      <c r="G1058" s="10" t="s">
        <v>8219</v>
      </c>
      <c r="H1058">
        <v>63</v>
      </c>
    </row>
    <row r="1059" spans="1:8" x14ac:dyDescent="0.3">
      <c r="A1059">
        <v>2861</v>
      </c>
      <c r="B1059" s="10" t="s">
        <v>8221</v>
      </c>
      <c r="C1059">
        <v>3</v>
      </c>
      <c r="F1059">
        <v>2175</v>
      </c>
      <c r="G1059" s="10" t="s">
        <v>8219</v>
      </c>
      <c r="H1059">
        <v>26</v>
      </c>
    </row>
    <row r="1060" spans="1:8" x14ac:dyDescent="0.3">
      <c r="A1060">
        <v>2862</v>
      </c>
      <c r="B1060" s="10" t="s">
        <v>8221</v>
      </c>
      <c r="C1060">
        <v>3</v>
      </c>
      <c r="F1060">
        <v>2176</v>
      </c>
      <c r="G1060" s="10" t="s">
        <v>8219</v>
      </c>
      <c r="H1060">
        <v>71</v>
      </c>
    </row>
    <row r="1061" spans="1:8" x14ac:dyDescent="0.3">
      <c r="A1061">
        <v>2863</v>
      </c>
      <c r="B1061" s="10" t="s">
        <v>8221</v>
      </c>
      <c r="C1061">
        <v>1</v>
      </c>
      <c r="F1061">
        <v>2177</v>
      </c>
      <c r="G1061" s="10" t="s">
        <v>8219</v>
      </c>
      <c r="H1061">
        <v>38</v>
      </c>
    </row>
    <row r="1062" spans="1:8" x14ac:dyDescent="0.3">
      <c r="A1062">
        <v>2864</v>
      </c>
      <c r="B1062" s="10" t="s">
        <v>8221</v>
      </c>
      <c r="C1062">
        <v>3</v>
      </c>
      <c r="F1062">
        <v>2178</v>
      </c>
      <c r="G1062" s="10" t="s">
        <v>8219</v>
      </c>
      <c r="H1062">
        <v>859</v>
      </c>
    </row>
    <row r="1063" spans="1:8" x14ac:dyDescent="0.3">
      <c r="A1063">
        <v>2865</v>
      </c>
      <c r="B1063" s="10" t="s">
        <v>8221</v>
      </c>
      <c r="C1063">
        <v>0</v>
      </c>
      <c r="F1063">
        <v>2179</v>
      </c>
      <c r="G1063" s="10" t="s">
        <v>8219</v>
      </c>
      <c r="H1063">
        <v>21</v>
      </c>
    </row>
    <row r="1064" spans="1:8" x14ac:dyDescent="0.3">
      <c r="A1064">
        <v>2866</v>
      </c>
      <c r="B1064" s="10" t="s">
        <v>8221</v>
      </c>
      <c r="C1064">
        <v>2</v>
      </c>
      <c r="F1064">
        <v>2180</v>
      </c>
      <c r="G1064" s="10" t="s">
        <v>8219</v>
      </c>
      <c r="H1064">
        <v>78</v>
      </c>
    </row>
    <row r="1065" spans="1:8" x14ac:dyDescent="0.3">
      <c r="A1065">
        <v>2867</v>
      </c>
      <c r="B1065" s="10" t="s">
        <v>8221</v>
      </c>
      <c r="C1065">
        <v>10</v>
      </c>
      <c r="F1065">
        <v>2181</v>
      </c>
      <c r="G1065" s="10" t="s">
        <v>8219</v>
      </c>
      <c r="H1065">
        <v>53</v>
      </c>
    </row>
    <row r="1066" spans="1:8" x14ac:dyDescent="0.3">
      <c r="A1066">
        <v>2868</v>
      </c>
      <c r="B1066" s="10" t="s">
        <v>8221</v>
      </c>
      <c r="C1066">
        <v>60</v>
      </c>
      <c r="F1066">
        <v>2182</v>
      </c>
      <c r="G1066" s="10" t="s">
        <v>8219</v>
      </c>
      <c r="H1066">
        <v>356</v>
      </c>
    </row>
    <row r="1067" spans="1:8" x14ac:dyDescent="0.3">
      <c r="A1067">
        <v>2869</v>
      </c>
      <c r="B1067" s="10" t="s">
        <v>8221</v>
      </c>
      <c r="C1067">
        <v>5</v>
      </c>
      <c r="F1067">
        <v>2183</v>
      </c>
      <c r="G1067" s="10" t="s">
        <v>8219</v>
      </c>
      <c r="H1067">
        <v>279</v>
      </c>
    </row>
    <row r="1068" spans="1:8" x14ac:dyDescent="0.3">
      <c r="A1068">
        <v>2870</v>
      </c>
      <c r="B1068" s="10" t="s">
        <v>8221</v>
      </c>
      <c r="C1068">
        <v>9</v>
      </c>
      <c r="F1068">
        <v>2184</v>
      </c>
      <c r="G1068" s="10" t="s">
        <v>8219</v>
      </c>
      <c r="H1068">
        <v>266</v>
      </c>
    </row>
    <row r="1069" spans="1:8" x14ac:dyDescent="0.3">
      <c r="A1069">
        <v>2871</v>
      </c>
      <c r="B1069" s="10" t="s">
        <v>8221</v>
      </c>
      <c r="C1069">
        <v>13</v>
      </c>
      <c r="F1069">
        <v>2185</v>
      </c>
      <c r="G1069" s="10" t="s">
        <v>8219</v>
      </c>
      <c r="H1069">
        <v>623</v>
      </c>
    </row>
    <row r="1070" spans="1:8" x14ac:dyDescent="0.3">
      <c r="A1070">
        <v>2872</v>
      </c>
      <c r="B1070" s="10" t="s">
        <v>8221</v>
      </c>
      <c r="C1070">
        <v>0</v>
      </c>
      <c r="F1070">
        <v>2186</v>
      </c>
      <c r="G1070" s="10" t="s">
        <v>8219</v>
      </c>
      <c r="H1070">
        <v>392</v>
      </c>
    </row>
    <row r="1071" spans="1:8" x14ac:dyDescent="0.3">
      <c r="A1071">
        <v>2873</v>
      </c>
      <c r="B1071" s="10" t="s">
        <v>8221</v>
      </c>
      <c r="C1071">
        <v>8</v>
      </c>
      <c r="F1071">
        <v>2187</v>
      </c>
      <c r="G1071" s="10" t="s">
        <v>8219</v>
      </c>
      <c r="H1071">
        <v>3562</v>
      </c>
    </row>
    <row r="1072" spans="1:8" x14ac:dyDescent="0.3">
      <c r="A1072">
        <v>2874</v>
      </c>
      <c r="B1072" s="10" t="s">
        <v>8221</v>
      </c>
      <c r="C1072">
        <v>3</v>
      </c>
      <c r="F1072">
        <v>2188</v>
      </c>
      <c r="G1072" s="10" t="s">
        <v>8219</v>
      </c>
      <c r="H1072">
        <v>514</v>
      </c>
    </row>
    <row r="1073" spans="1:8" x14ac:dyDescent="0.3">
      <c r="A1073">
        <v>2875</v>
      </c>
      <c r="B1073" s="10" t="s">
        <v>8221</v>
      </c>
      <c r="C1073">
        <v>3</v>
      </c>
      <c r="F1073">
        <v>2189</v>
      </c>
      <c r="G1073" s="10" t="s">
        <v>8219</v>
      </c>
      <c r="H1073">
        <v>88</v>
      </c>
    </row>
    <row r="1074" spans="1:8" x14ac:dyDescent="0.3">
      <c r="A1074">
        <v>2876</v>
      </c>
      <c r="B1074" s="10" t="s">
        <v>8221</v>
      </c>
      <c r="C1074">
        <v>0</v>
      </c>
      <c r="F1074">
        <v>2190</v>
      </c>
      <c r="G1074" s="10" t="s">
        <v>8219</v>
      </c>
      <c r="H1074">
        <v>537</v>
      </c>
    </row>
    <row r="1075" spans="1:8" x14ac:dyDescent="0.3">
      <c r="A1075">
        <v>2877</v>
      </c>
      <c r="B1075" s="10" t="s">
        <v>8221</v>
      </c>
      <c r="C1075">
        <v>6</v>
      </c>
      <c r="F1075">
        <v>2191</v>
      </c>
      <c r="G1075" s="10" t="s">
        <v>8219</v>
      </c>
      <c r="H1075">
        <v>25</v>
      </c>
    </row>
    <row r="1076" spans="1:8" x14ac:dyDescent="0.3">
      <c r="A1076">
        <v>2878</v>
      </c>
      <c r="B1076" s="10" t="s">
        <v>8221</v>
      </c>
      <c r="C1076">
        <v>4</v>
      </c>
      <c r="F1076">
        <v>2192</v>
      </c>
      <c r="G1076" s="10" t="s">
        <v>8219</v>
      </c>
      <c r="H1076">
        <v>3238</v>
      </c>
    </row>
    <row r="1077" spans="1:8" x14ac:dyDescent="0.3">
      <c r="A1077">
        <v>2879</v>
      </c>
      <c r="B1077" s="10" t="s">
        <v>8221</v>
      </c>
      <c r="C1077">
        <v>1</v>
      </c>
      <c r="F1077">
        <v>2193</v>
      </c>
      <c r="G1077" s="10" t="s">
        <v>8219</v>
      </c>
      <c r="H1077">
        <v>897</v>
      </c>
    </row>
    <row r="1078" spans="1:8" x14ac:dyDescent="0.3">
      <c r="A1078">
        <v>2880</v>
      </c>
      <c r="B1078" s="10" t="s">
        <v>8221</v>
      </c>
      <c r="C1078">
        <v>29</v>
      </c>
      <c r="F1078">
        <v>2194</v>
      </c>
      <c r="G1078" s="10" t="s">
        <v>8219</v>
      </c>
      <c r="H1078">
        <v>878</v>
      </c>
    </row>
    <row r="1079" spans="1:8" x14ac:dyDescent="0.3">
      <c r="A1079">
        <v>2881</v>
      </c>
      <c r="B1079" s="10" t="s">
        <v>8221</v>
      </c>
      <c r="C1079">
        <v>0</v>
      </c>
      <c r="F1079">
        <v>2195</v>
      </c>
      <c r="G1079" s="10" t="s">
        <v>8219</v>
      </c>
      <c r="H1079">
        <v>115</v>
      </c>
    </row>
    <row r="1080" spans="1:8" x14ac:dyDescent="0.3">
      <c r="A1080">
        <v>2882</v>
      </c>
      <c r="B1080" s="10" t="s">
        <v>8221</v>
      </c>
      <c r="C1080">
        <v>4</v>
      </c>
      <c r="F1080">
        <v>2196</v>
      </c>
      <c r="G1080" s="10" t="s">
        <v>8219</v>
      </c>
      <c r="H1080">
        <v>234</v>
      </c>
    </row>
    <row r="1081" spans="1:8" x14ac:dyDescent="0.3">
      <c r="A1081">
        <v>2883</v>
      </c>
      <c r="B1081" s="10" t="s">
        <v>8221</v>
      </c>
      <c r="C1081">
        <v>5</v>
      </c>
      <c r="F1081">
        <v>2197</v>
      </c>
      <c r="G1081" s="10" t="s">
        <v>8219</v>
      </c>
      <c r="H1081">
        <v>4330</v>
      </c>
    </row>
    <row r="1082" spans="1:8" x14ac:dyDescent="0.3">
      <c r="A1082">
        <v>2884</v>
      </c>
      <c r="B1082" s="10" t="s">
        <v>8221</v>
      </c>
      <c r="C1082">
        <v>4</v>
      </c>
      <c r="F1082">
        <v>2198</v>
      </c>
      <c r="G1082" s="10" t="s">
        <v>8219</v>
      </c>
      <c r="H1082">
        <v>651</v>
      </c>
    </row>
    <row r="1083" spans="1:8" x14ac:dyDescent="0.3">
      <c r="A1083">
        <v>2885</v>
      </c>
      <c r="B1083" s="10" t="s">
        <v>8221</v>
      </c>
      <c r="C1083">
        <v>5</v>
      </c>
      <c r="F1083">
        <v>2199</v>
      </c>
      <c r="G1083" s="10" t="s">
        <v>8219</v>
      </c>
      <c r="H1083">
        <v>251</v>
      </c>
    </row>
    <row r="1084" spans="1:8" x14ac:dyDescent="0.3">
      <c r="A1084">
        <v>2886</v>
      </c>
      <c r="B1084" s="10" t="s">
        <v>8221</v>
      </c>
      <c r="C1084">
        <v>1</v>
      </c>
      <c r="F1084">
        <v>2200</v>
      </c>
      <c r="G1084" s="10" t="s">
        <v>8219</v>
      </c>
      <c r="H1084">
        <v>263</v>
      </c>
    </row>
    <row r="1085" spans="1:8" x14ac:dyDescent="0.3">
      <c r="A1085">
        <v>2887</v>
      </c>
      <c r="B1085" s="10" t="s">
        <v>8221</v>
      </c>
      <c r="C1085">
        <v>1</v>
      </c>
      <c r="F1085">
        <v>2201</v>
      </c>
      <c r="G1085" s="10" t="s">
        <v>8219</v>
      </c>
      <c r="H1085">
        <v>28</v>
      </c>
    </row>
    <row r="1086" spans="1:8" x14ac:dyDescent="0.3">
      <c r="A1086">
        <v>2888</v>
      </c>
      <c r="B1086" s="10" t="s">
        <v>8221</v>
      </c>
      <c r="C1086">
        <v>0</v>
      </c>
      <c r="F1086">
        <v>2202</v>
      </c>
      <c r="G1086" s="10" t="s">
        <v>8219</v>
      </c>
      <c r="H1086">
        <v>721</v>
      </c>
    </row>
    <row r="1087" spans="1:8" x14ac:dyDescent="0.3">
      <c r="A1087">
        <v>2889</v>
      </c>
      <c r="B1087" s="10" t="s">
        <v>8221</v>
      </c>
      <c r="C1087">
        <v>14</v>
      </c>
      <c r="F1087">
        <v>2203</v>
      </c>
      <c r="G1087" s="10" t="s">
        <v>8219</v>
      </c>
      <c r="H1087">
        <v>50</v>
      </c>
    </row>
    <row r="1088" spans="1:8" x14ac:dyDescent="0.3">
      <c r="A1088">
        <v>2890</v>
      </c>
      <c r="B1088" s="10" t="s">
        <v>8221</v>
      </c>
      <c r="C1088">
        <v>3</v>
      </c>
      <c r="F1088">
        <v>2204</v>
      </c>
      <c r="G1088" s="10" t="s">
        <v>8219</v>
      </c>
      <c r="H1088">
        <v>73</v>
      </c>
    </row>
    <row r="1089" spans="1:8" x14ac:dyDescent="0.3">
      <c r="A1089">
        <v>2891</v>
      </c>
      <c r="B1089" s="10" t="s">
        <v>8221</v>
      </c>
      <c r="C1089">
        <v>10</v>
      </c>
      <c r="F1089">
        <v>2205</v>
      </c>
      <c r="G1089" s="10" t="s">
        <v>8219</v>
      </c>
      <c r="H1089">
        <v>27</v>
      </c>
    </row>
    <row r="1090" spans="1:8" x14ac:dyDescent="0.3">
      <c r="A1090">
        <v>2892</v>
      </c>
      <c r="B1090" s="10" t="s">
        <v>8221</v>
      </c>
      <c r="C1090">
        <v>17</v>
      </c>
      <c r="F1090">
        <v>2206</v>
      </c>
      <c r="G1090" s="10" t="s">
        <v>8219</v>
      </c>
      <c r="H1090">
        <v>34</v>
      </c>
    </row>
    <row r="1091" spans="1:8" x14ac:dyDescent="0.3">
      <c r="A1091">
        <v>2893</v>
      </c>
      <c r="B1091" s="10" t="s">
        <v>8221</v>
      </c>
      <c r="C1091">
        <v>2</v>
      </c>
      <c r="F1091">
        <v>2207</v>
      </c>
      <c r="G1091" s="10" t="s">
        <v>8219</v>
      </c>
      <c r="H1091">
        <v>7</v>
      </c>
    </row>
    <row r="1092" spans="1:8" x14ac:dyDescent="0.3">
      <c r="A1092">
        <v>2894</v>
      </c>
      <c r="B1092" s="10" t="s">
        <v>8221</v>
      </c>
      <c r="C1092">
        <v>0</v>
      </c>
      <c r="F1092">
        <v>2208</v>
      </c>
      <c r="G1092" s="10" t="s">
        <v>8219</v>
      </c>
      <c r="H1092">
        <v>24</v>
      </c>
    </row>
    <row r="1093" spans="1:8" x14ac:dyDescent="0.3">
      <c r="A1093">
        <v>2895</v>
      </c>
      <c r="B1093" s="10" t="s">
        <v>8221</v>
      </c>
      <c r="C1093">
        <v>4</v>
      </c>
      <c r="F1093">
        <v>2209</v>
      </c>
      <c r="G1093" s="10" t="s">
        <v>8219</v>
      </c>
      <c r="H1093">
        <v>15</v>
      </c>
    </row>
    <row r="1094" spans="1:8" x14ac:dyDescent="0.3">
      <c r="A1094">
        <v>2896</v>
      </c>
      <c r="B1094" s="10" t="s">
        <v>8221</v>
      </c>
      <c r="C1094">
        <v>12</v>
      </c>
      <c r="F1094">
        <v>2210</v>
      </c>
      <c r="G1094" s="10" t="s">
        <v>8219</v>
      </c>
      <c r="H1094">
        <v>72</v>
      </c>
    </row>
    <row r="1095" spans="1:8" x14ac:dyDescent="0.3">
      <c r="A1095">
        <v>2897</v>
      </c>
      <c r="B1095" s="10" t="s">
        <v>8221</v>
      </c>
      <c r="C1095">
        <v>3</v>
      </c>
      <c r="F1095">
        <v>2211</v>
      </c>
      <c r="G1095" s="10" t="s">
        <v>8219</v>
      </c>
      <c r="H1095">
        <v>120</v>
      </c>
    </row>
    <row r="1096" spans="1:8" x14ac:dyDescent="0.3">
      <c r="A1096">
        <v>2898</v>
      </c>
      <c r="B1096" s="10" t="s">
        <v>8221</v>
      </c>
      <c r="C1096">
        <v>12</v>
      </c>
      <c r="F1096">
        <v>2212</v>
      </c>
      <c r="G1096" s="10" t="s">
        <v>8219</v>
      </c>
      <c r="H1096">
        <v>123</v>
      </c>
    </row>
    <row r="1097" spans="1:8" x14ac:dyDescent="0.3">
      <c r="A1097">
        <v>2899</v>
      </c>
      <c r="B1097" s="10" t="s">
        <v>8221</v>
      </c>
      <c r="C1097">
        <v>0</v>
      </c>
      <c r="F1097">
        <v>2213</v>
      </c>
      <c r="G1097" s="10" t="s">
        <v>8219</v>
      </c>
      <c r="H1097">
        <v>1</v>
      </c>
    </row>
    <row r="1098" spans="1:8" x14ac:dyDescent="0.3">
      <c r="A1098">
        <v>2900</v>
      </c>
      <c r="B1098" s="10" t="s">
        <v>8221</v>
      </c>
      <c r="C1098">
        <v>7</v>
      </c>
      <c r="F1098">
        <v>2214</v>
      </c>
      <c r="G1098" s="10" t="s">
        <v>8219</v>
      </c>
      <c r="H1098">
        <v>24</v>
      </c>
    </row>
    <row r="1099" spans="1:8" x14ac:dyDescent="0.3">
      <c r="A1099">
        <v>2901</v>
      </c>
      <c r="B1099" s="10" t="s">
        <v>8221</v>
      </c>
      <c r="C1099">
        <v>2</v>
      </c>
      <c r="F1099">
        <v>2215</v>
      </c>
      <c r="G1099" s="10" t="s">
        <v>8219</v>
      </c>
      <c r="H1099">
        <v>33</v>
      </c>
    </row>
    <row r="1100" spans="1:8" x14ac:dyDescent="0.3">
      <c r="A1100">
        <v>2902</v>
      </c>
      <c r="B1100" s="10" t="s">
        <v>8221</v>
      </c>
      <c r="C1100">
        <v>1</v>
      </c>
      <c r="F1100">
        <v>2216</v>
      </c>
      <c r="G1100" s="10" t="s">
        <v>8219</v>
      </c>
      <c r="H1100">
        <v>14</v>
      </c>
    </row>
    <row r="1101" spans="1:8" x14ac:dyDescent="0.3">
      <c r="A1101">
        <v>2903</v>
      </c>
      <c r="B1101" s="10" t="s">
        <v>8221</v>
      </c>
      <c r="C1101">
        <v>4</v>
      </c>
      <c r="F1101">
        <v>2217</v>
      </c>
      <c r="G1101" s="10" t="s">
        <v>8219</v>
      </c>
      <c r="H1101">
        <v>9</v>
      </c>
    </row>
    <row r="1102" spans="1:8" x14ac:dyDescent="0.3">
      <c r="A1102">
        <v>2904</v>
      </c>
      <c r="B1102" s="10" t="s">
        <v>8221</v>
      </c>
      <c r="C1102">
        <v>4</v>
      </c>
      <c r="F1102">
        <v>2218</v>
      </c>
      <c r="G1102" s="10" t="s">
        <v>8219</v>
      </c>
      <c r="H1102">
        <v>76</v>
      </c>
    </row>
    <row r="1103" spans="1:8" x14ac:dyDescent="0.3">
      <c r="A1103">
        <v>2905</v>
      </c>
      <c r="B1103" s="10" t="s">
        <v>8221</v>
      </c>
      <c r="C1103">
        <v>17</v>
      </c>
      <c r="F1103">
        <v>2219</v>
      </c>
      <c r="G1103" s="10" t="s">
        <v>8219</v>
      </c>
      <c r="H1103">
        <v>19</v>
      </c>
    </row>
    <row r="1104" spans="1:8" x14ac:dyDescent="0.3">
      <c r="A1104">
        <v>2906</v>
      </c>
      <c r="B1104" s="10" t="s">
        <v>8221</v>
      </c>
      <c r="C1104">
        <v>7</v>
      </c>
      <c r="F1104">
        <v>2220</v>
      </c>
      <c r="G1104" s="10" t="s">
        <v>8219</v>
      </c>
      <c r="H1104">
        <v>69</v>
      </c>
    </row>
    <row r="1105" spans="1:8" x14ac:dyDescent="0.3">
      <c r="A1105">
        <v>2907</v>
      </c>
      <c r="B1105" s="10" t="s">
        <v>8221</v>
      </c>
      <c r="C1105">
        <v>2</v>
      </c>
      <c r="F1105">
        <v>2221</v>
      </c>
      <c r="G1105" s="10" t="s">
        <v>8219</v>
      </c>
      <c r="H1105">
        <v>218</v>
      </c>
    </row>
    <row r="1106" spans="1:8" x14ac:dyDescent="0.3">
      <c r="A1106">
        <v>2908</v>
      </c>
      <c r="B1106" s="10" t="s">
        <v>8221</v>
      </c>
      <c r="C1106">
        <v>5</v>
      </c>
      <c r="F1106">
        <v>2222</v>
      </c>
      <c r="G1106" s="10" t="s">
        <v>8219</v>
      </c>
      <c r="H1106">
        <v>30</v>
      </c>
    </row>
    <row r="1107" spans="1:8" x14ac:dyDescent="0.3">
      <c r="A1107">
        <v>2909</v>
      </c>
      <c r="B1107" s="10" t="s">
        <v>8221</v>
      </c>
      <c r="C1107">
        <v>1</v>
      </c>
      <c r="F1107">
        <v>2223</v>
      </c>
      <c r="G1107" s="10" t="s">
        <v>8219</v>
      </c>
      <c r="H1107">
        <v>100</v>
      </c>
    </row>
    <row r="1108" spans="1:8" x14ac:dyDescent="0.3">
      <c r="A1108">
        <v>2910</v>
      </c>
      <c r="B1108" s="10" t="s">
        <v>8221</v>
      </c>
      <c r="C1108">
        <v>1</v>
      </c>
      <c r="F1108">
        <v>2224</v>
      </c>
      <c r="G1108" s="10" t="s">
        <v>8219</v>
      </c>
      <c r="H1108">
        <v>296</v>
      </c>
    </row>
    <row r="1109" spans="1:8" x14ac:dyDescent="0.3">
      <c r="A1109">
        <v>2911</v>
      </c>
      <c r="B1109" s="10" t="s">
        <v>8221</v>
      </c>
      <c r="C1109">
        <v>14</v>
      </c>
      <c r="F1109">
        <v>2225</v>
      </c>
      <c r="G1109" s="10" t="s">
        <v>8219</v>
      </c>
      <c r="H1109">
        <v>1204</v>
      </c>
    </row>
    <row r="1110" spans="1:8" x14ac:dyDescent="0.3">
      <c r="A1110">
        <v>2912</v>
      </c>
      <c r="B1110" s="10" t="s">
        <v>8221</v>
      </c>
      <c r="C1110">
        <v>26</v>
      </c>
      <c r="F1110">
        <v>2226</v>
      </c>
      <c r="G1110" s="10" t="s">
        <v>8219</v>
      </c>
      <c r="H1110">
        <v>321</v>
      </c>
    </row>
    <row r="1111" spans="1:8" x14ac:dyDescent="0.3">
      <c r="A1111">
        <v>2913</v>
      </c>
      <c r="B1111" s="10" t="s">
        <v>8221</v>
      </c>
      <c r="C1111">
        <v>2</v>
      </c>
      <c r="F1111">
        <v>2227</v>
      </c>
      <c r="G1111" s="10" t="s">
        <v>8219</v>
      </c>
      <c r="H1111">
        <v>301</v>
      </c>
    </row>
    <row r="1112" spans="1:8" x14ac:dyDescent="0.3">
      <c r="A1112">
        <v>2914</v>
      </c>
      <c r="B1112" s="10" t="s">
        <v>8221</v>
      </c>
      <c r="C1112">
        <v>1</v>
      </c>
      <c r="F1112">
        <v>2228</v>
      </c>
      <c r="G1112" s="10" t="s">
        <v>8219</v>
      </c>
      <c r="H1112">
        <v>144</v>
      </c>
    </row>
    <row r="1113" spans="1:8" x14ac:dyDescent="0.3">
      <c r="A1113">
        <v>2915</v>
      </c>
      <c r="B1113" s="10" t="s">
        <v>8221</v>
      </c>
      <c r="C1113">
        <v>3</v>
      </c>
      <c r="F1113">
        <v>2229</v>
      </c>
      <c r="G1113" s="10" t="s">
        <v>8219</v>
      </c>
      <c r="H1113">
        <v>539</v>
      </c>
    </row>
    <row r="1114" spans="1:8" x14ac:dyDescent="0.3">
      <c r="A1114">
        <v>2916</v>
      </c>
      <c r="B1114" s="10" t="s">
        <v>8221</v>
      </c>
      <c r="C1114">
        <v>7</v>
      </c>
      <c r="F1114">
        <v>2230</v>
      </c>
      <c r="G1114" s="10" t="s">
        <v>8219</v>
      </c>
      <c r="H1114">
        <v>498</v>
      </c>
    </row>
    <row r="1115" spans="1:8" x14ac:dyDescent="0.3">
      <c r="A1115">
        <v>2917</v>
      </c>
      <c r="B1115" s="10" t="s">
        <v>8221</v>
      </c>
      <c r="C1115">
        <v>9</v>
      </c>
      <c r="F1115">
        <v>2231</v>
      </c>
      <c r="G1115" s="10" t="s">
        <v>8219</v>
      </c>
      <c r="H1115">
        <v>1113</v>
      </c>
    </row>
    <row r="1116" spans="1:8" x14ac:dyDescent="0.3">
      <c r="A1116">
        <v>2918</v>
      </c>
      <c r="B1116" s="10" t="s">
        <v>8221</v>
      </c>
      <c r="C1116">
        <v>20</v>
      </c>
      <c r="F1116">
        <v>2232</v>
      </c>
      <c r="G1116" s="10" t="s">
        <v>8219</v>
      </c>
      <c r="H1116">
        <v>988</v>
      </c>
    </row>
    <row r="1117" spans="1:8" x14ac:dyDescent="0.3">
      <c r="A1117">
        <v>2919</v>
      </c>
      <c r="B1117" s="10" t="s">
        <v>8221</v>
      </c>
      <c r="C1117">
        <v>6</v>
      </c>
      <c r="F1117">
        <v>2233</v>
      </c>
      <c r="G1117" s="10" t="s">
        <v>8219</v>
      </c>
      <c r="H1117">
        <v>391</v>
      </c>
    </row>
    <row r="1118" spans="1:8" x14ac:dyDescent="0.3">
      <c r="A1118">
        <v>2920</v>
      </c>
      <c r="B1118" s="10" t="s">
        <v>8221</v>
      </c>
      <c r="C1118">
        <v>13</v>
      </c>
      <c r="F1118">
        <v>2234</v>
      </c>
      <c r="G1118" s="10" t="s">
        <v>8219</v>
      </c>
      <c r="H1118">
        <v>28</v>
      </c>
    </row>
    <row r="1119" spans="1:8" x14ac:dyDescent="0.3">
      <c r="A1119">
        <v>2941</v>
      </c>
      <c r="B1119" s="10" t="s">
        <v>8221</v>
      </c>
      <c r="C1119">
        <v>1</v>
      </c>
      <c r="F1119">
        <v>2235</v>
      </c>
      <c r="G1119" s="10" t="s">
        <v>8219</v>
      </c>
      <c r="H1119">
        <v>147</v>
      </c>
    </row>
    <row r="1120" spans="1:8" x14ac:dyDescent="0.3">
      <c r="A1120">
        <v>2942</v>
      </c>
      <c r="B1120" s="10" t="s">
        <v>8221</v>
      </c>
      <c r="C1120">
        <v>202</v>
      </c>
      <c r="F1120">
        <v>2236</v>
      </c>
      <c r="G1120" s="10" t="s">
        <v>8219</v>
      </c>
      <c r="H1120">
        <v>680</v>
      </c>
    </row>
    <row r="1121" spans="1:8" x14ac:dyDescent="0.3">
      <c r="A1121">
        <v>2943</v>
      </c>
      <c r="B1121" s="10" t="s">
        <v>8221</v>
      </c>
      <c r="C1121">
        <v>0</v>
      </c>
      <c r="F1121">
        <v>2237</v>
      </c>
      <c r="G1121" s="10" t="s">
        <v>8219</v>
      </c>
      <c r="H1121">
        <v>983</v>
      </c>
    </row>
    <row r="1122" spans="1:8" x14ac:dyDescent="0.3">
      <c r="A1122">
        <v>2944</v>
      </c>
      <c r="B1122" s="10" t="s">
        <v>8221</v>
      </c>
      <c r="C1122">
        <v>1</v>
      </c>
      <c r="F1122">
        <v>2238</v>
      </c>
      <c r="G1122" s="10" t="s">
        <v>8219</v>
      </c>
      <c r="H1122">
        <v>79</v>
      </c>
    </row>
    <row r="1123" spans="1:8" x14ac:dyDescent="0.3">
      <c r="A1123">
        <v>2945</v>
      </c>
      <c r="B1123" s="10" t="s">
        <v>8221</v>
      </c>
      <c r="C1123">
        <v>0</v>
      </c>
      <c r="F1123">
        <v>2239</v>
      </c>
      <c r="G1123" s="10" t="s">
        <v>8219</v>
      </c>
      <c r="H1123">
        <v>426</v>
      </c>
    </row>
    <row r="1124" spans="1:8" x14ac:dyDescent="0.3">
      <c r="A1124">
        <v>2946</v>
      </c>
      <c r="B1124" s="10" t="s">
        <v>8221</v>
      </c>
      <c r="C1124">
        <v>2</v>
      </c>
      <c r="F1124">
        <v>2240</v>
      </c>
      <c r="G1124" s="10" t="s">
        <v>8219</v>
      </c>
      <c r="H1124">
        <v>96</v>
      </c>
    </row>
    <row r="1125" spans="1:8" x14ac:dyDescent="0.3">
      <c r="A1125">
        <v>2947</v>
      </c>
      <c r="B1125" s="10" t="s">
        <v>8221</v>
      </c>
      <c r="C1125">
        <v>13</v>
      </c>
      <c r="F1125">
        <v>2241</v>
      </c>
      <c r="G1125" s="10" t="s">
        <v>8219</v>
      </c>
      <c r="H1125">
        <v>163</v>
      </c>
    </row>
    <row r="1126" spans="1:8" x14ac:dyDescent="0.3">
      <c r="A1126">
        <v>2948</v>
      </c>
      <c r="B1126" s="10" t="s">
        <v>8221</v>
      </c>
      <c r="C1126">
        <v>9</v>
      </c>
      <c r="F1126">
        <v>2242</v>
      </c>
      <c r="G1126" s="10" t="s">
        <v>8219</v>
      </c>
      <c r="H1126">
        <v>2525</v>
      </c>
    </row>
    <row r="1127" spans="1:8" x14ac:dyDescent="0.3">
      <c r="A1127">
        <v>2949</v>
      </c>
      <c r="B1127" s="10" t="s">
        <v>8221</v>
      </c>
      <c r="C1127">
        <v>2</v>
      </c>
      <c r="F1127">
        <v>2243</v>
      </c>
      <c r="G1127" s="10" t="s">
        <v>8219</v>
      </c>
      <c r="H1127">
        <v>2035</v>
      </c>
    </row>
    <row r="1128" spans="1:8" x14ac:dyDescent="0.3">
      <c r="A1128">
        <v>2950</v>
      </c>
      <c r="B1128" s="10" t="s">
        <v>8221</v>
      </c>
      <c r="C1128">
        <v>0</v>
      </c>
      <c r="F1128">
        <v>2244</v>
      </c>
      <c r="G1128" s="10" t="s">
        <v>8219</v>
      </c>
      <c r="H1128">
        <v>290</v>
      </c>
    </row>
    <row r="1129" spans="1:8" x14ac:dyDescent="0.3">
      <c r="A1129">
        <v>3051</v>
      </c>
      <c r="B1129" s="10" t="s">
        <v>8221</v>
      </c>
      <c r="C1129">
        <v>35</v>
      </c>
      <c r="F1129">
        <v>2245</v>
      </c>
      <c r="G1129" s="10" t="s">
        <v>8219</v>
      </c>
      <c r="H1129">
        <v>1980</v>
      </c>
    </row>
    <row r="1130" spans="1:8" x14ac:dyDescent="0.3">
      <c r="A1130">
        <v>3052</v>
      </c>
      <c r="B1130" s="10" t="s">
        <v>8221</v>
      </c>
      <c r="C1130">
        <v>2</v>
      </c>
      <c r="F1130">
        <v>2246</v>
      </c>
      <c r="G1130" s="10" t="s">
        <v>8219</v>
      </c>
      <c r="H1130">
        <v>57</v>
      </c>
    </row>
    <row r="1131" spans="1:8" x14ac:dyDescent="0.3">
      <c r="A1131">
        <v>3053</v>
      </c>
      <c r="B1131" s="10" t="s">
        <v>8221</v>
      </c>
      <c r="C1131">
        <v>3</v>
      </c>
      <c r="F1131">
        <v>2247</v>
      </c>
      <c r="G1131" s="10" t="s">
        <v>8219</v>
      </c>
      <c r="H1131">
        <v>380</v>
      </c>
    </row>
    <row r="1132" spans="1:8" x14ac:dyDescent="0.3">
      <c r="A1132">
        <v>3054</v>
      </c>
      <c r="B1132" s="10" t="s">
        <v>8221</v>
      </c>
      <c r="C1132">
        <v>0</v>
      </c>
      <c r="F1132">
        <v>2248</v>
      </c>
      <c r="G1132" s="10" t="s">
        <v>8219</v>
      </c>
      <c r="H1132">
        <v>128</v>
      </c>
    </row>
    <row r="1133" spans="1:8" x14ac:dyDescent="0.3">
      <c r="A1133">
        <v>3055</v>
      </c>
      <c r="B1133" s="10" t="s">
        <v>8221</v>
      </c>
      <c r="C1133">
        <v>1</v>
      </c>
      <c r="F1133">
        <v>2249</v>
      </c>
      <c r="G1133" s="10" t="s">
        <v>8219</v>
      </c>
      <c r="H1133">
        <v>180</v>
      </c>
    </row>
    <row r="1134" spans="1:8" x14ac:dyDescent="0.3">
      <c r="A1134">
        <v>3056</v>
      </c>
      <c r="B1134" s="10" t="s">
        <v>8221</v>
      </c>
      <c r="C1134">
        <v>0</v>
      </c>
      <c r="F1134">
        <v>2250</v>
      </c>
      <c r="G1134" s="10" t="s">
        <v>8219</v>
      </c>
      <c r="H1134">
        <v>571</v>
      </c>
    </row>
    <row r="1135" spans="1:8" x14ac:dyDescent="0.3">
      <c r="A1135">
        <v>3057</v>
      </c>
      <c r="B1135" s="10" t="s">
        <v>8221</v>
      </c>
      <c r="C1135">
        <v>0</v>
      </c>
      <c r="F1135">
        <v>2251</v>
      </c>
      <c r="G1135" s="10" t="s">
        <v>8219</v>
      </c>
      <c r="H1135">
        <v>480</v>
      </c>
    </row>
    <row r="1136" spans="1:8" x14ac:dyDescent="0.3">
      <c r="A1136">
        <v>3058</v>
      </c>
      <c r="B1136" s="10" t="s">
        <v>8221</v>
      </c>
      <c r="C1136">
        <v>3</v>
      </c>
      <c r="F1136">
        <v>2252</v>
      </c>
      <c r="G1136" s="10" t="s">
        <v>8219</v>
      </c>
      <c r="H1136">
        <v>249</v>
      </c>
    </row>
    <row r="1137" spans="1:8" x14ac:dyDescent="0.3">
      <c r="A1137">
        <v>3059</v>
      </c>
      <c r="B1137" s="10" t="s">
        <v>8221</v>
      </c>
      <c r="C1137">
        <v>11</v>
      </c>
      <c r="F1137">
        <v>2253</v>
      </c>
      <c r="G1137" s="10" t="s">
        <v>8219</v>
      </c>
      <c r="H1137">
        <v>84</v>
      </c>
    </row>
    <row r="1138" spans="1:8" x14ac:dyDescent="0.3">
      <c r="A1138">
        <v>3060</v>
      </c>
      <c r="B1138" s="10" t="s">
        <v>8221</v>
      </c>
      <c r="C1138">
        <v>6</v>
      </c>
      <c r="F1138">
        <v>2254</v>
      </c>
      <c r="G1138" s="10" t="s">
        <v>8219</v>
      </c>
      <c r="H1138">
        <v>197</v>
      </c>
    </row>
    <row r="1139" spans="1:8" x14ac:dyDescent="0.3">
      <c r="A1139">
        <v>3061</v>
      </c>
      <c r="B1139" s="10" t="s">
        <v>8221</v>
      </c>
      <c r="C1139">
        <v>0</v>
      </c>
      <c r="F1139">
        <v>2255</v>
      </c>
      <c r="G1139" s="10" t="s">
        <v>8219</v>
      </c>
      <c r="H1139">
        <v>271</v>
      </c>
    </row>
    <row r="1140" spans="1:8" x14ac:dyDescent="0.3">
      <c r="A1140">
        <v>3062</v>
      </c>
      <c r="B1140" s="10" t="s">
        <v>8221</v>
      </c>
      <c r="C1140">
        <v>67</v>
      </c>
      <c r="F1140">
        <v>2256</v>
      </c>
      <c r="G1140" s="10" t="s">
        <v>8219</v>
      </c>
      <c r="H1140">
        <v>50</v>
      </c>
    </row>
    <row r="1141" spans="1:8" x14ac:dyDescent="0.3">
      <c r="A1141">
        <v>3063</v>
      </c>
      <c r="B1141" s="10" t="s">
        <v>8221</v>
      </c>
      <c r="C1141">
        <v>23</v>
      </c>
      <c r="F1141">
        <v>2257</v>
      </c>
      <c r="G1141" s="10" t="s">
        <v>8219</v>
      </c>
      <c r="H1141">
        <v>169</v>
      </c>
    </row>
    <row r="1142" spans="1:8" x14ac:dyDescent="0.3">
      <c r="A1142">
        <v>3064</v>
      </c>
      <c r="B1142" s="10" t="s">
        <v>8221</v>
      </c>
      <c r="C1142">
        <v>72</v>
      </c>
      <c r="F1142">
        <v>2258</v>
      </c>
      <c r="G1142" s="10" t="s">
        <v>8219</v>
      </c>
      <c r="H1142">
        <v>205</v>
      </c>
    </row>
    <row r="1143" spans="1:8" x14ac:dyDescent="0.3">
      <c r="A1143">
        <v>3065</v>
      </c>
      <c r="B1143" s="10" t="s">
        <v>8221</v>
      </c>
      <c r="C1143">
        <v>2</v>
      </c>
      <c r="F1143">
        <v>2259</v>
      </c>
      <c r="G1143" s="10" t="s">
        <v>8219</v>
      </c>
      <c r="H1143">
        <v>206</v>
      </c>
    </row>
    <row r="1144" spans="1:8" x14ac:dyDescent="0.3">
      <c r="A1144">
        <v>3066</v>
      </c>
      <c r="B1144" s="10" t="s">
        <v>8221</v>
      </c>
      <c r="C1144">
        <v>15</v>
      </c>
      <c r="F1144">
        <v>2260</v>
      </c>
      <c r="G1144" s="10" t="s">
        <v>8219</v>
      </c>
      <c r="H1144">
        <v>84</v>
      </c>
    </row>
    <row r="1145" spans="1:8" x14ac:dyDescent="0.3">
      <c r="A1145">
        <v>3067</v>
      </c>
      <c r="B1145" s="10" t="s">
        <v>8221</v>
      </c>
      <c r="C1145">
        <v>1</v>
      </c>
      <c r="F1145">
        <v>2261</v>
      </c>
      <c r="G1145" s="10" t="s">
        <v>8219</v>
      </c>
      <c r="H1145">
        <v>210</v>
      </c>
    </row>
    <row r="1146" spans="1:8" x14ac:dyDescent="0.3">
      <c r="A1146">
        <v>3068</v>
      </c>
      <c r="B1146" s="10" t="s">
        <v>8221</v>
      </c>
      <c r="C1146">
        <v>2</v>
      </c>
      <c r="F1146">
        <v>2262</v>
      </c>
      <c r="G1146" s="10" t="s">
        <v>8219</v>
      </c>
      <c r="H1146">
        <v>181</v>
      </c>
    </row>
    <row r="1147" spans="1:8" x14ac:dyDescent="0.3">
      <c r="A1147">
        <v>3069</v>
      </c>
      <c r="B1147" s="10" t="s">
        <v>8221</v>
      </c>
      <c r="C1147">
        <v>7</v>
      </c>
      <c r="F1147">
        <v>2263</v>
      </c>
      <c r="G1147" s="10" t="s">
        <v>8219</v>
      </c>
      <c r="H1147">
        <v>60</v>
      </c>
    </row>
    <row r="1148" spans="1:8" x14ac:dyDescent="0.3">
      <c r="A1148">
        <v>3070</v>
      </c>
      <c r="B1148" s="10" t="s">
        <v>8221</v>
      </c>
      <c r="C1148">
        <v>16</v>
      </c>
      <c r="F1148">
        <v>2264</v>
      </c>
      <c r="G1148" s="10" t="s">
        <v>8219</v>
      </c>
      <c r="H1148">
        <v>445</v>
      </c>
    </row>
    <row r="1149" spans="1:8" x14ac:dyDescent="0.3">
      <c r="A1149">
        <v>3071</v>
      </c>
      <c r="B1149" s="10" t="s">
        <v>8221</v>
      </c>
      <c r="C1149">
        <v>117</v>
      </c>
      <c r="F1149">
        <v>2265</v>
      </c>
      <c r="G1149" s="10" t="s">
        <v>8219</v>
      </c>
      <c r="H1149">
        <v>17</v>
      </c>
    </row>
    <row r="1150" spans="1:8" x14ac:dyDescent="0.3">
      <c r="A1150">
        <v>3072</v>
      </c>
      <c r="B1150" s="10" t="s">
        <v>8221</v>
      </c>
      <c r="C1150">
        <v>2</v>
      </c>
      <c r="F1150">
        <v>2266</v>
      </c>
      <c r="G1150" s="10" t="s">
        <v>8219</v>
      </c>
      <c r="H1150">
        <v>194</v>
      </c>
    </row>
    <row r="1151" spans="1:8" x14ac:dyDescent="0.3">
      <c r="A1151">
        <v>3073</v>
      </c>
      <c r="B1151" s="10" t="s">
        <v>8221</v>
      </c>
      <c r="C1151">
        <v>7</v>
      </c>
      <c r="F1151">
        <v>2267</v>
      </c>
      <c r="G1151" s="10" t="s">
        <v>8219</v>
      </c>
      <c r="H1151">
        <v>404</v>
      </c>
    </row>
    <row r="1152" spans="1:8" x14ac:dyDescent="0.3">
      <c r="A1152">
        <v>3074</v>
      </c>
      <c r="B1152" s="10" t="s">
        <v>8221</v>
      </c>
      <c r="C1152">
        <v>3</v>
      </c>
      <c r="F1152">
        <v>2268</v>
      </c>
      <c r="G1152" s="10" t="s">
        <v>8219</v>
      </c>
      <c r="H1152">
        <v>194</v>
      </c>
    </row>
    <row r="1153" spans="1:8" x14ac:dyDescent="0.3">
      <c r="A1153">
        <v>3075</v>
      </c>
      <c r="B1153" s="10" t="s">
        <v>8221</v>
      </c>
      <c r="C1153">
        <v>20</v>
      </c>
      <c r="F1153">
        <v>2269</v>
      </c>
      <c r="G1153" s="10" t="s">
        <v>8219</v>
      </c>
      <c r="H1153">
        <v>902</v>
      </c>
    </row>
    <row r="1154" spans="1:8" x14ac:dyDescent="0.3">
      <c r="A1154">
        <v>3076</v>
      </c>
      <c r="B1154" s="10" t="s">
        <v>8221</v>
      </c>
      <c r="C1154">
        <v>50</v>
      </c>
      <c r="F1154">
        <v>2270</v>
      </c>
      <c r="G1154" s="10" t="s">
        <v>8219</v>
      </c>
      <c r="H1154">
        <v>1670</v>
      </c>
    </row>
    <row r="1155" spans="1:8" x14ac:dyDescent="0.3">
      <c r="A1155">
        <v>3077</v>
      </c>
      <c r="B1155" s="10" t="s">
        <v>8221</v>
      </c>
      <c r="C1155">
        <v>2</v>
      </c>
      <c r="F1155">
        <v>2271</v>
      </c>
      <c r="G1155" s="10" t="s">
        <v>8219</v>
      </c>
      <c r="H1155">
        <v>1328</v>
      </c>
    </row>
    <row r="1156" spans="1:8" x14ac:dyDescent="0.3">
      <c r="A1156">
        <v>3078</v>
      </c>
      <c r="B1156" s="10" t="s">
        <v>8221</v>
      </c>
      <c r="C1156">
        <v>3</v>
      </c>
      <c r="F1156">
        <v>2272</v>
      </c>
      <c r="G1156" s="10" t="s">
        <v>8219</v>
      </c>
      <c r="H1156">
        <v>944</v>
      </c>
    </row>
    <row r="1157" spans="1:8" x14ac:dyDescent="0.3">
      <c r="A1157">
        <v>3079</v>
      </c>
      <c r="B1157" s="10" t="s">
        <v>8221</v>
      </c>
      <c r="C1157">
        <v>27</v>
      </c>
      <c r="F1157">
        <v>2273</v>
      </c>
      <c r="G1157" s="10" t="s">
        <v>8219</v>
      </c>
      <c r="H1157">
        <v>147</v>
      </c>
    </row>
    <row r="1158" spans="1:8" x14ac:dyDescent="0.3">
      <c r="A1158">
        <v>3080</v>
      </c>
      <c r="B1158" s="10" t="s">
        <v>8221</v>
      </c>
      <c r="C1158">
        <v>7</v>
      </c>
      <c r="F1158">
        <v>2274</v>
      </c>
      <c r="G1158" s="10" t="s">
        <v>8219</v>
      </c>
      <c r="H1158">
        <v>99</v>
      </c>
    </row>
    <row r="1159" spans="1:8" x14ac:dyDescent="0.3">
      <c r="A1159">
        <v>3081</v>
      </c>
      <c r="B1159" s="10" t="s">
        <v>8221</v>
      </c>
      <c r="C1159">
        <v>5</v>
      </c>
      <c r="F1159">
        <v>2275</v>
      </c>
      <c r="G1159" s="10" t="s">
        <v>8219</v>
      </c>
      <c r="H1159">
        <v>79</v>
      </c>
    </row>
    <row r="1160" spans="1:8" x14ac:dyDescent="0.3">
      <c r="A1160">
        <v>3082</v>
      </c>
      <c r="B1160" s="10" t="s">
        <v>8221</v>
      </c>
      <c r="C1160">
        <v>0</v>
      </c>
      <c r="F1160">
        <v>2276</v>
      </c>
      <c r="G1160" s="10" t="s">
        <v>8219</v>
      </c>
      <c r="H1160">
        <v>75</v>
      </c>
    </row>
    <row r="1161" spans="1:8" x14ac:dyDescent="0.3">
      <c r="A1161">
        <v>3083</v>
      </c>
      <c r="B1161" s="10" t="s">
        <v>8221</v>
      </c>
      <c r="C1161">
        <v>3</v>
      </c>
      <c r="F1161">
        <v>2277</v>
      </c>
      <c r="G1161" s="10" t="s">
        <v>8219</v>
      </c>
      <c r="H1161">
        <v>207</v>
      </c>
    </row>
    <row r="1162" spans="1:8" x14ac:dyDescent="0.3">
      <c r="A1162">
        <v>3084</v>
      </c>
      <c r="B1162" s="10" t="s">
        <v>8221</v>
      </c>
      <c r="C1162">
        <v>6</v>
      </c>
      <c r="F1162">
        <v>2278</v>
      </c>
      <c r="G1162" s="10" t="s">
        <v>8219</v>
      </c>
      <c r="H1162">
        <v>102</v>
      </c>
    </row>
    <row r="1163" spans="1:8" x14ac:dyDescent="0.3">
      <c r="A1163">
        <v>3085</v>
      </c>
      <c r="B1163" s="10" t="s">
        <v>8221</v>
      </c>
      <c r="C1163">
        <v>9</v>
      </c>
      <c r="F1163">
        <v>2279</v>
      </c>
      <c r="G1163" s="10" t="s">
        <v>8219</v>
      </c>
      <c r="H1163">
        <v>32</v>
      </c>
    </row>
    <row r="1164" spans="1:8" x14ac:dyDescent="0.3">
      <c r="A1164">
        <v>3086</v>
      </c>
      <c r="B1164" s="10" t="s">
        <v>8221</v>
      </c>
      <c r="C1164">
        <v>3</v>
      </c>
      <c r="F1164">
        <v>2280</v>
      </c>
      <c r="G1164" s="10" t="s">
        <v>8219</v>
      </c>
      <c r="H1164">
        <v>480</v>
      </c>
    </row>
    <row r="1165" spans="1:8" x14ac:dyDescent="0.3">
      <c r="A1165">
        <v>3087</v>
      </c>
      <c r="B1165" s="10" t="s">
        <v>8221</v>
      </c>
      <c r="C1165">
        <v>2</v>
      </c>
      <c r="F1165">
        <v>2281</v>
      </c>
      <c r="G1165" s="10" t="s">
        <v>8219</v>
      </c>
      <c r="H1165">
        <v>11</v>
      </c>
    </row>
    <row r="1166" spans="1:8" x14ac:dyDescent="0.3">
      <c r="A1166">
        <v>3088</v>
      </c>
      <c r="B1166" s="10" t="s">
        <v>8221</v>
      </c>
      <c r="C1166">
        <v>3</v>
      </c>
      <c r="F1166">
        <v>2282</v>
      </c>
      <c r="G1166" s="10" t="s">
        <v>8219</v>
      </c>
      <c r="H1166">
        <v>12</v>
      </c>
    </row>
    <row r="1167" spans="1:8" x14ac:dyDescent="0.3">
      <c r="A1167">
        <v>3089</v>
      </c>
      <c r="B1167" s="10" t="s">
        <v>8221</v>
      </c>
      <c r="C1167">
        <v>45</v>
      </c>
      <c r="F1167">
        <v>2283</v>
      </c>
      <c r="G1167" s="10" t="s">
        <v>8219</v>
      </c>
      <c r="H1167">
        <v>48</v>
      </c>
    </row>
    <row r="1168" spans="1:8" x14ac:dyDescent="0.3">
      <c r="A1168">
        <v>3090</v>
      </c>
      <c r="B1168" s="10" t="s">
        <v>8221</v>
      </c>
      <c r="C1168">
        <v>9</v>
      </c>
      <c r="F1168">
        <v>2284</v>
      </c>
      <c r="G1168" s="10" t="s">
        <v>8219</v>
      </c>
      <c r="H1168">
        <v>59</v>
      </c>
    </row>
    <row r="1169" spans="1:8" x14ac:dyDescent="0.3">
      <c r="A1169">
        <v>3091</v>
      </c>
      <c r="B1169" s="10" t="s">
        <v>8221</v>
      </c>
      <c r="C1169">
        <v>9</v>
      </c>
      <c r="F1169">
        <v>2285</v>
      </c>
      <c r="G1169" s="10" t="s">
        <v>8219</v>
      </c>
      <c r="H1169">
        <v>79</v>
      </c>
    </row>
    <row r="1170" spans="1:8" x14ac:dyDescent="0.3">
      <c r="A1170">
        <v>3092</v>
      </c>
      <c r="B1170" s="10" t="s">
        <v>8221</v>
      </c>
      <c r="C1170">
        <v>21</v>
      </c>
      <c r="F1170">
        <v>2286</v>
      </c>
      <c r="G1170" s="10" t="s">
        <v>8219</v>
      </c>
      <c r="H1170">
        <v>14</v>
      </c>
    </row>
    <row r="1171" spans="1:8" x14ac:dyDescent="0.3">
      <c r="A1171">
        <v>3093</v>
      </c>
      <c r="B1171" s="10" t="s">
        <v>8221</v>
      </c>
      <c r="C1171">
        <v>17</v>
      </c>
      <c r="F1171">
        <v>2287</v>
      </c>
      <c r="G1171" s="10" t="s">
        <v>8219</v>
      </c>
      <c r="H1171">
        <v>106</v>
      </c>
    </row>
    <row r="1172" spans="1:8" x14ac:dyDescent="0.3">
      <c r="A1172">
        <v>3094</v>
      </c>
      <c r="B1172" s="10" t="s">
        <v>8221</v>
      </c>
      <c r="C1172">
        <v>1</v>
      </c>
      <c r="F1172">
        <v>2288</v>
      </c>
      <c r="G1172" s="10" t="s">
        <v>8219</v>
      </c>
      <c r="H1172">
        <v>25</v>
      </c>
    </row>
    <row r="1173" spans="1:8" x14ac:dyDescent="0.3">
      <c r="A1173">
        <v>3095</v>
      </c>
      <c r="B1173" s="10" t="s">
        <v>8221</v>
      </c>
      <c r="C1173">
        <v>1</v>
      </c>
      <c r="F1173">
        <v>2289</v>
      </c>
      <c r="G1173" s="10" t="s">
        <v>8219</v>
      </c>
      <c r="H1173">
        <v>25</v>
      </c>
    </row>
    <row r="1174" spans="1:8" x14ac:dyDescent="0.3">
      <c r="A1174">
        <v>3096</v>
      </c>
      <c r="B1174" s="10" t="s">
        <v>8221</v>
      </c>
      <c r="C1174">
        <v>14</v>
      </c>
      <c r="F1174">
        <v>2290</v>
      </c>
      <c r="G1174" s="10" t="s">
        <v>8219</v>
      </c>
      <c r="H1174">
        <v>29</v>
      </c>
    </row>
    <row r="1175" spans="1:8" x14ac:dyDescent="0.3">
      <c r="A1175">
        <v>3097</v>
      </c>
      <c r="B1175" s="10" t="s">
        <v>8221</v>
      </c>
      <c r="C1175">
        <v>42</v>
      </c>
      <c r="F1175">
        <v>2291</v>
      </c>
      <c r="G1175" s="10" t="s">
        <v>8219</v>
      </c>
      <c r="H1175">
        <v>43</v>
      </c>
    </row>
    <row r="1176" spans="1:8" x14ac:dyDescent="0.3">
      <c r="A1176">
        <v>3098</v>
      </c>
      <c r="B1176" s="10" t="s">
        <v>8221</v>
      </c>
      <c r="C1176">
        <v>27</v>
      </c>
      <c r="F1176">
        <v>2292</v>
      </c>
      <c r="G1176" s="10" t="s">
        <v>8219</v>
      </c>
      <c r="H1176">
        <v>46</v>
      </c>
    </row>
    <row r="1177" spans="1:8" x14ac:dyDescent="0.3">
      <c r="A1177">
        <v>3099</v>
      </c>
      <c r="B1177" s="10" t="s">
        <v>8221</v>
      </c>
      <c r="C1177">
        <v>5</v>
      </c>
      <c r="F1177">
        <v>2293</v>
      </c>
      <c r="G1177" s="10" t="s">
        <v>8219</v>
      </c>
      <c r="H1177">
        <v>27</v>
      </c>
    </row>
    <row r="1178" spans="1:8" x14ac:dyDescent="0.3">
      <c r="A1178">
        <v>3100</v>
      </c>
      <c r="B1178" s="10" t="s">
        <v>8221</v>
      </c>
      <c r="C1178">
        <v>13</v>
      </c>
      <c r="F1178">
        <v>2294</v>
      </c>
      <c r="G1178" s="10" t="s">
        <v>8219</v>
      </c>
      <c r="H1178">
        <v>112</v>
      </c>
    </row>
    <row r="1179" spans="1:8" x14ac:dyDescent="0.3">
      <c r="A1179">
        <v>3101</v>
      </c>
      <c r="B1179" s="10" t="s">
        <v>8221</v>
      </c>
      <c r="C1179">
        <v>12</v>
      </c>
      <c r="F1179">
        <v>2295</v>
      </c>
      <c r="G1179" s="10" t="s">
        <v>8219</v>
      </c>
      <c r="H1179">
        <v>34</v>
      </c>
    </row>
    <row r="1180" spans="1:8" x14ac:dyDescent="0.3">
      <c r="A1180">
        <v>3102</v>
      </c>
      <c r="B1180" s="10" t="s">
        <v>8221</v>
      </c>
      <c r="C1180">
        <v>90</v>
      </c>
      <c r="F1180">
        <v>2296</v>
      </c>
      <c r="G1180" s="10" t="s">
        <v>8219</v>
      </c>
      <c r="H1180">
        <v>145</v>
      </c>
    </row>
    <row r="1181" spans="1:8" x14ac:dyDescent="0.3">
      <c r="A1181">
        <v>3103</v>
      </c>
      <c r="B1181" s="10" t="s">
        <v>8221</v>
      </c>
      <c r="C1181">
        <v>2</v>
      </c>
      <c r="F1181">
        <v>2297</v>
      </c>
      <c r="G1181" s="10" t="s">
        <v>8219</v>
      </c>
      <c r="H1181">
        <v>19</v>
      </c>
    </row>
    <row r="1182" spans="1:8" x14ac:dyDescent="0.3">
      <c r="A1182">
        <v>3104</v>
      </c>
      <c r="B1182" s="10" t="s">
        <v>8221</v>
      </c>
      <c r="C1182">
        <v>5</v>
      </c>
      <c r="F1182">
        <v>2298</v>
      </c>
      <c r="G1182" s="10" t="s">
        <v>8219</v>
      </c>
      <c r="H1182">
        <v>288</v>
      </c>
    </row>
    <row r="1183" spans="1:8" x14ac:dyDescent="0.3">
      <c r="A1183">
        <v>3105</v>
      </c>
      <c r="B1183" s="10" t="s">
        <v>8221</v>
      </c>
      <c r="C1183">
        <v>31</v>
      </c>
      <c r="F1183">
        <v>2299</v>
      </c>
      <c r="G1183" s="10" t="s">
        <v>8219</v>
      </c>
      <c r="H1183">
        <v>14</v>
      </c>
    </row>
    <row r="1184" spans="1:8" x14ac:dyDescent="0.3">
      <c r="A1184">
        <v>3106</v>
      </c>
      <c r="B1184" s="10" t="s">
        <v>8221</v>
      </c>
      <c r="C1184">
        <v>4</v>
      </c>
      <c r="F1184">
        <v>2300</v>
      </c>
      <c r="G1184" s="10" t="s">
        <v>8219</v>
      </c>
      <c r="H1184">
        <v>7</v>
      </c>
    </row>
    <row r="1185" spans="1:8" x14ac:dyDescent="0.3">
      <c r="A1185">
        <v>3107</v>
      </c>
      <c r="B1185" s="10" t="s">
        <v>8221</v>
      </c>
      <c r="C1185">
        <v>29</v>
      </c>
      <c r="F1185">
        <v>2301</v>
      </c>
      <c r="G1185" s="10" t="s">
        <v>8219</v>
      </c>
      <c r="H1185">
        <v>211</v>
      </c>
    </row>
    <row r="1186" spans="1:8" x14ac:dyDescent="0.3">
      <c r="A1186">
        <v>3108</v>
      </c>
      <c r="B1186" s="10" t="s">
        <v>8221</v>
      </c>
      <c r="C1186">
        <v>2</v>
      </c>
      <c r="F1186">
        <v>2302</v>
      </c>
      <c r="G1186" s="10" t="s">
        <v>8219</v>
      </c>
      <c r="H1186">
        <v>85</v>
      </c>
    </row>
    <row r="1187" spans="1:8" x14ac:dyDescent="0.3">
      <c r="A1187">
        <v>3109</v>
      </c>
      <c r="B1187" s="10" t="s">
        <v>8221</v>
      </c>
      <c r="C1187">
        <v>114</v>
      </c>
      <c r="F1187">
        <v>2303</v>
      </c>
      <c r="G1187" s="10" t="s">
        <v>8219</v>
      </c>
      <c r="H1187">
        <v>103</v>
      </c>
    </row>
    <row r="1188" spans="1:8" x14ac:dyDescent="0.3">
      <c r="A1188">
        <v>3110</v>
      </c>
      <c r="B1188" s="10" t="s">
        <v>8221</v>
      </c>
      <c r="C1188">
        <v>1</v>
      </c>
      <c r="F1188">
        <v>2304</v>
      </c>
      <c r="G1188" s="10" t="s">
        <v>8219</v>
      </c>
      <c r="H1188">
        <v>113</v>
      </c>
    </row>
    <row r="1189" spans="1:8" x14ac:dyDescent="0.3">
      <c r="A1189">
        <v>3111</v>
      </c>
      <c r="B1189" s="10" t="s">
        <v>8221</v>
      </c>
      <c r="C1189">
        <v>76</v>
      </c>
      <c r="F1189">
        <v>2305</v>
      </c>
      <c r="G1189" s="10" t="s">
        <v>8219</v>
      </c>
      <c r="H1189">
        <v>167</v>
      </c>
    </row>
    <row r="1190" spans="1:8" x14ac:dyDescent="0.3">
      <c r="A1190">
        <v>3112</v>
      </c>
      <c r="B1190" s="10" t="s">
        <v>8221</v>
      </c>
      <c r="C1190">
        <v>9</v>
      </c>
      <c r="F1190">
        <v>2306</v>
      </c>
      <c r="G1190" s="10" t="s">
        <v>8219</v>
      </c>
      <c r="H1190">
        <v>73</v>
      </c>
    </row>
    <row r="1191" spans="1:8" x14ac:dyDescent="0.3">
      <c r="A1191">
        <v>3113</v>
      </c>
      <c r="B1191" s="10" t="s">
        <v>8221</v>
      </c>
      <c r="C1191">
        <v>37</v>
      </c>
      <c r="F1191">
        <v>2307</v>
      </c>
      <c r="G1191" s="10" t="s">
        <v>8219</v>
      </c>
      <c r="H1191">
        <v>75</v>
      </c>
    </row>
    <row r="1192" spans="1:8" x14ac:dyDescent="0.3">
      <c r="A1192">
        <v>3114</v>
      </c>
      <c r="B1192" s="10" t="s">
        <v>8221</v>
      </c>
      <c r="C1192">
        <v>0</v>
      </c>
      <c r="F1192">
        <v>2308</v>
      </c>
      <c r="G1192" s="10" t="s">
        <v>8219</v>
      </c>
      <c r="H1192">
        <v>614</v>
      </c>
    </row>
    <row r="1193" spans="1:8" x14ac:dyDescent="0.3">
      <c r="A1193">
        <v>3115</v>
      </c>
      <c r="B1193" s="10" t="s">
        <v>8221</v>
      </c>
      <c r="C1193">
        <v>1</v>
      </c>
      <c r="F1193">
        <v>2309</v>
      </c>
      <c r="G1193" s="10" t="s">
        <v>8219</v>
      </c>
      <c r="H1193">
        <v>107</v>
      </c>
    </row>
    <row r="1194" spans="1:8" x14ac:dyDescent="0.3">
      <c r="A1194">
        <v>3116</v>
      </c>
      <c r="B1194" s="10" t="s">
        <v>8221</v>
      </c>
      <c r="C1194">
        <v>10</v>
      </c>
      <c r="F1194">
        <v>2310</v>
      </c>
      <c r="G1194" s="10" t="s">
        <v>8219</v>
      </c>
      <c r="H1194">
        <v>1224</v>
      </c>
    </row>
    <row r="1195" spans="1:8" x14ac:dyDescent="0.3">
      <c r="A1195">
        <v>3117</v>
      </c>
      <c r="B1195" s="10" t="s">
        <v>8221</v>
      </c>
      <c r="C1195">
        <v>1</v>
      </c>
      <c r="F1195">
        <v>2311</v>
      </c>
      <c r="G1195" s="10" t="s">
        <v>8219</v>
      </c>
      <c r="H1195">
        <v>104</v>
      </c>
    </row>
    <row r="1196" spans="1:8" x14ac:dyDescent="0.3">
      <c r="A1196">
        <v>3118</v>
      </c>
      <c r="B1196" s="10" t="s">
        <v>8221</v>
      </c>
      <c r="C1196">
        <v>2</v>
      </c>
      <c r="F1196">
        <v>2312</v>
      </c>
      <c r="G1196" s="10" t="s">
        <v>8219</v>
      </c>
      <c r="H1196">
        <v>79</v>
      </c>
    </row>
    <row r="1197" spans="1:8" x14ac:dyDescent="0.3">
      <c r="A1197">
        <v>3119</v>
      </c>
      <c r="B1197" s="10" t="s">
        <v>8221</v>
      </c>
      <c r="C1197">
        <v>1</v>
      </c>
      <c r="F1197">
        <v>2313</v>
      </c>
      <c r="G1197" s="10" t="s">
        <v>8219</v>
      </c>
      <c r="H1197">
        <v>157</v>
      </c>
    </row>
    <row r="1198" spans="1:8" x14ac:dyDescent="0.3">
      <c r="A1198">
        <v>3120</v>
      </c>
      <c r="B1198" s="10" t="s">
        <v>8221</v>
      </c>
      <c r="C1198">
        <v>10</v>
      </c>
      <c r="F1198">
        <v>2314</v>
      </c>
      <c r="G1198" s="10" t="s">
        <v>8219</v>
      </c>
      <c r="H1198">
        <v>50</v>
      </c>
    </row>
    <row r="1199" spans="1:8" x14ac:dyDescent="0.3">
      <c r="A1199">
        <v>3188</v>
      </c>
      <c r="B1199" s="10" t="s">
        <v>8221</v>
      </c>
      <c r="C1199">
        <v>9</v>
      </c>
      <c r="F1199">
        <v>2315</v>
      </c>
      <c r="G1199" s="10" t="s">
        <v>8219</v>
      </c>
      <c r="H1199">
        <v>64</v>
      </c>
    </row>
    <row r="1200" spans="1:8" x14ac:dyDescent="0.3">
      <c r="A1200">
        <v>3189</v>
      </c>
      <c r="B1200" s="10" t="s">
        <v>8221</v>
      </c>
      <c r="C1200">
        <v>19</v>
      </c>
      <c r="F1200">
        <v>2316</v>
      </c>
      <c r="G1200" s="10" t="s">
        <v>8219</v>
      </c>
      <c r="H1200">
        <v>200</v>
      </c>
    </row>
    <row r="1201" spans="1:8" x14ac:dyDescent="0.3">
      <c r="A1201">
        <v>3190</v>
      </c>
      <c r="B1201" s="10" t="s">
        <v>8221</v>
      </c>
      <c r="C1201">
        <v>0</v>
      </c>
      <c r="F1201">
        <v>2317</v>
      </c>
      <c r="G1201" s="10" t="s">
        <v>8219</v>
      </c>
      <c r="H1201">
        <v>22</v>
      </c>
    </row>
    <row r="1202" spans="1:8" x14ac:dyDescent="0.3">
      <c r="A1202">
        <v>3191</v>
      </c>
      <c r="B1202" s="10" t="s">
        <v>8221</v>
      </c>
      <c r="C1202">
        <v>4</v>
      </c>
      <c r="F1202">
        <v>2318</v>
      </c>
      <c r="G1202" s="10" t="s">
        <v>8219</v>
      </c>
      <c r="H1202">
        <v>163</v>
      </c>
    </row>
    <row r="1203" spans="1:8" x14ac:dyDescent="0.3">
      <c r="A1203">
        <v>3192</v>
      </c>
      <c r="B1203" s="10" t="s">
        <v>8221</v>
      </c>
      <c r="C1203">
        <v>8</v>
      </c>
      <c r="F1203">
        <v>2319</v>
      </c>
      <c r="G1203" s="10" t="s">
        <v>8219</v>
      </c>
      <c r="H1203">
        <v>77</v>
      </c>
    </row>
    <row r="1204" spans="1:8" x14ac:dyDescent="0.3">
      <c r="A1204">
        <v>3193</v>
      </c>
      <c r="B1204" s="10" t="s">
        <v>8221</v>
      </c>
      <c r="C1204">
        <v>24</v>
      </c>
      <c r="F1204">
        <v>2320</v>
      </c>
      <c r="G1204" s="10" t="s">
        <v>8219</v>
      </c>
      <c r="H1204">
        <v>89</v>
      </c>
    </row>
    <row r="1205" spans="1:8" x14ac:dyDescent="0.3">
      <c r="A1205">
        <v>3194</v>
      </c>
      <c r="B1205" s="10" t="s">
        <v>8221</v>
      </c>
      <c r="C1205">
        <v>0</v>
      </c>
      <c r="F1205">
        <v>2327</v>
      </c>
      <c r="G1205" s="10" t="s">
        <v>8219</v>
      </c>
      <c r="H1205">
        <v>3355</v>
      </c>
    </row>
    <row r="1206" spans="1:8" x14ac:dyDescent="0.3">
      <c r="A1206">
        <v>3195</v>
      </c>
      <c r="B1206" s="10" t="s">
        <v>8221</v>
      </c>
      <c r="C1206">
        <v>39</v>
      </c>
      <c r="F1206">
        <v>2328</v>
      </c>
      <c r="G1206" s="10" t="s">
        <v>8219</v>
      </c>
      <c r="H1206">
        <v>537</v>
      </c>
    </row>
    <row r="1207" spans="1:8" x14ac:dyDescent="0.3">
      <c r="A1207">
        <v>3196</v>
      </c>
      <c r="B1207" s="10" t="s">
        <v>8221</v>
      </c>
      <c r="C1207">
        <v>6</v>
      </c>
      <c r="F1207">
        <v>2329</v>
      </c>
      <c r="G1207" s="10" t="s">
        <v>8219</v>
      </c>
      <c r="H1207">
        <v>125</v>
      </c>
    </row>
    <row r="1208" spans="1:8" x14ac:dyDescent="0.3">
      <c r="A1208">
        <v>3197</v>
      </c>
      <c r="B1208" s="10" t="s">
        <v>8221</v>
      </c>
      <c r="C1208">
        <v>4</v>
      </c>
      <c r="F1208">
        <v>2330</v>
      </c>
      <c r="G1208" s="10" t="s">
        <v>8219</v>
      </c>
      <c r="H1208">
        <v>163</v>
      </c>
    </row>
    <row r="1209" spans="1:8" x14ac:dyDescent="0.3">
      <c r="A1209">
        <v>3198</v>
      </c>
      <c r="B1209" s="10" t="s">
        <v>8221</v>
      </c>
      <c r="C1209">
        <v>3</v>
      </c>
      <c r="F1209">
        <v>2331</v>
      </c>
      <c r="G1209" s="10" t="s">
        <v>8219</v>
      </c>
      <c r="H1209">
        <v>283</v>
      </c>
    </row>
    <row r="1210" spans="1:8" x14ac:dyDescent="0.3">
      <c r="A1210">
        <v>3199</v>
      </c>
      <c r="B1210" s="10" t="s">
        <v>8221</v>
      </c>
      <c r="C1210">
        <v>53</v>
      </c>
      <c r="F1210">
        <v>2332</v>
      </c>
      <c r="G1210" s="10" t="s">
        <v>8219</v>
      </c>
      <c r="H1210">
        <v>352</v>
      </c>
    </row>
    <row r="1211" spans="1:8" x14ac:dyDescent="0.3">
      <c r="A1211">
        <v>3200</v>
      </c>
      <c r="B1211" s="10" t="s">
        <v>8221</v>
      </c>
      <c r="C1211">
        <v>1</v>
      </c>
      <c r="F1211">
        <v>2333</v>
      </c>
      <c r="G1211" s="10" t="s">
        <v>8219</v>
      </c>
      <c r="H1211">
        <v>94</v>
      </c>
    </row>
    <row r="1212" spans="1:8" x14ac:dyDescent="0.3">
      <c r="A1212">
        <v>3201</v>
      </c>
      <c r="B1212" s="10" t="s">
        <v>8221</v>
      </c>
      <c r="C1212">
        <v>2</v>
      </c>
      <c r="F1212">
        <v>2334</v>
      </c>
      <c r="G1212" s="10" t="s">
        <v>8219</v>
      </c>
      <c r="H1212">
        <v>67</v>
      </c>
    </row>
    <row r="1213" spans="1:8" x14ac:dyDescent="0.3">
      <c r="A1213">
        <v>3202</v>
      </c>
      <c r="B1213" s="10" t="s">
        <v>8221</v>
      </c>
      <c r="C1213">
        <v>25</v>
      </c>
      <c r="F1213">
        <v>2335</v>
      </c>
      <c r="G1213" s="10" t="s">
        <v>8219</v>
      </c>
      <c r="H1213">
        <v>221</v>
      </c>
    </row>
    <row r="1214" spans="1:8" x14ac:dyDescent="0.3">
      <c r="A1214">
        <v>3203</v>
      </c>
      <c r="B1214" s="10" t="s">
        <v>8221</v>
      </c>
      <c r="C1214">
        <v>6</v>
      </c>
      <c r="F1214">
        <v>2336</v>
      </c>
      <c r="G1214" s="10" t="s">
        <v>8219</v>
      </c>
      <c r="H1214">
        <v>2165</v>
      </c>
    </row>
    <row r="1215" spans="1:8" x14ac:dyDescent="0.3">
      <c r="A1215">
        <v>3204</v>
      </c>
      <c r="B1215" s="10" t="s">
        <v>8221</v>
      </c>
      <c r="C1215">
        <v>0</v>
      </c>
      <c r="F1215">
        <v>2337</v>
      </c>
      <c r="G1215" s="10" t="s">
        <v>8219</v>
      </c>
      <c r="H1215">
        <v>179</v>
      </c>
    </row>
    <row r="1216" spans="1:8" x14ac:dyDescent="0.3">
      <c r="A1216">
        <v>3205</v>
      </c>
      <c r="B1216" s="10" t="s">
        <v>8221</v>
      </c>
      <c r="C1216">
        <v>12</v>
      </c>
      <c r="F1216">
        <v>2338</v>
      </c>
      <c r="G1216" s="10" t="s">
        <v>8219</v>
      </c>
      <c r="H1216">
        <v>123</v>
      </c>
    </row>
    <row r="1217" spans="1:8" x14ac:dyDescent="0.3">
      <c r="A1217">
        <v>3206</v>
      </c>
      <c r="B1217" s="10" t="s">
        <v>8221</v>
      </c>
      <c r="C1217">
        <v>0</v>
      </c>
      <c r="F1217">
        <v>2339</v>
      </c>
      <c r="G1217" s="10" t="s">
        <v>8219</v>
      </c>
      <c r="H1217">
        <v>1104</v>
      </c>
    </row>
    <row r="1218" spans="1:8" x14ac:dyDescent="0.3">
      <c r="A1218">
        <v>3207</v>
      </c>
      <c r="B1218" s="10" t="s">
        <v>8221</v>
      </c>
      <c r="C1218">
        <v>36</v>
      </c>
      <c r="F1218">
        <v>2340</v>
      </c>
      <c r="G1218" s="10" t="s">
        <v>8219</v>
      </c>
      <c r="H1218">
        <v>403</v>
      </c>
    </row>
    <row r="1219" spans="1:8" x14ac:dyDescent="0.3">
      <c r="A1219">
        <v>3628</v>
      </c>
      <c r="B1219" s="10" t="s">
        <v>8221</v>
      </c>
      <c r="C1219">
        <v>0</v>
      </c>
      <c r="F1219">
        <v>2441</v>
      </c>
      <c r="G1219" s="10" t="s">
        <v>8219</v>
      </c>
      <c r="H1219">
        <v>109</v>
      </c>
    </row>
    <row r="1220" spans="1:8" x14ac:dyDescent="0.3">
      <c r="A1220">
        <v>3629</v>
      </c>
      <c r="B1220" s="10" t="s">
        <v>8221</v>
      </c>
      <c r="C1220">
        <v>2</v>
      </c>
      <c r="F1220">
        <v>2442</v>
      </c>
      <c r="G1220" s="10" t="s">
        <v>8219</v>
      </c>
      <c r="H1220">
        <v>372</v>
      </c>
    </row>
    <row r="1221" spans="1:8" x14ac:dyDescent="0.3">
      <c r="A1221">
        <v>3630</v>
      </c>
      <c r="B1221" s="10" t="s">
        <v>8221</v>
      </c>
      <c r="C1221">
        <v>1</v>
      </c>
      <c r="F1221">
        <v>2443</v>
      </c>
      <c r="G1221" s="10" t="s">
        <v>8219</v>
      </c>
      <c r="H1221">
        <v>311</v>
      </c>
    </row>
    <row r="1222" spans="1:8" x14ac:dyDescent="0.3">
      <c r="A1222">
        <v>3631</v>
      </c>
      <c r="B1222" s="10" t="s">
        <v>8221</v>
      </c>
      <c r="C1222">
        <v>59</v>
      </c>
      <c r="F1222">
        <v>2444</v>
      </c>
      <c r="G1222" s="10" t="s">
        <v>8219</v>
      </c>
      <c r="H1222">
        <v>61</v>
      </c>
    </row>
    <row r="1223" spans="1:8" x14ac:dyDescent="0.3">
      <c r="A1223">
        <v>3632</v>
      </c>
      <c r="B1223" s="10" t="s">
        <v>8221</v>
      </c>
      <c r="C1223">
        <v>1</v>
      </c>
      <c r="F1223">
        <v>2445</v>
      </c>
      <c r="G1223" s="10" t="s">
        <v>8219</v>
      </c>
      <c r="H1223">
        <v>115</v>
      </c>
    </row>
    <row r="1224" spans="1:8" x14ac:dyDescent="0.3">
      <c r="A1224">
        <v>3633</v>
      </c>
      <c r="B1224" s="10" t="s">
        <v>8221</v>
      </c>
      <c r="C1224">
        <v>31</v>
      </c>
      <c r="F1224">
        <v>2446</v>
      </c>
      <c r="G1224" s="10" t="s">
        <v>8219</v>
      </c>
      <c r="H1224">
        <v>111</v>
      </c>
    </row>
    <row r="1225" spans="1:8" x14ac:dyDescent="0.3">
      <c r="A1225">
        <v>3634</v>
      </c>
      <c r="B1225" s="10" t="s">
        <v>8221</v>
      </c>
      <c r="C1225">
        <v>18</v>
      </c>
      <c r="F1225">
        <v>2447</v>
      </c>
      <c r="G1225" s="10" t="s">
        <v>8219</v>
      </c>
      <c r="H1225">
        <v>337</v>
      </c>
    </row>
    <row r="1226" spans="1:8" x14ac:dyDescent="0.3">
      <c r="A1226">
        <v>3635</v>
      </c>
      <c r="B1226" s="10" t="s">
        <v>8221</v>
      </c>
      <c r="C1226">
        <v>10</v>
      </c>
      <c r="F1226">
        <v>2448</v>
      </c>
      <c r="G1226" s="10" t="s">
        <v>8219</v>
      </c>
      <c r="H1226">
        <v>9</v>
      </c>
    </row>
    <row r="1227" spans="1:8" x14ac:dyDescent="0.3">
      <c r="A1227">
        <v>3636</v>
      </c>
      <c r="B1227" s="10" t="s">
        <v>8221</v>
      </c>
      <c r="C1227">
        <v>0</v>
      </c>
      <c r="F1227">
        <v>2449</v>
      </c>
      <c r="G1227" s="10" t="s">
        <v>8219</v>
      </c>
      <c r="H1227">
        <v>120</v>
      </c>
    </row>
    <row r="1228" spans="1:8" x14ac:dyDescent="0.3">
      <c r="A1228">
        <v>3637</v>
      </c>
      <c r="B1228" s="10" t="s">
        <v>8221</v>
      </c>
      <c r="C1228">
        <v>14</v>
      </c>
      <c r="F1228">
        <v>2450</v>
      </c>
      <c r="G1228" s="10" t="s">
        <v>8219</v>
      </c>
      <c r="H1228">
        <v>102</v>
      </c>
    </row>
    <row r="1229" spans="1:8" x14ac:dyDescent="0.3">
      <c r="A1229">
        <v>3638</v>
      </c>
      <c r="B1229" s="10" t="s">
        <v>8221</v>
      </c>
      <c r="C1229">
        <v>2</v>
      </c>
      <c r="F1229">
        <v>2451</v>
      </c>
      <c r="G1229" s="10" t="s">
        <v>8219</v>
      </c>
      <c r="H1229">
        <v>186</v>
      </c>
    </row>
    <row r="1230" spans="1:8" x14ac:dyDescent="0.3">
      <c r="A1230">
        <v>3639</v>
      </c>
      <c r="B1230" s="10" t="s">
        <v>8221</v>
      </c>
      <c r="C1230">
        <v>1</v>
      </c>
      <c r="F1230">
        <v>2452</v>
      </c>
      <c r="G1230" s="10" t="s">
        <v>8219</v>
      </c>
      <c r="H1230">
        <v>15</v>
      </c>
    </row>
    <row r="1231" spans="1:8" x14ac:dyDescent="0.3">
      <c r="A1231">
        <v>3640</v>
      </c>
      <c r="B1231" s="10" t="s">
        <v>8221</v>
      </c>
      <c r="C1231">
        <v>3</v>
      </c>
      <c r="F1231">
        <v>2453</v>
      </c>
      <c r="G1231" s="10" t="s">
        <v>8219</v>
      </c>
      <c r="H1231">
        <v>67</v>
      </c>
    </row>
    <row r="1232" spans="1:8" x14ac:dyDescent="0.3">
      <c r="A1232">
        <v>3641</v>
      </c>
      <c r="B1232" s="10" t="s">
        <v>8221</v>
      </c>
      <c r="C1232">
        <v>0</v>
      </c>
      <c r="F1232">
        <v>2454</v>
      </c>
      <c r="G1232" s="10" t="s">
        <v>8219</v>
      </c>
      <c r="H1232">
        <v>130</v>
      </c>
    </row>
    <row r="1233" spans="1:8" x14ac:dyDescent="0.3">
      <c r="A1233">
        <v>3642</v>
      </c>
      <c r="B1233" s="10" t="s">
        <v>8221</v>
      </c>
      <c r="C1233">
        <v>2</v>
      </c>
      <c r="F1233">
        <v>2455</v>
      </c>
      <c r="G1233" s="10" t="s">
        <v>8219</v>
      </c>
      <c r="H1233">
        <v>16</v>
      </c>
    </row>
    <row r="1234" spans="1:8" x14ac:dyDescent="0.3">
      <c r="A1234">
        <v>3643</v>
      </c>
      <c r="B1234" s="10" t="s">
        <v>8221</v>
      </c>
      <c r="C1234">
        <v>0</v>
      </c>
      <c r="F1234">
        <v>2456</v>
      </c>
      <c r="G1234" s="10" t="s">
        <v>8219</v>
      </c>
      <c r="H1234">
        <v>67</v>
      </c>
    </row>
    <row r="1235" spans="1:8" x14ac:dyDescent="0.3">
      <c r="A1235">
        <v>3644</v>
      </c>
      <c r="B1235" s="10" t="s">
        <v>8221</v>
      </c>
      <c r="C1235">
        <v>12</v>
      </c>
      <c r="F1235">
        <v>2457</v>
      </c>
      <c r="G1235" s="10" t="s">
        <v>8219</v>
      </c>
      <c r="H1235">
        <v>124</v>
      </c>
    </row>
    <row r="1236" spans="1:8" x14ac:dyDescent="0.3">
      <c r="A1236">
        <v>3645</v>
      </c>
      <c r="B1236" s="10" t="s">
        <v>8221</v>
      </c>
      <c r="C1236">
        <v>1</v>
      </c>
      <c r="F1236">
        <v>2458</v>
      </c>
      <c r="G1236" s="10" t="s">
        <v>8219</v>
      </c>
      <c r="H1236">
        <v>80</v>
      </c>
    </row>
    <row r="1237" spans="1:8" x14ac:dyDescent="0.3">
      <c r="A1237">
        <v>3646</v>
      </c>
      <c r="B1237" s="10" t="s">
        <v>8221</v>
      </c>
      <c r="C1237">
        <v>8</v>
      </c>
      <c r="F1237">
        <v>2459</v>
      </c>
      <c r="G1237" s="10" t="s">
        <v>8219</v>
      </c>
      <c r="H1237">
        <v>282</v>
      </c>
    </row>
    <row r="1238" spans="1:8" x14ac:dyDescent="0.3">
      <c r="A1238">
        <v>3647</v>
      </c>
      <c r="B1238" s="10" t="s">
        <v>8221</v>
      </c>
      <c r="C1238">
        <v>2</v>
      </c>
      <c r="F1238">
        <v>2460</v>
      </c>
      <c r="G1238" s="10" t="s">
        <v>8219</v>
      </c>
      <c r="H1238">
        <v>68</v>
      </c>
    </row>
    <row r="1239" spans="1:8" x14ac:dyDescent="0.3">
      <c r="A1239">
        <v>3728</v>
      </c>
      <c r="B1239" s="10" t="s">
        <v>8221</v>
      </c>
      <c r="C1239">
        <v>31</v>
      </c>
      <c r="F1239">
        <v>2461</v>
      </c>
      <c r="G1239" s="10" t="s">
        <v>8219</v>
      </c>
      <c r="H1239">
        <v>86</v>
      </c>
    </row>
    <row r="1240" spans="1:8" x14ac:dyDescent="0.3">
      <c r="A1240">
        <v>3729</v>
      </c>
      <c r="B1240" s="10" t="s">
        <v>8221</v>
      </c>
      <c r="C1240">
        <v>5</v>
      </c>
      <c r="F1240">
        <v>2462</v>
      </c>
      <c r="G1240" s="10" t="s">
        <v>8219</v>
      </c>
      <c r="H1240">
        <v>115</v>
      </c>
    </row>
    <row r="1241" spans="1:8" x14ac:dyDescent="0.3">
      <c r="A1241">
        <v>3730</v>
      </c>
      <c r="B1241" s="10" t="s">
        <v>8221</v>
      </c>
      <c r="C1241">
        <v>1</v>
      </c>
      <c r="F1241">
        <v>2463</v>
      </c>
      <c r="G1241" s="10" t="s">
        <v>8219</v>
      </c>
      <c r="H1241">
        <v>75</v>
      </c>
    </row>
    <row r="1242" spans="1:8" x14ac:dyDescent="0.3">
      <c r="A1242">
        <v>3731</v>
      </c>
      <c r="B1242" s="10" t="s">
        <v>8221</v>
      </c>
      <c r="C1242">
        <v>12</v>
      </c>
      <c r="F1242">
        <v>2464</v>
      </c>
      <c r="G1242" s="10" t="s">
        <v>8219</v>
      </c>
      <c r="H1242">
        <v>43</v>
      </c>
    </row>
    <row r="1243" spans="1:8" x14ac:dyDescent="0.3">
      <c r="A1243">
        <v>3732</v>
      </c>
      <c r="B1243" s="10" t="s">
        <v>8221</v>
      </c>
      <c r="C1243">
        <v>4</v>
      </c>
      <c r="F1243">
        <v>2465</v>
      </c>
      <c r="G1243" s="10" t="s">
        <v>8219</v>
      </c>
      <c r="H1243">
        <v>48</v>
      </c>
    </row>
    <row r="1244" spans="1:8" x14ac:dyDescent="0.3">
      <c r="A1244">
        <v>3733</v>
      </c>
      <c r="B1244" s="10" t="s">
        <v>8221</v>
      </c>
      <c r="C1244">
        <v>0</v>
      </c>
      <c r="F1244">
        <v>2466</v>
      </c>
      <c r="G1244" s="10" t="s">
        <v>8219</v>
      </c>
      <c r="H1244">
        <v>52</v>
      </c>
    </row>
    <row r="1245" spans="1:8" x14ac:dyDescent="0.3">
      <c r="A1245">
        <v>3734</v>
      </c>
      <c r="B1245" s="10" t="s">
        <v>8221</v>
      </c>
      <c r="C1245">
        <v>7</v>
      </c>
      <c r="F1245">
        <v>2467</v>
      </c>
      <c r="G1245" s="10" t="s">
        <v>8219</v>
      </c>
      <c r="H1245">
        <v>43</v>
      </c>
    </row>
    <row r="1246" spans="1:8" x14ac:dyDescent="0.3">
      <c r="A1246">
        <v>3735</v>
      </c>
      <c r="B1246" s="10" t="s">
        <v>8221</v>
      </c>
      <c r="C1246">
        <v>2</v>
      </c>
      <c r="F1246">
        <v>2468</v>
      </c>
      <c r="G1246" s="10" t="s">
        <v>8219</v>
      </c>
      <c r="H1246">
        <v>58</v>
      </c>
    </row>
    <row r="1247" spans="1:8" x14ac:dyDescent="0.3">
      <c r="A1247">
        <v>3736</v>
      </c>
      <c r="B1247" s="10" t="s">
        <v>8221</v>
      </c>
      <c r="C1247">
        <v>1</v>
      </c>
      <c r="F1247">
        <v>2469</v>
      </c>
      <c r="G1247" s="10" t="s">
        <v>8219</v>
      </c>
      <c r="H1247">
        <v>47</v>
      </c>
    </row>
    <row r="1248" spans="1:8" x14ac:dyDescent="0.3">
      <c r="A1248">
        <v>3737</v>
      </c>
      <c r="B1248" s="10" t="s">
        <v>8221</v>
      </c>
      <c r="C1248">
        <v>4</v>
      </c>
      <c r="F1248">
        <v>2470</v>
      </c>
      <c r="G1248" s="10" t="s">
        <v>8219</v>
      </c>
      <c r="H1248">
        <v>36</v>
      </c>
    </row>
    <row r="1249" spans="1:8" x14ac:dyDescent="0.3">
      <c r="A1249">
        <v>3738</v>
      </c>
      <c r="B1249" s="10" t="s">
        <v>8221</v>
      </c>
      <c r="C1249">
        <v>6</v>
      </c>
      <c r="F1249">
        <v>2471</v>
      </c>
      <c r="G1249" s="10" t="s">
        <v>8219</v>
      </c>
      <c r="H1249">
        <v>17</v>
      </c>
    </row>
    <row r="1250" spans="1:8" x14ac:dyDescent="0.3">
      <c r="A1250">
        <v>3739</v>
      </c>
      <c r="B1250" s="10" t="s">
        <v>8221</v>
      </c>
      <c r="C1250">
        <v>8</v>
      </c>
      <c r="F1250">
        <v>2472</v>
      </c>
      <c r="G1250" s="10" t="s">
        <v>8219</v>
      </c>
      <c r="H1250">
        <v>104</v>
      </c>
    </row>
    <row r="1251" spans="1:8" x14ac:dyDescent="0.3">
      <c r="A1251">
        <v>3740</v>
      </c>
      <c r="B1251" s="10" t="s">
        <v>8221</v>
      </c>
      <c r="C1251">
        <v>14</v>
      </c>
      <c r="F1251">
        <v>2473</v>
      </c>
      <c r="G1251" s="10" t="s">
        <v>8219</v>
      </c>
      <c r="H1251">
        <v>47</v>
      </c>
    </row>
    <row r="1252" spans="1:8" x14ac:dyDescent="0.3">
      <c r="A1252">
        <v>3741</v>
      </c>
      <c r="B1252" s="10" t="s">
        <v>8221</v>
      </c>
      <c r="C1252">
        <v>0</v>
      </c>
      <c r="F1252">
        <v>2474</v>
      </c>
      <c r="G1252" s="10" t="s">
        <v>8219</v>
      </c>
      <c r="H1252">
        <v>38</v>
      </c>
    </row>
    <row r="1253" spans="1:8" x14ac:dyDescent="0.3">
      <c r="A1253">
        <v>3742</v>
      </c>
      <c r="B1253" s="10" t="s">
        <v>8221</v>
      </c>
      <c r="C1253">
        <v>4</v>
      </c>
      <c r="F1253">
        <v>2475</v>
      </c>
      <c r="G1253" s="10" t="s">
        <v>8219</v>
      </c>
      <c r="H1253">
        <v>81</v>
      </c>
    </row>
    <row r="1254" spans="1:8" x14ac:dyDescent="0.3">
      <c r="A1254">
        <v>3743</v>
      </c>
      <c r="B1254" s="10" t="s">
        <v>8221</v>
      </c>
      <c r="C1254">
        <v>0</v>
      </c>
      <c r="F1254">
        <v>2476</v>
      </c>
      <c r="G1254" s="10" t="s">
        <v>8219</v>
      </c>
      <c r="H1254">
        <v>55</v>
      </c>
    </row>
    <row r="1255" spans="1:8" x14ac:dyDescent="0.3">
      <c r="A1255">
        <v>3744</v>
      </c>
      <c r="B1255" s="10" t="s">
        <v>8221</v>
      </c>
      <c r="C1255">
        <v>0</v>
      </c>
      <c r="F1255">
        <v>2477</v>
      </c>
      <c r="G1255" s="10" t="s">
        <v>8219</v>
      </c>
      <c r="H1255">
        <v>41</v>
      </c>
    </row>
    <row r="1256" spans="1:8" x14ac:dyDescent="0.3">
      <c r="A1256">
        <v>3745</v>
      </c>
      <c r="B1256" s="10" t="s">
        <v>8221</v>
      </c>
      <c r="C1256">
        <v>1</v>
      </c>
      <c r="F1256">
        <v>2478</v>
      </c>
      <c r="G1256" s="10" t="s">
        <v>8219</v>
      </c>
      <c r="H1256">
        <v>79</v>
      </c>
    </row>
    <row r="1257" spans="1:8" x14ac:dyDescent="0.3">
      <c r="A1257">
        <v>3746</v>
      </c>
      <c r="B1257" s="10" t="s">
        <v>8221</v>
      </c>
      <c r="C1257">
        <v>1</v>
      </c>
      <c r="F1257">
        <v>2479</v>
      </c>
      <c r="G1257" s="10" t="s">
        <v>8219</v>
      </c>
      <c r="H1257">
        <v>16</v>
      </c>
    </row>
    <row r="1258" spans="1:8" x14ac:dyDescent="0.3">
      <c r="A1258">
        <v>3747</v>
      </c>
      <c r="B1258" s="10" t="s">
        <v>8221</v>
      </c>
      <c r="C1258">
        <v>1</v>
      </c>
      <c r="F1258">
        <v>2480</v>
      </c>
      <c r="G1258" s="10" t="s">
        <v>8219</v>
      </c>
      <c r="H1258">
        <v>8</v>
      </c>
    </row>
    <row r="1259" spans="1:8" x14ac:dyDescent="0.3">
      <c r="A1259">
        <v>3788</v>
      </c>
      <c r="B1259" s="10" t="s">
        <v>8221</v>
      </c>
      <c r="C1259">
        <v>1</v>
      </c>
      <c r="F1259">
        <v>2481</v>
      </c>
      <c r="G1259" s="10" t="s">
        <v>8219</v>
      </c>
      <c r="H1259">
        <v>95</v>
      </c>
    </row>
    <row r="1260" spans="1:8" x14ac:dyDescent="0.3">
      <c r="A1260">
        <v>3789</v>
      </c>
      <c r="B1260" s="10" t="s">
        <v>8221</v>
      </c>
      <c r="C1260">
        <v>4</v>
      </c>
      <c r="F1260">
        <v>2482</v>
      </c>
      <c r="G1260" s="10" t="s">
        <v>8219</v>
      </c>
      <c r="H1260">
        <v>25</v>
      </c>
    </row>
    <row r="1261" spans="1:8" x14ac:dyDescent="0.3">
      <c r="A1261">
        <v>3790</v>
      </c>
      <c r="B1261" s="10" t="s">
        <v>8221</v>
      </c>
      <c r="C1261">
        <v>0</v>
      </c>
      <c r="F1261">
        <v>2483</v>
      </c>
      <c r="G1261" s="10" t="s">
        <v>8219</v>
      </c>
      <c r="H1261">
        <v>19</v>
      </c>
    </row>
    <row r="1262" spans="1:8" x14ac:dyDescent="0.3">
      <c r="A1262">
        <v>3791</v>
      </c>
      <c r="B1262" s="10" t="s">
        <v>8221</v>
      </c>
      <c r="C1262">
        <v>0</v>
      </c>
      <c r="F1262">
        <v>2484</v>
      </c>
      <c r="G1262" s="10" t="s">
        <v>8219</v>
      </c>
      <c r="H1262">
        <v>90</v>
      </c>
    </row>
    <row r="1263" spans="1:8" x14ac:dyDescent="0.3">
      <c r="A1263">
        <v>3792</v>
      </c>
      <c r="B1263" s="10" t="s">
        <v>8221</v>
      </c>
      <c r="C1263">
        <v>2</v>
      </c>
      <c r="F1263">
        <v>2485</v>
      </c>
      <c r="G1263" s="10" t="s">
        <v>8219</v>
      </c>
      <c r="H1263">
        <v>41</v>
      </c>
    </row>
    <row r="1264" spans="1:8" x14ac:dyDescent="0.3">
      <c r="A1264">
        <v>3793</v>
      </c>
      <c r="B1264" s="10" t="s">
        <v>8221</v>
      </c>
      <c r="C1264">
        <v>24</v>
      </c>
      <c r="F1264">
        <v>2486</v>
      </c>
      <c r="G1264" s="10" t="s">
        <v>8219</v>
      </c>
      <c r="H1264">
        <v>30</v>
      </c>
    </row>
    <row r="1265" spans="1:8" x14ac:dyDescent="0.3">
      <c r="A1265">
        <v>3794</v>
      </c>
      <c r="B1265" s="10" t="s">
        <v>8221</v>
      </c>
      <c r="C1265">
        <v>1</v>
      </c>
      <c r="F1265">
        <v>2487</v>
      </c>
      <c r="G1265" s="10" t="s">
        <v>8219</v>
      </c>
      <c r="H1265">
        <v>38</v>
      </c>
    </row>
    <row r="1266" spans="1:8" x14ac:dyDescent="0.3">
      <c r="A1266">
        <v>3795</v>
      </c>
      <c r="B1266" s="10" t="s">
        <v>8221</v>
      </c>
      <c r="C1266">
        <v>2</v>
      </c>
      <c r="F1266">
        <v>2488</v>
      </c>
      <c r="G1266" s="10" t="s">
        <v>8219</v>
      </c>
      <c r="H1266">
        <v>65</v>
      </c>
    </row>
    <row r="1267" spans="1:8" x14ac:dyDescent="0.3">
      <c r="A1267">
        <v>3796</v>
      </c>
      <c r="B1267" s="10" t="s">
        <v>8221</v>
      </c>
      <c r="C1267">
        <v>1</v>
      </c>
      <c r="F1267">
        <v>2489</v>
      </c>
      <c r="G1267" s="10" t="s">
        <v>8219</v>
      </c>
      <c r="H1267">
        <v>75</v>
      </c>
    </row>
    <row r="1268" spans="1:8" x14ac:dyDescent="0.3">
      <c r="A1268">
        <v>3797</v>
      </c>
      <c r="B1268" s="10" t="s">
        <v>8221</v>
      </c>
      <c r="C1268">
        <v>37</v>
      </c>
      <c r="F1268">
        <v>2490</v>
      </c>
      <c r="G1268" s="10" t="s">
        <v>8219</v>
      </c>
      <c r="H1268">
        <v>16</v>
      </c>
    </row>
    <row r="1269" spans="1:8" x14ac:dyDescent="0.3">
      <c r="A1269">
        <v>3798</v>
      </c>
      <c r="B1269" s="10" t="s">
        <v>8221</v>
      </c>
      <c r="C1269">
        <v>5</v>
      </c>
      <c r="F1269">
        <v>2491</v>
      </c>
      <c r="G1269" s="10" t="s">
        <v>8219</v>
      </c>
      <c r="H1269">
        <v>10</v>
      </c>
    </row>
    <row r="1270" spans="1:8" x14ac:dyDescent="0.3">
      <c r="A1270">
        <v>3799</v>
      </c>
      <c r="B1270" s="10" t="s">
        <v>8221</v>
      </c>
      <c r="C1270">
        <v>4</v>
      </c>
      <c r="F1270">
        <v>2492</v>
      </c>
      <c r="G1270" s="10" t="s">
        <v>8219</v>
      </c>
      <c r="H1270">
        <v>27</v>
      </c>
    </row>
    <row r="1271" spans="1:8" x14ac:dyDescent="0.3">
      <c r="A1271">
        <v>3800</v>
      </c>
      <c r="B1271" s="10" t="s">
        <v>8221</v>
      </c>
      <c r="C1271">
        <v>16</v>
      </c>
      <c r="F1271">
        <v>2493</v>
      </c>
      <c r="G1271" s="10" t="s">
        <v>8219</v>
      </c>
      <c r="H1271">
        <v>259</v>
      </c>
    </row>
    <row r="1272" spans="1:8" x14ac:dyDescent="0.3">
      <c r="A1272">
        <v>3801</v>
      </c>
      <c r="B1272" s="10" t="s">
        <v>8221</v>
      </c>
      <c r="C1272">
        <v>9</v>
      </c>
      <c r="F1272">
        <v>2494</v>
      </c>
      <c r="G1272" s="10" t="s">
        <v>8219</v>
      </c>
      <c r="H1272">
        <v>39</v>
      </c>
    </row>
    <row r="1273" spans="1:8" x14ac:dyDescent="0.3">
      <c r="A1273">
        <v>3802</v>
      </c>
      <c r="B1273" s="10" t="s">
        <v>8221</v>
      </c>
      <c r="C1273">
        <v>0</v>
      </c>
      <c r="F1273">
        <v>2495</v>
      </c>
      <c r="G1273" s="10" t="s">
        <v>8219</v>
      </c>
      <c r="H1273">
        <v>42</v>
      </c>
    </row>
    <row r="1274" spans="1:8" x14ac:dyDescent="0.3">
      <c r="A1274">
        <v>3803</v>
      </c>
      <c r="B1274" s="10" t="s">
        <v>8221</v>
      </c>
      <c r="C1274">
        <v>40</v>
      </c>
      <c r="F1274">
        <v>2496</v>
      </c>
      <c r="G1274" s="10" t="s">
        <v>8219</v>
      </c>
      <c r="H1274">
        <v>10</v>
      </c>
    </row>
    <row r="1275" spans="1:8" x14ac:dyDescent="0.3">
      <c r="A1275">
        <v>3804</v>
      </c>
      <c r="B1275" s="10" t="s">
        <v>8221</v>
      </c>
      <c r="C1275">
        <v>0</v>
      </c>
      <c r="F1275">
        <v>2497</v>
      </c>
      <c r="G1275" s="10" t="s">
        <v>8219</v>
      </c>
      <c r="H1275">
        <v>56</v>
      </c>
    </row>
    <row r="1276" spans="1:8" x14ac:dyDescent="0.3">
      <c r="A1276">
        <v>3805</v>
      </c>
      <c r="B1276" s="10" t="s">
        <v>8221</v>
      </c>
      <c r="C1276">
        <v>2</v>
      </c>
      <c r="F1276">
        <v>2498</v>
      </c>
      <c r="G1276" s="10" t="s">
        <v>8219</v>
      </c>
      <c r="H1276">
        <v>20</v>
      </c>
    </row>
    <row r="1277" spans="1:8" x14ac:dyDescent="0.3">
      <c r="A1277">
        <v>3806</v>
      </c>
      <c r="B1277" s="10" t="s">
        <v>8221</v>
      </c>
      <c r="C1277">
        <v>1</v>
      </c>
      <c r="F1277">
        <v>2499</v>
      </c>
      <c r="G1277" s="10" t="s">
        <v>8219</v>
      </c>
      <c r="H1277">
        <v>170</v>
      </c>
    </row>
    <row r="1278" spans="1:8" x14ac:dyDescent="0.3">
      <c r="A1278">
        <v>3807</v>
      </c>
      <c r="B1278" s="10" t="s">
        <v>8221</v>
      </c>
      <c r="C1278">
        <v>9</v>
      </c>
      <c r="F1278">
        <v>2500</v>
      </c>
      <c r="G1278" s="10" t="s">
        <v>8219</v>
      </c>
      <c r="H1278">
        <v>29</v>
      </c>
    </row>
    <row r="1279" spans="1:8" x14ac:dyDescent="0.3">
      <c r="A1279">
        <v>3841</v>
      </c>
      <c r="B1279" s="10" t="s">
        <v>8221</v>
      </c>
      <c r="C1279">
        <v>34</v>
      </c>
      <c r="F1279">
        <v>2521</v>
      </c>
      <c r="G1279" s="10" t="s">
        <v>8219</v>
      </c>
      <c r="H1279">
        <v>132</v>
      </c>
    </row>
    <row r="1280" spans="1:8" x14ac:dyDescent="0.3">
      <c r="A1280">
        <v>3842</v>
      </c>
      <c r="B1280" s="10" t="s">
        <v>8221</v>
      </c>
      <c r="C1280">
        <v>23</v>
      </c>
      <c r="F1280">
        <v>2522</v>
      </c>
      <c r="G1280" s="10" t="s">
        <v>8219</v>
      </c>
      <c r="H1280">
        <v>27</v>
      </c>
    </row>
    <row r="1281" spans="1:8" x14ac:dyDescent="0.3">
      <c r="A1281">
        <v>3843</v>
      </c>
      <c r="B1281" s="10" t="s">
        <v>8221</v>
      </c>
      <c r="C1281">
        <v>19</v>
      </c>
      <c r="F1281">
        <v>2523</v>
      </c>
      <c r="G1281" s="10" t="s">
        <v>8219</v>
      </c>
      <c r="H1281">
        <v>26</v>
      </c>
    </row>
    <row r="1282" spans="1:8" x14ac:dyDescent="0.3">
      <c r="A1282">
        <v>3844</v>
      </c>
      <c r="B1282" s="10" t="s">
        <v>8221</v>
      </c>
      <c r="C1282">
        <v>50</v>
      </c>
      <c r="F1282">
        <v>2524</v>
      </c>
      <c r="G1282" s="10" t="s">
        <v>8219</v>
      </c>
      <c r="H1282">
        <v>43</v>
      </c>
    </row>
    <row r="1283" spans="1:8" x14ac:dyDescent="0.3">
      <c r="A1283">
        <v>3845</v>
      </c>
      <c r="B1283" s="10" t="s">
        <v>8221</v>
      </c>
      <c r="C1283">
        <v>12</v>
      </c>
      <c r="F1283">
        <v>2525</v>
      </c>
      <c r="G1283" s="10" t="s">
        <v>8219</v>
      </c>
      <c r="H1283">
        <v>80</v>
      </c>
    </row>
    <row r="1284" spans="1:8" x14ac:dyDescent="0.3">
      <c r="A1284">
        <v>3846</v>
      </c>
      <c r="B1284" s="10" t="s">
        <v>8221</v>
      </c>
      <c r="C1284">
        <v>8</v>
      </c>
      <c r="F1284">
        <v>2526</v>
      </c>
      <c r="G1284" s="10" t="s">
        <v>8219</v>
      </c>
      <c r="H1284">
        <v>33</v>
      </c>
    </row>
    <row r="1285" spans="1:8" x14ac:dyDescent="0.3">
      <c r="A1285">
        <v>3847</v>
      </c>
      <c r="B1285" s="10" t="s">
        <v>8221</v>
      </c>
      <c r="C1285">
        <v>9</v>
      </c>
      <c r="F1285">
        <v>2527</v>
      </c>
      <c r="G1285" s="10" t="s">
        <v>8219</v>
      </c>
      <c r="H1285">
        <v>71</v>
      </c>
    </row>
    <row r="1286" spans="1:8" x14ac:dyDescent="0.3">
      <c r="A1286">
        <v>3848</v>
      </c>
      <c r="B1286" s="10" t="s">
        <v>8221</v>
      </c>
      <c r="C1286">
        <v>43</v>
      </c>
      <c r="F1286">
        <v>2528</v>
      </c>
      <c r="G1286" s="10" t="s">
        <v>8219</v>
      </c>
      <c r="H1286">
        <v>81</v>
      </c>
    </row>
    <row r="1287" spans="1:8" x14ac:dyDescent="0.3">
      <c r="A1287">
        <v>3849</v>
      </c>
      <c r="B1287" s="10" t="s">
        <v>8221</v>
      </c>
      <c r="C1287">
        <v>28</v>
      </c>
      <c r="F1287">
        <v>2529</v>
      </c>
      <c r="G1287" s="10" t="s">
        <v>8219</v>
      </c>
      <c r="H1287">
        <v>76</v>
      </c>
    </row>
    <row r="1288" spans="1:8" x14ac:dyDescent="0.3">
      <c r="A1288">
        <v>3850</v>
      </c>
      <c r="B1288" s="10" t="s">
        <v>8221</v>
      </c>
      <c r="C1288">
        <v>4</v>
      </c>
      <c r="F1288">
        <v>2530</v>
      </c>
      <c r="G1288" s="10" t="s">
        <v>8219</v>
      </c>
      <c r="H1288">
        <v>48</v>
      </c>
    </row>
    <row r="1289" spans="1:8" x14ac:dyDescent="0.3">
      <c r="A1289">
        <v>3851</v>
      </c>
      <c r="B1289" s="10" t="s">
        <v>8221</v>
      </c>
      <c r="C1289">
        <v>24</v>
      </c>
      <c r="F1289">
        <v>2531</v>
      </c>
      <c r="G1289" s="10" t="s">
        <v>8219</v>
      </c>
      <c r="H1289">
        <v>61</v>
      </c>
    </row>
    <row r="1290" spans="1:8" x14ac:dyDescent="0.3">
      <c r="A1290">
        <v>3852</v>
      </c>
      <c r="B1290" s="10" t="s">
        <v>8221</v>
      </c>
      <c r="C1290">
        <v>2</v>
      </c>
      <c r="F1290">
        <v>2532</v>
      </c>
      <c r="G1290" s="10" t="s">
        <v>8219</v>
      </c>
      <c r="H1290">
        <v>60</v>
      </c>
    </row>
    <row r="1291" spans="1:8" x14ac:dyDescent="0.3">
      <c r="A1291">
        <v>3853</v>
      </c>
      <c r="B1291" s="10" t="s">
        <v>8221</v>
      </c>
      <c r="C1291">
        <v>2</v>
      </c>
      <c r="F1291">
        <v>2533</v>
      </c>
      <c r="G1291" s="10" t="s">
        <v>8219</v>
      </c>
      <c r="H1291">
        <v>136</v>
      </c>
    </row>
    <row r="1292" spans="1:8" x14ac:dyDescent="0.3">
      <c r="A1292">
        <v>3854</v>
      </c>
      <c r="B1292" s="10" t="s">
        <v>8221</v>
      </c>
      <c r="C1292">
        <v>20</v>
      </c>
      <c r="F1292">
        <v>2534</v>
      </c>
      <c r="G1292" s="10" t="s">
        <v>8219</v>
      </c>
      <c r="H1292">
        <v>14</v>
      </c>
    </row>
    <row r="1293" spans="1:8" x14ac:dyDescent="0.3">
      <c r="A1293">
        <v>3855</v>
      </c>
      <c r="B1293" s="10" t="s">
        <v>8221</v>
      </c>
      <c r="C1293">
        <v>1</v>
      </c>
      <c r="F1293">
        <v>2535</v>
      </c>
      <c r="G1293" s="10" t="s">
        <v>8219</v>
      </c>
      <c r="H1293">
        <v>78</v>
      </c>
    </row>
    <row r="1294" spans="1:8" x14ac:dyDescent="0.3">
      <c r="A1294">
        <v>3856</v>
      </c>
      <c r="B1294" s="10" t="s">
        <v>8221</v>
      </c>
      <c r="C1294">
        <v>1</v>
      </c>
      <c r="F1294">
        <v>2536</v>
      </c>
      <c r="G1294" s="10" t="s">
        <v>8219</v>
      </c>
      <c r="H1294">
        <v>4</v>
      </c>
    </row>
    <row r="1295" spans="1:8" x14ac:dyDescent="0.3">
      <c r="A1295">
        <v>3857</v>
      </c>
      <c r="B1295" s="10" t="s">
        <v>8221</v>
      </c>
      <c r="C1295">
        <v>4</v>
      </c>
      <c r="F1295">
        <v>2537</v>
      </c>
      <c r="G1295" s="10" t="s">
        <v>8219</v>
      </c>
      <c r="H1295">
        <v>11</v>
      </c>
    </row>
    <row r="1296" spans="1:8" x14ac:dyDescent="0.3">
      <c r="A1296">
        <v>3858</v>
      </c>
      <c r="B1296" s="10" t="s">
        <v>8221</v>
      </c>
      <c r="C1296">
        <v>1</v>
      </c>
      <c r="F1296">
        <v>2538</v>
      </c>
      <c r="G1296" s="10" t="s">
        <v>8219</v>
      </c>
      <c r="H1296">
        <v>185</v>
      </c>
    </row>
    <row r="1297" spans="1:8" x14ac:dyDescent="0.3">
      <c r="A1297">
        <v>3859</v>
      </c>
      <c r="B1297" s="10" t="s">
        <v>8221</v>
      </c>
      <c r="C1297">
        <v>1</v>
      </c>
      <c r="F1297">
        <v>2539</v>
      </c>
      <c r="G1297" s="10" t="s">
        <v>8219</v>
      </c>
      <c r="H1297">
        <v>59</v>
      </c>
    </row>
    <row r="1298" spans="1:8" x14ac:dyDescent="0.3">
      <c r="A1298">
        <v>3860</v>
      </c>
      <c r="B1298" s="10" t="s">
        <v>8221</v>
      </c>
      <c r="C1298">
        <v>13</v>
      </c>
      <c r="F1298">
        <v>2540</v>
      </c>
      <c r="G1298" s="10" t="s">
        <v>8219</v>
      </c>
      <c r="H1298">
        <v>27</v>
      </c>
    </row>
    <row r="1299" spans="1:8" x14ac:dyDescent="0.3">
      <c r="A1299">
        <v>3861</v>
      </c>
      <c r="B1299" s="10" t="s">
        <v>8221</v>
      </c>
      <c r="C1299">
        <v>1</v>
      </c>
      <c r="F1299">
        <v>2541</v>
      </c>
      <c r="G1299" s="10" t="s">
        <v>8219</v>
      </c>
      <c r="H1299">
        <v>63</v>
      </c>
    </row>
    <row r="1300" spans="1:8" x14ac:dyDescent="0.3">
      <c r="A1300">
        <v>3862</v>
      </c>
      <c r="B1300" s="10" t="s">
        <v>8221</v>
      </c>
      <c r="C1300">
        <v>1</v>
      </c>
      <c r="F1300">
        <v>2542</v>
      </c>
      <c r="G1300" s="10" t="s">
        <v>8219</v>
      </c>
      <c r="H1300">
        <v>13</v>
      </c>
    </row>
    <row r="1301" spans="1:8" x14ac:dyDescent="0.3">
      <c r="A1301">
        <v>3863</v>
      </c>
      <c r="B1301" s="10" t="s">
        <v>8221</v>
      </c>
      <c r="C1301">
        <v>0</v>
      </c>
      <c r="F1301">
        <v>2543</v>
      </c>
      <c r="G1301" s="10" t="s">
        <v>8219</v>
      </c>
      <c r="H1301">
        <v>13</v>
      </c>
    </row>
    <row r="1302" spans="1:8" x14ac:dyDescent="0.3">
      <c r="A1302">
        <v>3864</v>
      </c>
      <c r="B1302" s="10" t="s">
        <v>8221</v>
      </c>
      <c r="C1302">
        <v>3</v>
      </c>
      <c r="F1302">
        <v>2544</v>
      </c>
      <c r="G1302" s="10" t="s">
        <v>8219</v>
      </c>
      <c r="H1302">
        <v>57</v>
      </c>
    </row>
    <row r="1303" spans="1:8" x14ac:dyDescent="0.3">
      <c r="A1303">
        <v>3865</v>
      </c>
      <c r="B1303" s="10" t="s">
        <v>8221</v>
      </c>
      <c r="C1303">
        <v>14</v>
      </c>
      <c r="F1303">
        <v>2545</v>
      </c>
      <c r="G1303" s="10" t="s">
        <v>8219</v>
      </c>
      <c r="H1303">
        <v>61</v>
      </c>
    </row>
    <row r="1304" spans="1:8" x14ac:dyDescent="0.3">
      <c r="A1304">
        <v>3866</v>
      </c>
      <c r="B1304" s="10" t="s">
        <v>8221</v>
      </c>
      <c r="C1304">
        <v>2</v>
      </c>
      <c r="F1304">
        <v>2546</v>
      </c>
      <c r="G1304" s="10" t="s">
        <v>8219</v>
      </c>
      <c r="H1304">
        <v>65</v>
      </c>
    </row>
    <row r="1305" spans="1:8" x14ac:dyDescent="0.3">
      <c r="A1305">
        <v>3867</v>
      </c>
      <c r="B1305" s="10" t="s">
        <v>8221</v>
      </c>
      <c r="C1305">
        <v>5</v>
      </c>
      <c r="F1305">
        <v>2547</v>
      </c>
      <c r="G1305" s="10" t="s">
        <v>8219</v>
      </c>
      <c r="H1305">
        <v>134</v>
      </c>
    </row>
    <row r="1306" spans="1:8" x14ac:dyDescent="0.3">
      <c r="A1306">
        <v>3888</v>
      </c>
      <c r="B1306" s="10" t="s">
        <v>8221</v>
      </c>
      <c r="C1306">
        <v>14</v>
      </c>
      <c r="F1306">
        <v>2548</v>
      </c>
      <c r="G1306" s="10" t="s">
        <v>8219</v>
      </c>
      <c r="H1306">
        <v>37</v>
      </c>
    </row>
    <row r="1307" spans="1:8" x14ac:dyDescent="0.3">
      <c r="A1307">
        <v>3889</v>
      </c>
      <c r="B1307" s="10" t="s">
        <v>8221</v>
      </c>
      <c r="C1307">
        <v>9</v>
      </c>
      <c r="F1307">
        <v>2549</v>
      </c>
      <c r="G1307" s="10" t="s">
        <v>8219</v>
      </c>
      <c r="H1307">
        <v>37</v>
      </c>
    </row>
    <row r="1308" spans="1:8" x14ac:dyDescent="0.3">
      <c r="A1308">
        <v>3890</v>
      </c>
      <c r="B1308" s="10" t="s">
        <v>8221</v>
      </c>
      <c r="C1308">
        <v>8</v>
      </c>
      <c r="F1308">
        <v>2550</v>
      </c>
      <c r="G1308" s="10" t="s">
        <v>8219</v>
      </c>
      <c r="H1308">
        <v>150</v>
      </c>
    </row>
    <row r="1309" spans="1:8" x14ac:dyDescent="0.3">
      <c r="A1309">
        <v>3891</v>
      </c>
      <c r="B1309" s="10" t="s">
        <v>8221</v>
      </c>
      <c r="C1309">
        <v>7</v>
      </c>
      <c r="F1309">
        <v>2551</v>
      </c>
      <c r="G1309" s="10" t="s">
        <v>8219</v>
      </c>
      <c r="H1309">
        <v>56</v>
      </c>
    </row>
    <row r="1310" spans="1:8" x14ac:dyDescent="0.3">
      <c r="A1310">
        <v>3892</v>
      </c>
      <c r="B1310" s="10" t="s">
        <v>8221</v>
      </c>
      <c r="C1310">
        <v>0</v>
      </c>
      <c r="F1310">
        <v>2552</v>
      </c>
      <c r="G1310" s="10" t="s">
        <v>8219</v>
      </c>
      <c r="H1310">
        <v>18</v>
      </c>
    </row>
    <row r="1311" spans="1:8" x14ac:dyDescent="0.3">
      <c r="A1311">
        <v>3893</v>
      </c>
      <c r="B1311" s="10" t="s">
        <v>8221</v>
      </c>
      <c r="C1311">
        <v>84</v>
      </c>
      <c r="F1311">
        <v>2553</v>
      </c>
      <c r="G1311" s="10" t="s">
        <v>8219</v>
      </c>
      <c r="H1311">
        <v>60</v>
      </c>
    </row>
    <row r="1312" spans="1:8" x14ac:dyDescent="0.3">
      <c r="A1312">
        <v>3894</v>
      </c>
      <c r="B1312" s="10" t="s">
        <v>8221</v>
      </c>
      <c r="C1312">
        <v>11</v>
      </c>
      <c r="F1312">
        <v>2554</v>
      </c>
      <c r="G1312" s="10" t="s">
        <v>8219</v>
      </c>
      <c r="H1312">
        <v>67</v>
      </c>
    </row>
    <row r="1313" spans="1:8" x14ac:dyDescent="0.3">
      <c r="A1313">
        <v>3895</v>
      </c>
      <c r="B1313" s="10" t="s">
        <v>8221</v>
      </c>
      <c r="C1313">
        <v>1</v>
      </c>
      <c r="F1313">
        <v>2555</v>
      </c>
      <c r="G1313" s="10" t="s">
        <v>8219</v>
      </c>
      <c r="H1313">
        <v>35</v>
      </c>
    </row>
    <row r="1314" spans="1:8" x14ac:dyDescent="0.3">
      <c r="A1314">
        <v>3896</v>
      </c>
      <c r="B1314" s="10" t="s">
        <v>8221</v>
      </c>
      <c r="C1314">
        <v>4</v>
      </c>
      <c r="F1314">
        <v>2556</v>
      </c>
      <c r="G1314" s="10" t="s">
        <v>8219</v>
      </c>
      <c r="H1314">
        <v>34</v>
      </c>
    </row>
    <row r="1315" spans="1:8" x14ac:dyDescent="0.3">
      <c r="A1315">
        <v>3897</v>
      </c>
      <c r="B1315" s="10" t="s">
        <v>8221</v>
      </c>
      <c r="C1315">
        <v>10</v>
      </c>
      <c r="F1315">
        <v>2557</v>
      </c>
      <c r="G1315" s="10" t="s">
        <v>8219</v>
      </c>
      <c r="H1315">
        <v>36</v>
      </c>
    </row>
    <row r="1316" spans="1:8" x14ac:dyDescent="0.3">
      <c r="A1316">
        <v>3898</v>
      </c>
      <c r="B1316" s="10" t="s">
        <v>8221</v>
      </c>
      <c r="C1316">
        <v>16</v>
      </c>
      <c r="F1316">
        <v>2558</v>
      </c>
      <c r="G1316" s="10" t="s">
        <v>8219</v>
      </c>
      <c r="H1316">
        <v>18</v>
      </c>
    </row>
    <row r="1317" spans="1:8" x14ac:dyDescent="0.3">
      <c r="A1317">
        <v>3899</v>
      </c>
      <c r="B1317" s="10" t="s">
        <v>8221</v>
      </c>
      <c r="C1317">
        <v>2</v>
      </c>
      <c r="F1317">
        <v>2559</v>
      </c>
      <c r="G1317" s="10" t="s">
        <v>8219</v>
      </c>
      <c r="H1317">
        <v>25</v>
      </c>
    </row>
    <row r="1318" spans="1:8" x14ac:dyDescent="0.3">
      <c r="A1318">
        <v>3900</v>
      </c>
      <c r="B1318" s="10" t="s">
        <v>8221</v>
      </c>
      <c r="C1318">
        <v>5</v>
      </c>
      <c r="F1318">
        <v>2560</v>
      </c>
      <c r="G1318" s="10" t="s">
        <v>8219</v>
      </c>
      <c r="H1318">
        <v>21</v>
      </c>
    </row>
    <row r="1319" spans="1:8" x14ac:dyDescent="0.3">
      <c r="A1319">
        <v>3901</v>
      </c>
      <c r="B1319" s="10" t="s">
        <v>8221</v>
      </c>
      <c r="C1319">
        <v>1</v>
      </c>
      <c r="F1319">
        <v>2601</v>
      </c>
      <c r="G1319" s="10" t="s">
        <v>8219</v>
      </c>
      <c r="H1319">
        <v>151</v>
      </c>
    </row>
    <row r="1320" spans="1:8" x14ac:dyDescent="0.3">
      <c r="A1320">
        <v>3902</v>
      </c>
      <c r="B1320" s="10" t="s">
        <v>8221</v>
      </c>
      <c r="C1320">
        <v>31</v>
      </c>
      <c r="F1320">
        <v>2602</v>
      </c>
      <c r="G1320" s="10" t="s">
        <v>8219</v>
      </c>
      <c r="H1320">
        <v>489</v>
      </c>
    </row>
    <row r="1321" spans="1:8" x14ac:dyDescent="0.3">
      <c r="A1321">
        <v>3903</v>
      </c>
      <c r="B1321" s="10" t="s">
        <v>8221</v>
      </c>
      <c r="C1321">
        <v>0</v>
      </c>
      <c r="F1321">
        <v>2603</v>
      </c>
      <c r="G1321" s="10" t="s">
        <v>8219</v>
      </c>
      <c r="H1321">
        <v>50</v>
      </c>
    </row>
    <row r="1322" spans="1:8" x14ac:dyDescent="0.3">
      <c r="A1322">
        <v>3904</v>
      </c>
      <c r="B1322" s="10" t="s">
        <v>8221</v>
      </c>
      <c r="C1322">
        <v>2</v>
      </c>
      <c r="F1322">
        <v>2604</v>
      </c>
      <c r="G1322" s="10" t="s">
        <v>8219</v>
      </c>
      <c r="H1322">
        <v>321</v>
      </c>
    </row>
    <row r="1323" spans="1:8" x14ac:dyDescent="0.3">
      <c r="A1323">
        <v>3905</v>
      </c>
      <c r="B1323" s="10" t="s">
        <v>8221</v>
      </c>
      <c r="C1323">
        <v>7</v>
      </c>
      <c r="F1323">
        <v>2605</v>
      </c>
      <c r="G1323" s="10" t="s">
        <v>8219</v>
      </c>
      <c r="H1323">
        <v>1762</v>
      </c>
    </row>
    <row r="1324" spans="1:8" x14ac:dyDescent="0.3">
      <c r="A1324">
        <v>3906</v>
      </c>
      <c r="B1324" s="10" t="s">
        <v>8221</v>
      </c>
      <c r="C1324">
        <v>16</v>
      </c>
      <c r="F1324">
        <v>2606</v>
      </c>
      <c r="G1324" s="10" t="s">
        <v>8219</v>
      </c>
      <c r="H1324">
        <v>385</v>
      </c>
    </row>
    <row r="1325" spans="1:8" x14ac:dyDescent="0.3">
      <c r="A1325">
        <v>3907</v>
      </c>
      <c r="B1325" s="10" t="s">
        <v>8221</v>
      </c>
      <c r="C1325">
        <v>4</v>
      </c>
      <c r="F1325">
        <v>2607</v>
      </c>
      <c r="G1325" s="10" t="s">
        <v>8219</v>
      </c>
      <c r="H1325">
        <v>398</v>
      </c>
    </row>
    <row r="1326" spans="1:8" x14ac:dyDescent="0.3">
      <c r="A1326">
        <v>3908</v>
      </c>
      <c r="B1326" s="10" t="s">
        <v>8221</v>
      </c>
      <c r="C1326">
        <v>4</v>
      </c>
      <c r="F1326">
        <v>2608</v>
      </c>
      <c r="G1326" s="10" t="s">
        <v>8219</v>
      </c>
      <c r="H1326">
        <v>304</v>
      </c>
    </row>
    <row r="1327" spans="1:8" x14ac:dyDescent="0.3">
      <c r="A1327">
        <v>3909</v>
      </c>
      <c r="B1327" s="10" t="s">
        <v>8221</v>
      </c>
      <c r="C1327">
        <v>4</v>
      </c>
      <c r="F1327">
        <v>2609</v>
      </c>
      <c r="G1327" s="10" t="s">
        <v>8219</v>
      </c>
      <c r="H1327">
        <v>676</v>
      </c>
    </row>
    <row r="1328" spans="1:8" x14ac:dyDescent="0.3">
      <c r="A1328">
        <v>3910</v>
      </c>
      <c r="B1328" s="10" t="s">
        <v>8221</v>
      </c>
      <c r="C1328">
        <v>3</v>
      </c>
      <c r="F1328">
        <v>2610</v>
      </c>
      <c r="G1328" s="10" t="s">
        <v>8219</v>
      </c>
      <c r="H1328">
        <v>577</v>
      </c>
    </row>
    <row r="1329" spans="1:8" x14ac:dyDescent="0.3">
      <c r="A1329">
        <v>3911</v>
      </c>
      <c r="B1329" s="10" t="s">
        <v>8221</v>
      </c>
      <c r="C1329">
        <v>36</v>
      </c>
      <c r="F1329">
        <v>2611</v>
      </c>
      <c r="G1329" s="10" t="s">
        <v>8219</v>
      </c>
      <c r="H1329">
        <v>3663</v>
      </c>
    </row>
    <row r="1330" spans="1:8" x14ac:dyDescent="0.3">
      <c r="A1330">
        <v>3912</v>
      </c>
      <c r="B1330" s="10" t="s">
        <v>8221</v>
      </c>
      <c r="C1330">
        <v>1</v>
      </c>
      <c r="F1330">
        <v>2612</v>
      </c>
      <c r="G1330" s="10" t="s">
        <v>8219</v>
      </c>
      <c r="H1330">
        <v>294</v>
      </c>
    </row>
    <row r="1331" spans="1:8" x14ac:dyDescent="0.3">
      <c r="A1331">
        <v>3913</v>
      </c>
      <c r="B1331" s="10" t="s">
        <v>8221</v>
      </c>
      <c r="C1331">
        <v>7</v>
      </c>
      <c r="F1331">
        <v>2613</v>
      </c>
      <c r="G1331" s="10" t="s">
        <v>8219</v>
      </c>
      <c r="H1331">
        <v>28</v>
      </c>
    </row>
    <row r="1332" spans="1:8" x14ac:dyDescent="0.3">
      <c r="A1332">
        <v>3914</v>
      </c>
      <c r="B1332" s="10" t="s">
        <v>8221</v>
      </c>
      <c r="C1332">
        <v>27</v>
      </c>
      <c r="F1332">
        <v>2614</v>
      </c>
      <c r="G1332" s="10" t="s">
        <v>8219</v>
      </c>
      <c r="H1332">
        <v>100</v>
      </c>
    </row>
    <row r="1333" spans="1:8" x14ac:dyDescent="0.3">
      <c r="A1333">
        <v>3915</v>
      </c>
      <c r="B1333" s="10" t="s">
        <v>8221</v>
      </c>
      <c r="C1333">
        <v>1</v>
      </c>
      <c r="F1333">
        <v>2615</v>
      </c>
      <c r="G1333" s="10" t="s">
        <v>8219</v>
      </c>
      <c r="H1333">
        <v>72</v>
      </c>
    </row>
    <row r="1334" spans="1:8" x14ac:dyDescent="0.3">
      <c r="A1334">
        <v>3916</v>
      </c>
      <c r="B1334" s="10" t="s">
        <v>8221</v>
      </c>
      <c r="C1334">
        <v>0</v>
      </c>
      <c r="F1334">
        <v>2616</v>
      </c>
      <c r="G1334" s="10" t="s">
        <v>8219</v>
      </c>
      <c r="H1334">
        <v>238</v>
      </c>
    </row>
    <row r="1335" spans="1:8" x14ac:dyDescent="0.3">
      <c r="A1335">
        <v>3917</v>
      </c>
      <c r="B1335" s="10" t="s">
        <v>8221</v>
      </c>
      <c r="C1335">
        <v>1</v>
      </c>
      <c r="F1335">
        <v>2617</v>
      </c>
      <c r="G1335" s="10" t="s">
        <v>8219</v>
      </c>
      <c r="H1335">
        <v>159</v>
      </c>
    </row>
    <row r="1336" spans="1:8" x14ac:dyDescent="0.3">
      <c r="A1336">
        <v>3918</v>
      </c>
      <c r="B1336" s="10" t="s">
        <v>8221</v>
      </c>
      <c r="C1336">
        <v>3</v>
      </c>
      <c r="F1336">
        <v>2618</v>
      </c>
      <c r="G1336" s="10" t="s">
        <v>8219</v>
      </c>
      <c r="H1336">
        <v>77</v>
      </c>
    </row>
    <row r="1337" spans="1:8" x14ac:dyDescent="0.3">
      <c r="A1337">
        <v>3919</v>
      </c>
      <c r="B1337" s="10" t="s">
        <v>8221</v>
      </c>
      <c r="C1337">
        <v>3</v>
      </c>
      <c r="F1337">
        <v>2619</v>
      </c>
      <c r="G1337" s="10" t="s">
        <v>8219</v>
      </c>
      <c r="H1337">
        <v>53</v>
      </c>
    </row>
    <row r="1338" spans="1:8" x14ac:dyDescent="0.3">
      <c r="A1338">
        <v>3920</v>
      </c>
      <c r="B1338" s="10" t="s">
        <v>8221</v>
      </c>
      <c r="C1338">
        <v>3</v>
      </c>
      <c r="F1338">
        <v>2620</v>
      </c>
      <c r="G1338" s="10" t="s">
        <v>8219</v>
      </c>
      <c r="H1338">
        <v>1251</v>
      </c>
    </row>
    <row r="1339" spans="1:8" x14ac:dyDescent="0.3">
      <c r="A1339">
        <v>3921</v>
      </c>
      <c r="B1339" s="10" t="s">
        <v>8221</v>
      </c>
      <c r="C1339">
        <v>0</v>
      </c>
      <c r="F1339">
        <v>2621</v>
      </c>
      <c r="G1339" s="10" t="s">
        <v>8219</v>
      </c>
      <c r="H1339">
        <v>465</v>
      </c>
    </row>
    <row r="1340" spans="1:8" x14ac:dyDescent="0.3">
      <c r="A1340">
        <v>3922</v>
      </c>
      <c r="B1340" s="10" t="s">
        <v>8221</v>
      </c>
      <c r="C1340">
        <v>6</v>
      </c>
      <c r="F1340">
        <v>2622</v>
      </c>
      <c r="G1340" s="10" t="s">
        <v>8219</v>
      </c>
      <c r="H1340">
        <v>74</v>
      </c>
    </row>
    <row r="1341" spans="1:8" x14ac:dyDescent="0.3">
      <c r="A1341">
        <v>3923</v>
      </c>
      <c r="B1341" s="10" t="s">
        <v>8221</v>
      </c>
      <c r="C1341">
        <v>17</v>
      </c>
      <c r="F1341">
        <v>2623</v>
      </c>
      <c r="G1341" s="10" t="s">
        <v>8219</v>
      </c>
      <c r="H1341">
        <v>62</v>
      </c>
    </row>
    <row r="1342" spans="1:8" x14ac:dyDescent="0.3">
      <c r="A1342">
        <v>3924</v>
      </c>
      <c r="B1342" s="10" t="s">
        <v>8221</v>
      </c>
      <c r="C1342">
        <v>40</v>
      </c>
      <c r="F1342">
        <v>2624</v>
      </c>
      <c r="G1342" s="10" t="s">
        <v>8219</v>
      </c>
      <c r="H1342">
        <v>3468</v>
      </c>
    </row>
    <row r="1343" spans="1:8" x14ac:dyDescent="0.3">
      <c r="A1343">
        <v>3925</v>
      </c>
      <c r="B1343" s="10" t="s">
        <v>8221</v>
      </c>
      <c r="C1343">
        <v>3</v>
      </c>
      <c r="F1343">
        <v>2625</v>
      </c>
      <c r="G1343" s="10" t="s">
        <v>8219</v>
      </c>
      <c r="H1343">
        <v>52</v>
      </c>
    </row>
    <row r="1344" spans="1:8" x14ac:dyDescent="0.3">
      <c r="A1344">
        <v>3926</v>
      </c>
      <c r="B1344" s="10" t="s">
        <v>8221</v>
      </c>
      <c r="C1344">
        <v>1</v>
      </c>
      <c r="F1344">
        <v>2626</v>
      </c>
      <c r="G1344" s="10" t="s">
        <v>8219</v>
      </c>
      <c r="H1344">
        <v>50</v>
      </c>
    </row>
    <row r="1345" spans="1:8" x14ac:dyDescent="0.3">
      <c r="A1345">
        <v>3927</v>
      </c>
      <c r="B1345" s="10" t="s">
        <v>8221</v>
      </c>
      <c r="C1345">
        <v>2</v>
      </c>
      <c r="F1345">
        <v>2627</v>
      </c>
      <c r="G1345" s="10" t="s">
        <v>8219</v>
      </c>
      <c r="H1345">
        <v>45</v>
      </c>
    </row>
    <row r="1346" spans="1:8" x14ac:dyDescent="0.3">
      <c r="A1346">
        <v>3928</v>
      </c>
      <c r="B1346" s="10" t="s">
        <v>8221</v>
      </c>
      <c r="C1346">
        <v>7</v>
      </c>
      <c r="F1346">
        <v>2628</v>
      </c>
      <c r="G1346" s="10" t="s">
        <v>8219</v>
      </c>
      <c r="H1346">
        <v>21</v>
      </c>
    </row>
    <row r="1347" spans="1:8" x14ac:dyDescent="0.3">
      <c r="A1347">
        <v>3929</v>
      </c>
      <c r="B1347" s="10" t="s">
        <v>8221</v>
      </c>
      <c r="C1347">
        <v>14</v>
      </c>
      <c r="F1347">
        <v>2629</v>
      </c>
      <c r="G1347" s="10" t="s">
        <v>8219</v>
      </c>
      <c r="H1347">
        <v>100</v>
      </c>
    </row>
    <row r="1348" spans="1:8" x14ac:dyDescent="0.3">
      <c r="A1348">
        <v>3930</v>
      </c>
      <c r="B1348" s="10" t="s">
        <v>8221</v>
      </c>
      <c r="C1348">
        <v>0</v>
      </c>
      <c r="F1348">
        <v>2630</v>
      </c>
      <c r="G1348" s="10" t="s">
        <v>8219</v>
      </c>
      <c r="H1348">
        <v>81</v>
      </c>
    </row>
    <row r="1349" spans="1:8" x14ac:dyDescent="0.3">
      <c r="A1349">
        <v>3931</v>
      </c>
      <c r="B1349" s="10" t="s">
        <v>8221</v>
      </c>
      <c r="C1349">
        <v>0</v>
      </c>
      <c r="F1349">
        <v>2631</v>
      </c>
      <c r="G1349" s="10" t="s">
        <v>8219</v>
      </c>
      <c r="H1349">
        <v>286</v>
      </c>
    </row>
    <row r="1350" spans="1:8" x14ac:dyDescent="0.3">
      <c r="A1350">
        <v>3932</v>
      </c>
      <c r="B1350" s="10" t="s">
        <v>8221</v>
      </c>
      <c r="C1350">
        <v>1</v>
      </c>
      <c r="F1350">
        <v>2632</v>
      </c>
      <c r="G1350" s="10" t="s">
        <v>8219</v>
      </c>
      <c r="H1350">
        <v>42</v>
      </c>
    </row>
    <row r="1351" spans="1:8" x14ac:dyDescent="0.3">
      <c r="A1351">
        <v>3933</v>
      </c>
      <c r="B1351" s="10" t="s">
        <v>8221</v>
      </c>
      <c r="C1351">
        <v>12</v>
      </c>
      <c r="F1351">
        <v>2633</v>
      </c>
      <c r="G1351" s="10" t="s">
        <v>8219</v>
      </c>
      <c r="H1351">
        <v>199</v>
      </c>
    </row>
    <row r="1352" spans="1:8" x14ac:dyDescent="0.3">
      <c r="A1352">
        <v>3934</v>
      </c>
      <c r="B1352" s="10" t="s">
        <v>8221</v>
      </c>
      <c r="C1352">
        <v>12</v>
      </c>
      <c r="F1352">
        <v>2634</v>
      </c>
      <c r="G1352" s="10" t="s">
        <v>8219</v>
      </c>
      <c r="H1352">
        <v>25</v>
      </c>
    </row>
    <row r="1353" spans="1:8" x14ac:dyDescent="0.3">
      <c r="A1353">
        <v>3935</v>
      </c>
      <c r="B1353" s="10" t="s">
        <v>8221</v>
      </c>
      <c r="C1353">
        <v>23</v>
      </c>
      <c r="F1353">
        <v>2635</v>
      </c>
      <c r="G1353" s="10" t="s">
        <v>8219</v>
      </c>
      <c r="H1353">
        <v>84</v>
      </c>
    </row>
    <row r="1354" spans="1:8" x14ac:dyDescent="0.3">
      <c r="A1354">
        <v>3936</v>
      </c>
      <c r="B1354" s="10" t="s">
        <v>8221</v>
      </c>
      <c r="C1354">
        <v>0</v>
      </c>
      <c r="F1354">
        <v>2636</v>
      </c>
      <c r="G1354" s="10" t="s">
        <v>8219</v>
      </c>
      <c r="H1354">
        <v>50</v>
      </c>
    </row>
    <row r="1355" spans="1:8" x14ac:dyDescent="0.3">
      <c r="A1355">
        <v>3937</v>
      </c>
      <c r="B1355" s="10" t="s">
        <v>8221</v>
      </c>
      <c r="C1355">
        <v>10</v>
      </c>
      <c r="F1355">
        <v>2637</v>
      </c>
      <c r="G1355" s="10" t="s">
        <v>8219</v>
      </c>
      <c r="H1355">
        <v>26</v>
      </c>
    </row>
    <row r="1356" spans="1:8" x14ac:dyDescent="0.3">
      <c r="A1356">
        <v>3938</v>
      </c>
      <c r="B1356" s="10" t="s">
        <v>8221</v>
      </c>
      <c r="C1356">
        <v>5</v>
      </c>
      <c r="F1356">
        <v>2638</v>
      </c>
      <c r="G1356" s="10" t="s">
        <v>8219</v>
      </c>
      <c r="H1356">
        <v>14</v>
      </c>
    </row>
    <row r="1357" spans="1:8" x14ac:dyDescent="0.3">
      <c r="A1357">
        <v>3939</v>
      </c>
      <c r="B1357" s="10" t="s">
        <v>8221</v>
      </c>
      <c r="C1357">
        <v>1</v>
      </c>
      <c r="F1357">
        <v>2639</v>
      </c>
      <c r="G1357" s="10" t="s">
        <v>8219</v>
      </c>
      <c r="H1357">
        <v>49</v>
      </c>
    </row>
    <row r="1358" spans="1:8" x14ac:dyDescent="0.3">
      <c r="A1358">
        <v>3940</v>
      </c>
      <c r="B1358" s="10" t="s">
        <v>8221</v>
      </c>
      <c r="C1358">
        <v>2</v>
      </c>
      <c r="F1358">
        <v>2640</v>
      </c>
      <c r="G1358" s="10" t="s">
        <v>8219</v>
      </c>
      <c r="H1358">
        <v>69</v>
      </c>
    </row>
    <row r="1359" spans="1:8" x14ac:dyDescent="0.3">
      <c r="A1359">
        <v>3941</v>
      </c>
      <c r="B1359" s="10" t="s">
        <v>8221</v>
      </c>
      <c r="C1359">
        <v>2</v>
      </c>
      <c r="F1359">
        <v>2661</v>
      </c>
      <c r="G1359" s="10" t="s">
        <v>8219</v>
      </c>
      <c r="H1359">
        <v>60</v>
      </c>
    </row>
    <row r="1360" spans="1:8" x14ac:dyDescent="0.3">
      <c r="A1360">
        <v>3942</v>
      </c>
      <c r="B1360" s="10" t="s">
        <v>8221</v>
      </c>
      <c r="C1360">
        <v>0</v>
      </c>
      <c r="F1360">
        <v>2662</v>
      </c>
      <c r="G1360" s="10" t="s">
        <v>8219</v>
      </c>
      <c r="H1360">
        <v>80</v>
      </c>
    </row>
    <row r="1361" spans="1:8" x14ac:dyDescent="0.3">
      <c r="A1361">
        <v>3943</v>
      </c>
      <c r="B1361" s="10" t="s">
        <v>8221</v>
      </c>
      <c r="C1361">
        <v>13</v>
      </c>
      <c r="F1361">
        <v>2663</v>
      </c>
      <c r="G1361" s="10" t="s">
        <v>8219</v>
      </c>
      <c r="H1361">
        <v>56</v>
      </c>
    </row>
    <row r="1362" spans="1:8" x14ac:dyDescent="0.3">
      <c r="A1362">
        <v>3944</v>
      </c>
      <c r="B1362" s="10" t="s">
        <v>8221</v>
      </c>
      <c r="C1362">
        <v>0</v>
      </c>
      <c r="F1362">
        <v>2664</v>
      </c>
      <c r="G1362" s="10" t="s">
        <v>8219</v>
      </c>
      <c r="H1362">
        <v>104</v>
      </c>
    </row>
    <row r="1363" spans="1:8" x14ac:dyDescent="0.3">
      <c r="A1363">
        <v>3945</v>
      </c>
      <c r="B1363" s="10" t="s">
        <v>8221</v>
      </c>
      <c r="C1363">
        <v>1</v>
      </c>
      <c r="F1363">
        <v>2665</v>
      </c>
      <c r="G1363" s="10" t="s">
        <v>8219</v>
      </c>
      <c r="H1363">
        <v>46</v>
      </c>
    </row>
    <row r="1364" spans="1:8" x14ac:dyDescent="0.3">
      <c r="A1364">
        <v>3946</v>
      </c>
      <c r="B1364" s="10" t="s">
        <v>8221</v>
      </c>
      <c r="C1364">
        <v>5</v>
      </c>
      <c r="F1364">
        <v>2666</v>
      </c>
      <c r="G1364" s="10" t="s">
        <v>8219</v>
      </c>
      <c r="H1364">
        <v>206</v>
      </c>
    </row>
    <row r="1365" spans="1:8" x14ac:dyDescent="0.3">
      <c r="A1365">
        <v>3947</v>
      </c>
      <c r="B1365" s="10" t="s">
        <v>8221</v>
      </c>
      <c r="C1365">
        <v>2</v>
      </c>
      <c r="F1365">
        <v>2667</v>
      </c>
      <c r="G1365" s="10" t="s">
        <v>8219</v>
      </c>
      <c r="H1365">
        <v>18</v>
      </c>
    </row>
    <row r="1366" spans="1:8" x14ac:dyDescent="0.3">
      <c r="A1366">
        <v>3948</v>
      </c>
      <c r="B1366" s="10" t="s">
        <v>8221</v>
      </c>
      <c r="C1366">
        <v>0</v>
      </c>
      <c r="F1366">
        <v>2668</v>
      </c>
      <c r="G1366" s="10" t="s">
        <v>8219</v>
      </c>
      <c r="H1366">
        <v>28</v>
      </c>
    </row>
    <row r="1367" spans="1:8" x14ac:dyDescent="0.3">
      <c r="A1367">
        <v>3949</v>
      </c>
      <c r="B1367" s="10" t="s">
        <v>8221</v>
      </c>
      <c r="C1367">
        <v>32</v>
      </c>
      <c r="F1367">
        <v>2669</v>
      </c>
      <c r="G1367" s="10" t="s">
        <v>8219</v>
      </c>
      <c r="H1367">
        <v>11</v>
      </c>
    </row>
    <row r="1368" spans="1:8" x14ac:dyDescent="0.3">
      <c r="A1368">
        <v>3950</v>
      </c>
      <c r="B1368" s="10" t="s">
        <v>8221</v>
      </c>
      <c r="C1368">
        <v>1</v>
      </c>
      <c r="F1368">
        <v>2706</v>
      </c>
      <c r="G1368" s="10" t="s">
        <v>8219</v>
      </c>
      <c r="H1368">
        <v>263</v>
      </c>
    </row>
    <row r="1369" spans="1:8" x14ac:dyDescent="0.3">
      <c r="A1369">
        <v>3951</v>
      </c>
      <c r="B1369" s="10" t="s">
        <v>8221</v>
      </c>
      <c r="C1369">
        <v>1</v>
      </c>
      <c r="F1369">
        <v>2707</v>
      </c>
      <c r="G1369" s="10" t="s">
        <v>8219</v>
      </c>
      <c r="H1369">
        <v>394</v>
      </c>
    </row>
    <row r="1370" spans="1:8" x14ac:dyDescent="0.3">
      <c r="A1370">
        <v>3952</v>
      </c>
      <c r="B1370" s="10" t="s">
        <v>8221</v>
      </c>
      <c r="C1370">
        <v>1</v>
      </c>
      <c r="F1370">
        <v>2708</v>
      </c>
      <c r="G1370" s="10" t="s">
        <v>8219</v>
      </c>
      <c r="H1370">
        <v>1049</v>
      </c>
    </row>
    <row r="1371" spans="1:8" x14ac:dyDescent="0.3">
      <c r="A1371">
        <v>3953</v>
      </c>
      <c r="B1371" s="10" t="s">
        <v>8221</v>
      </c>
      <c r="C1371">
        <v>0</v>
      </c>
      <c r="F1371">
        <v>2709</v>
      </c>
      <c r="G1371" s="10" t="s">
        <v>8219</v>
      </c>
      <c r="H1371">
        <v>308</v>
      </c>
    </row>
    <row r="1372" spans="1:8" x14ac:dyDescent="0.3">
      <c r="A1372">
        <v>3954</v>
      </c>
      <c r="B1372" s="10" t="s">
        <v>8221</v>
      </c>
      <c r="C1372">
        <v>0</v>
      </c>
      <c r="F1372">
        <v>2710</v>
      </c>
      <c r="G1372" s="10" t="s">
        <v>8219</v>
      </c>
      <c r="H1372">
        <v>1088</v>
      </c>
    </row>
    <row r="1373" spans="1:8" x14ac:dyDescent="0.3">
      <c r="A1373">
        <v>3955</v>
      </c>
      <c r="B1373" s="10" t="s">
        <v>8221</v>
      </c>
      <c r="C1373">
        <v>8</v>
      </c>
      <c r="F1373">
        <v>2711</v>
      </c>
      <c r="G1373" s="10" t="s">
        <v>8219</v>
      </c>
      <c r="H1373">
        <v>73</v>
      </c>
    </row>
    <row r="1374" spans="1:8" x14ac:dyDescent="0.3">
      <c r="A1374">
        <v>3956</v>
      </c>
      <c r="B1374" s="10" t="s">
        <v>8221</v>
      </c>
      <c r="C1374">
        <v>0</v>
      </c>
      <c r="F1374">
        <v>2712</v>
      </c>
      <c r="G1374" s="10" t="s">
        <v>8219</v>
      </c>
      <c r="H1374">
        <v>143</v>
      </c>
    </row>
    <row r="1375" spans="1:8" x14ac:dyDescent="0.3">
      <c r="A1375">
        <v>3957</v>
      </c>
      <c r="B1375" s="10" t="s">
        <v>8221</v>
      </c>
      <c r="C1375">
        <v>1</v>
      </c>
      <c r="F1375">
        <v>2713</v>
      </c>
      <c r="G1375" s="10" t="s">
        <v>8219</v>
      </c>
      <c r="H1375">
        <v>1420</v>
      </c>
    </row>
    <row r="1376" spans="1:8" x14ac:dyDescent="0.3">
      <c r="A1376">
        <v>3958</v>
      </c>
      <c r="B1376" s="10" t="s">
        <v>8221</v>
      </c>
      <c r="C1376">
        <v>16</v>
      </c>
      <c r="F1376">
        <v>2714</v>
      </c>
      <c r="G1376" s="10" t="s">
        <v>8219</v>
      </c>
      <c r="H1376">
        <v>305</v>
      </c>
    </row>
    <row r="1377" spans="1:8" x14ac:dyDescent="0.3">
      <c r="A1377">
        <v>3959</v>
      </c>
      <c r="B1377" s="10" t="s">
        <v>8221</v>
      </c>
      <c r="C1377">
        <v>12</v>
      </c>
      <c r="F1377">
        <v>2715</v>
      </c>
      <c r="G1377" s="10" t="s">
        <v>8219</v>
      </c>
      <c r="H1377">
        <v>551</v>
      </c>
    </row>
    <row r="1378" spans="1:8" x14ac:dyDescent="0.3">
      <c r="A1378">
        <v>3960</v>
      </c>
      <c r="B1378" s="10" t="s">
        <v>8221</v>
      </c>
      <c r="C1378">
        <v>4</v>
      </c>
      <c r="F1378">
        <v>2716</v>
      </c>
      <c r="G1378" s="10" t="s">
        <v>8219</v>
      </c>
      <c r="H1378">
        <v>187</v>
      </c>
    </row>
    <row r="1379" spans="1:8" x14ac:dyDescent="0.3">
      <c r="A1379">
        <v>3961</v>
      </c>
      <c r="B1379" s="10" t="s">
        <v>8221</v>
      </c>
      <c r="C1379">
        <v>2</v>
      </c>
      <c r="F1379">
        <v>2717</v>
      </c>
      <c r="G1379" s="10" t="s">
        <v>8219</v>
      </c>
      <c r="H1379">
        <v>325</v>
      </c>
    </row>
    <row r="1380" spans="1:8" x14ac:dyDescent="0.3">
      <c r="A1380">
        <v>3962</v>
      </c>
      <c r="B1380" s="10" t="s">
        <v>8221</v>
      </c>
      <c r="C1380">
        <v>3</v>
      </c>
      <c r="F1380">
        <v>2718</v>
      </c>
      <c r="G1380" s="10" t="s">
        <v>8219</v>
      </c>
      <c r="H1380">
        <v>148</v>
      </c>
    </row>
    <row r="1381" spans="1:8" x14ac:dyDescent="0.3">
      <c r="A1381">
        <v>3963</v>
      </c>
      <c r="B1381" s="10" t="s">
        <v>8221</v>
      </c>
      <c r="C1381">
        <v>0</v>
      </c>
      <c r="F1381">
        <v>2719</v>
      </c>
      <c r="G1381" s="10" t="s">
        <v>8219</v>
      </c>
      <c r="H1381">
        <v>69</v>
      </c>
    </row>
    <row r="1382" spans="1:8" x14ac:dyDescent="0.3">
      <c r="A1382">
        <v>3964</v>
      </c>
      <c r="B1382" s="10" t="s">
        <v>8221</v>
      </c>
      <c r="C1382">
        <v>3</v>
      </c>
      <c r="F1382">
        <v>2720</v>
      </c>
      <c r="G1382" s="10" t="s">
        <v>8219</v>
      </c>
      <c r="H1382">
        <v>173</v>
      </c>
    </row>
    <row r="1383" spans="1:8" x14ac:dyDescent="0.3">
      <c r="A1383">
        <v>3965</v>
      </c>
      <c r="B1383" s="10" t="s">
        <v>8221</v>
      </c>
      <c r="C1383">
        <v>4</v>
      </c>
      <c r="F1383">
        <v>2721</v>
      </c>
      <c r="G1383" s="10" t="s">
        <v>8219</v>
      </c>
      <c r="H1383">
        <v>269</v>
      </c>
    </row>
    <row r="1384" spans="1:8" x14ac:dyDescent="0.3">
      <c r="A1384">
        <v>3966</v>
      </c>
      <c r="B1384" s="10" t="s">
        <v>8221</v>
      </c>
      <c r="C1384">
        <v>2</v>
      </c>
      <c r="F1384">
        <v>2722</v>
      </c>
      <c r="G1384" s="10" t="s">
        <v>8219</v>
      </c>
      <c r="H1384">
        <v>185</v>
      </c>
    </row>
    <row r="1385" spans="1:8" x14ac:dyDescent="0.3">
      <c r="A1385">
        <v>3967</v>
      </c>
      <c r="B1385" s="10" t="s">
        <v>8221</v>
      </c>
      <c r="C1385">
        <v>10</v>
      </c>
      <c r="F1385">
        <v>2723</v>
      </c>
      <c r="G1385" s="10" t="s">
        <v>8219</v>
      </c>
      <c r="H1385">
        <v>176</v>
      </c>
    </row>
    <row r="1386" spans="1:8" x14ac:dyDescent="0.3">
      <c r="A1386">
        <v>3968</v>
      </c>
      <c r="B1386" s="10" t="s">
        <v>8221</v>
      </c>
      <c r="C1386">
        <v>11</v>
      </c>
      <c r="F1386">
        <v>2724</v>
      </c>
      <c r="G1386" s="10" t="s">
        <v>8219</v>
      </c>
      <c r="H1386">
        <v>1019</v>
      </c>
    </row>
    <row r="1387" spans="1:8" x14ac:dyDescent="0.3">
      <c r="A1387">
        <v>3969</v>
      </c>
      <c r="B1387" s="10" t="s">
        <v>8221</v>
      </c>
      <c r="C1387">
        <v>6</v>
      </c>
      <c r="F1387">
        <v>2725</v>
      </c>
      <c r="G1387" s="10" t="s">
        <v>8219</v>
      </c>
      <c r="H1387">
        <v>113</v>
      </c>
    </row>
    <row r="1388" spans="1:8" x14ac:dyDescent="0.3">
      <c r="A1388">
        <v>3970</v>
      </c>
      <c r="B1388" s="10" t="s">
        <v>8221</v>
      </c>
      <c r="C1388">
        <v>2</v>
      </c>
      <c r="F1388">
        <v>2726</v>
      </c>
      <c r="G1388" s="10" t="s">
        <v>8219</v>
      </c>
      <c r="H1388">
        <v>404</v>
      </c>
    </row>
    <row r="1389" spans="1:8" x14ac:dyDescent="0.3">
      <c r="A1389">
        <v>3971</v>
      </c>
      <c r="B1389" s="10" t="s">
        <v>8221</v>
      </c>
      <c r="C1389">
        <v>6</v>
      </c>
      <c r="F1389">
        <v>2727</v>
      </c>
      <c r="G1389" s="10" t="s">
        <v>8219</v>
      </c>
      <c r="H1389">
        <v>707</v>
      </c>
    </row>
    <row r="1390" spans="1:8" x14ac:dyDescent="0.3">
      <c r="A1390">
        <v>3972</v>
      </c>
      <c r="B1390" s="10" t="s">
        <v>8221</v>
      </c>
      <c r="C1390">
        <v>8</v>
      </c>
      <c r="F1390">
        <v>2728</v>
      </c>
      <c r="G1390" s="10" t="s">
        <v>8219</v>
      </c>
      <c r="H1390">
        <v>392</v>
      </c>
    </row>
    <row r="1391" spans="1:8" x14ac:dyDescent="0.3">
      <c r="A1391">
        <v>3973</v>
      </c>
      <c r="B1391" s="10" t="s">
        <v>8221</v>
      </c>
      <c r="C1391">
        <v>37</v>
      </c>
      <c r="F1391">
        <v>2729</v>
      </c>
      <c r="G1391" s="10" t="s">
        <v>8219</v>
      </c>
      <c r="H1391">
        <v>23</v>
      </c>
    </row>
    <row r="1392" spans="1:8" x14ac:dyDescent="0.3">
      <c r="A1392">
        <v>3974</v>
      </c>
      <c r="B1392" s="10" t="s">
        <v>8221</v>
      </c>
      <c r="C1392">
        <v>11</v>
      </c>
      <c r="F1392">
        <v>2730</v>
      </c>
      <c r="G1392" s="10" t="s">
        <v>8219</v>
      </c>
      <c r="H1392">
        <v>682</v>
      </c>
    </row>
    <row r="1393" spans="1:8" x14ac:dyDescent="0.3">
      <c r="A1393">
        <v>3975</v>
      </c>
      <c r="B1393" s="10" t="s">
        <v>8221</v>
      </c>
      <c r="C1393">
        <v>0</v>
      </c>
      <c r="F1393">
        <v>2731</v>
      </c>
      <c r="G1393" s="10" t="s">
        <v>8219</v>
      </c>
      <c r="H1393">
        <v>37</v>
      </c>
    </row>
    <row r="1394" spans="1:8" x14ac:dyDescent="0.3">
      <c r="A1394">
        <v>3976</v>
      </c>
      <c r="B1394" s="10" t="s">
        <v>8221</v>
      </c>
      <c r="C1394">
        <v>10</v>
      </c>
      <c r="F1394">
        <v>2732</v>
      </c>
      <c r="G1394" s="10" t="s">
        <v>8219</v>
      </c>
      <c r="H1394">
        <v>146</v>
      </c>
    </row>
    <row r="1395" spans="1:8" x14ac:dyDescent="0.3">
      <c r="A1395">
        <v>3977</v>
      </c>
      <c r="B1395" s="10" t="s">
        <v>8221</v>
      </c>
      <c r="C1395">
        <v>6</v>
      </c>
      <c r="F1395">
        <v>2733</v>
      </c>
      <c r="G1395" s="10" t="s">
        <v>8219</v>
      </c>
      <c r="H1395">
        <v>119</v>
      </c>
    </row>
    <row r="1396" spans="1:8" x14ac:dyDescent="0.3">
      <c r="A1396">
        <v>3978</v>
      </c>
      <c r="B1396" s="10" t="s">
        <v>8221</v>
      </c>
      <c r="C1396">
        <v>8</v>
      </c>
      <c r="F1396">
        <v>2734</v>
      </c>
      <c r="G1396" s="10" t="s">
        <v>8219</v>
      </c>
      <c r="H1396">
        <v>163</v>
      </c>
    </row>
    <row r="1397" spans="1:8" x14ac:dyDescent="0.3">
      <c r="A1397">
        <v>3979</v>
      </c>
      <c r="B1397" s="10" t="s">
        <v>8221</v>
      </c>
      <c r="C1397">
        <v>6</v>
      </c>
      <c r="F1397">
        <v>2735</v>
      </c>
      <c r="G1397" s="10" t="s">
        <v>8219</v>
      </c>
      <c r="H1397">
        <v>339</v>
      </c>
    </row>
    <row r="1398" spans="1:8" x14ac:dyDescent="0.3">
      <c r="A1398">
        <v>3980</v>
      </c>
      <c r="B1398" s="10" t="s">
        <v>8221</v>
      </c>
      <c r="C1398">
        <v>7</v>
      </c>
      <c r="F1398">
        <v>2736</v>
      </c>
      <c r="G1398" s="10" t="s">
        <v>8219</v>
      </c>
      <c r="H1398">
        <v>58</v>
      </c>
    </row>
    <row r="1399" spans="1:8" x14ac:dyDescent="0.3">
      <c r="A1399">
        <v>3981</v>
      </c>
      <c r="B1399" s="10" t="s">
        <v>8221</v>
      </c>
      <c r="C1399">
        <v>7</v>
      </c>
      <c r="F1399">
        <v>2737</v>
      </c>
      <c r="G1399" s="10" t="s">
        <v>8219</v>
      </c>
      <c r="H1399">
        <v>456</v>
      </c>
    </row>
    <row r="1400" spans="1:8" x14ac:dyDescent="0.3">
      <c r="A1400">
        <v>3982</v>
      </c>
      <c r="B1400" s="10" t="s">
        <v>8221</v>
      </c>
      <c r="C1400">
        <v>5</v>
      </c>
      <c r="F1400">
        <v>2738</v>
      </c>
      <c r="G1400" s="10" t="s">
        <v>8219</v>
      </c>
      <c r="H1400">
        <v>15</v>
      </c>
    </row>
    <row r="1401" spans="1:8" x14ac:dyDescent="0.3">
      <c r="A1401">
        <v>3983</v>
      </c>
      <c r="B1401" s="10" t="s">
        <v>8221</v>
      </c>
      <c r="C1401">
        <v>46</v>
      </c>
      <c r="F1401">
        <v>2739</v>
      </c>
      <c r="G1401" s="10" t="s">
        <v>8219</v>
      </c>
      <c r="H1401">
        <v>191</v>
      </c>
    </row>
    <row r="1402" spans="1:8" x14ac:dyDescent="0.3">
      <c r="A1402">
        <v>3984</v>
      </c>
      <c r="B1402" s="10" t="s">
        <v>8221</v>
      </c>
      <c r="C1402">
        <v>10</v>
      </c>
      <c r="F1402">
        <v>2740</v>
      </c>
      <c r="G1402" s="10" t="s">
        <v>8219</v>
      </c>
      <c r="H1402">
        <v>17</v>
      </c>
    </row>
    <row r="1403" spans="1:8" x14ac:dyDescent="0.3">
      <c r="A1403">
        <v>3985</v>
      </c>
      <c r="B1403" s="10" t="s">
        <v>8221</v>
      </c>
      <c r="C1403">
        <v>19</v>
      </c>
      <c r="F1403">
        <v>2781</v>
      </c>
      <c r="G1403" s="10" t="s">
        <v>8219</v>
      </c>
      <c r="H1403">
        <v>28</v>
      </c>
    </row>
    <row r="1404" spans="1:8" x14ac:dyDescent="0.3">
      <c r="A1404">
        <v>3986</v>
      </c>
      <c r="B1404" s="10" t="s">
        <v>8221</v>
      </c>
      <c r="C1404">
        <v>13</v>
      </c>
      <c r="F1404">
        <v>2782</v>
      </c>
      <c r="G1404" s="10" t="s">
        <v>8219</v>
      </c>
      <c r="H1404">
        <v>18</v>
      </c>
    </row>
    <row r="1405" spans="1:8" x14ac:dyDescent="0.3">
      <c r="A1405">
        <v>3987</v>
      </c>
      <c r="B1405" s="10" t="s">
        <v>8221</v>
      </c>
      <c r="C1405">
        <v>13</v>
      </c>
      <c r="F1405">
        <v>2783</v>
      </c>
      <c r="G1405" s="10" t="s">
        <v>8219</v>
      </c>
      <c r="H1405">
        <v>61</v>
      </c>
    </row>
    <row r="1406" spans="1:8" x14ac:dyDescent="0.3">
      <c r="A1406">
        <v>3988</v>
      </c>
      <c r="B1406" s="10" t="s">
        <v>8221</v>
      </c>
      <c r="C1406">
        <v>4</v>
      </c>
      <c r="F1406">
        <v>2784</v>
      </c>
      <c r="G1406" s="10" t="s">
        <v>8219</v>
      </c>
      <c r="H1406">
        <v>108</v>
      </c>
    </row>
    <row r="1407" spans="1:8" x14ac:dyDescent="0.3">
      <c r="A1407">
        <v>3989</v>
      </c>
      <c r="B1407" s="10" t="s">
        <v>8221</v>
      </c>
      <c r="C1407">
        <v>0</v>
      </c>
      <c r="F1407">
        <v>2785</v>
      </c>
      <c r="G1407" s="10" t="s">
        <v>8219</v>
      </c>
      <c r="H1407">
        <v>142</v>
      </c>
    </row>
    <row r="1408" spans="1:8" x14ac:dyDescent="0.3">
      <c r="A1408">
        <v>3990</v>
      </c>
      <c r="B1408" s="10" t="s">
        <v>8221</v>
      </c>
      <c r="C1408">
        <v>3</v>
      </c>
      <c r="F1408">
        <v>2786</v>
      </c>
      <c r="G1408" s="10" t="s">
        <v>8219</v>
      </c>
      <c r="H1408">
        <v>74</v>
      </c>
    </row>
    <row r="1409" spans="1:8" x14ac:dyDescent="0.3">
      <c r="A1409">
        <v>3991</v>
      </c>
      <c r="B1409" s="10" t="s">
        <v>8221</v>
      </c>
      <c r="C1409">
        <v>1</v>
      </c>
      <c r="F1409">
        <v>2787</v>
      </c>
      <c r="G1409" s="10" t="s">
        <v>8219</v>
      </c>
      <c r="H1409">
        <v>38</v>
      </c>
    </row>
    <row r="1410" spans="1:8" x14ac:dyDescent="0.3">
      <c r="A1410">
        <v>3992</v>
      </c>
      <c r="B1410" s="10" t="s">
        <v>8221</v>
      </c>
      <c r="C1410">
        <v>9</v>
      </c>
      <c r="F1410">
        <v>2788</v>
      </c>
      <c r="G1410" s="10" t="s">
        <v>8219</v>
      </c>
      <c r="H1410">
        <v>20</v>
      </c>
    </row>
    <row r="1411" spans="1:8" x14ac:dyDescent="0.3">
      <c r="A1411">
        <v>3993</v>
      </c>
      <c r="B1411" s="10" t="s">
        <v>8221</v>
      </c>
      <c r="C1411">
        <v>1</v>
      </c>
      <c r="F1411">
        <v>2789</v>
      </c>
      <c r="G1411" s="10" t="s">
        <v>8219</v>
      </c>
      <c r="H1411">
        <v>24</v>
      </c>
    </row>
    <row r="1412" spans="1:8" x14ac:dyDescent="0.3">
      <c r="A1412">
        <v>3994</v>
      </c>
      <c r="B1412" s="10" t="s">
        <v>8221</v>
      </c>
      <c r="C1412">
        <v>1</v>
      </c>
      <c r="F1412">
        <v>2790</v>
      </c>
      <c r="G1412" s="10" t="s">
        <v>8219</v>
      </c>
      <c r="H1412">
        <v>66</v>
      </c>
    </row>
    <row r="1413" spans="1:8" x14ac:dyDescent="0.3">
      <c r="A1413">
        <v>3995</v>
      </c>
      <c r="B1413" s="10" t="s">
        <v>8221</v>
      </c>
      <c r="C1413">
        <v>4</v>
      </c>
      <c r="F1413">
        <v>2791</v>
      </c>
      <c r="G1413" s="10" t="s">
        <v>8219</v>
      </c>
      <c r="H1413">
        <v>28</v>
      </c>
    </row>
    <row r="1414" spans="1:8" x14ac:dyDescent="0.3">
      <c r="A1414">
        <v>3996</v>
      </c>
      <c r="B1414" s="10" t="s">
        <v>8221</v>
      </c>
      <c r="C1414">
        <v>17</v>
      </c>
      <c r="F1414">
        <v>2792</v>
      </c>
      <c r="G1414" s="10" t="s">
        <v>8219</v>
      </c>
      <c r="H1414">
        <v>24</v>
      </c>
    </row>
    <row r="1415" spans="1:8" x14ac:dyDescent="0.3">
      <c r="A1415">
        <v>3997</v>
      </c>
      <c r="B1415" s="10" t="s">
        <v>8221</v>
      </c>
      <c r="C1415">
        <v>0</v>
      </c>
      <c r="F1415">
        <v>2793</v>
      </c>
      <c r="G1415" s="10" t="s">
        <v>8219</v>
      </c>
      <c r="H1415">
        <v>73</v>
      </c>
    </row>
    <row r="1416" spans="1:8" x14ac:dyDescent="0.3">
      <c r="A1416">
        <v>3998</v>
      </c>
      <c r="B1416" s="10" t="s">
        <v>8221</v>
      </c>
      <c r="C1416">
        <v>12</v>
      </c>
      <c r="F1416">
        <v>2794</v>
      </c>
      <c r="G1416" s="10" t="s">
        <v>8219</v>
      </c>
      <c r="H1416">
        <v>3</v>
      </c>
    </row>
    <row r="1417" spans="1:8" x14ac:dyDescent="0.3">
      <c r="A1417">
        <v>3999</v>
      </c>
      <c r="B1417" s="10" t="s">
        <v>8221</v>
      </c>
      <c r="C1417">
        <v>14</v>
      </c>
      <c r="F1417">
        <v>2795</v>
      </c>
      <c r="G1417" s="10" t="s">
        <v>8219</v>
      </c>
      <c r="H1417">
        <v>20</v>
      </c>
    </row>
    <row r="1418" spans="1:8" x14ac:dyDescent="0.3">
      <c r="A1418">
        <v>4000</v>
      </c>
      <c r="B1418" s="10" t="s">
        <v>8221</v>
      </c>
      <c r="C1418">
        <v>1</v>
      </c>
      <c r="F1418">
        <v>2796</v>
      </c>
      <c r="G1418" s="10" t="s">
        <v>8219</v>
      </c>
      <c r="H1418">
        <v>21</v>
      </c>
    </row>
    <row r="1419" spans="1:8" x14ac:dyDescent="0.3">
      <c r="A1419">
        <v>4001</v>
      </c>
      <c r="B1419" s="10" t="s">
        <v>8221</v>
      </c>
      <c r="C1419">
        <v>14</v>
      </c>
      <c r="F1419">
        <v>2797</v>
      </c>
      <c r="G1419" s="10" t="s">
        <v>8219</v>
      </c>
      <c r="H1419">
        <v>94</v>
      </c>
    </row>
    <row r="1420" spans="1:8" x14ac:dyDescent="0.3">
      <c r="A1420">
        <v>4002</v>
      </c>
      <c r="B1420" s="10" t="s">
        <v>8221</v>
      </c>
      <c r="C1420">
        <v>4</v>
      </c>
      <c r="F1420">
        <v>2798</v>
      </c>
      <c r="G1420" s="10" t="s">
        <v>8219</v>
      </c>
      <c r="H1420">
        <v>139</v>
      </c>
    </row>
    <row r="1421" spans="1:8" x14ac:dyDescent="0.3">
      <c r="A1421">
        <v>4003</v>
      </c>
      <c r="B1421" s="10" t="s">
        <v>8221</v>
      </c>
      <c r="C1421">
        <v>2</v>
      </c>
      <c r="F1421">
        <v>2799</v>
      </c>
      <c r="G1421" s="10" t="s">
        <v>8219</v>
      </c>
      <c r="H1421">
        <v>130</v>
      </c>
    </row>
    <row r="1422" spans="1:8" x14ac:dyDescent="0.3">
      <c r="A1422">
        <v>4004</v>
      </c>
      <c r="B1422" s="10" t="s">
        <v>8221</v>
      </c>
      <c r="C1422">
        <v>1</v>
      </c>
      <c r="F1422">
        <v>2800</v>
      </c>
      <c r="G1422" s="10" t="s">
        <v>8219</v>
      </c>
      <c r="H1422">
        <v>31</v>
      </c>
    </row>
    <row r="1423" spans="1:8" x14ac:dyDescent="0.3">
      <c r="A1423">
        <v>4005</v>
      </c>
      <c r="B1423" s="10" t="s">
        <v>8221</v>
      </c>
      <c r="C1423">
        <v>2</v>
      </c>
      <c r="F1423">
        <v>2801</v>
      </c>
      <c r="G1423" s="10" t="s">
        <v>8219</v>
      </c>
      <c r="H1423">
        <v>13</v>
      </c>
    </row>
    <row r="1424" spans="1:8" x14ac:dyDescent="0.3">
      <c r="A1424">
        <v>4006</v>
      </c>
      <c r="B1424" s="10" t="s">
        <v>8221</v>
      </c>
      <c r="C1424">
        <v>1</v>
      </c>
      <c r="F1424">
        <v>2802</v>
      </c>
      <c r="G1424" s="10" t="s">
        <v>8219</v>
      </c>
      <c r="H1424">
        <v>90</v>
      </c>
    </row>
    <row r="1425" spans="1:8" x14ac:dyDescent="0.3">
      <c r="A1425">
        <v>4007</v>
      </c>
      <c r="B1425" s="10" t="s">
        <v>8221</v>
      </c>
      <c r="C1425">
        <v>1</v>
      </c>
      <c r="F1425">
        <v>2803</v>
      </c>
      <c r="G1425" s="10" t="s">
        <v>8219</v>
      </c>
      <c r="H1425">
        <v>141</v>
      </c>
    </row>
    <row r="1426" spans="1:8" x14ac:dyDescent="0.3">
      <c r="A1426">
        <v>4008</v>
      </c>
      <c r="B1426" s="10" t="s">
        <v>8221</v>
      </c>
      <c r="C1426">
        <v>4</v>
      </c>
      <c r="F1426">
        <v>2804</v>
      </c>
      <c r="G1426" s="10" t="s">
        <v>8219</v>
      </c>
      <c r="H1426">
        <v>23</v>
      </c>
    </row>
    <row r="1427" spans="1:8" x14ac:dyDescent="0.3">
      <c r="A1427">
        <v>4009</v>
      </c>
      <c r="B1427" s="10" t="s">
        <v>8221</v>
      </c>
      <c r="C1427">
        <v>3</v>
      </c>
      <c r="F1427">
        <v>2805</v>
      </c>
      <c r="G1427" s="10" t="s">
        <v>8219</v>
      </c>
      <c r="H1427">
        <v>18</v>
      </c>
    </row>
    <row r="1428" spans="1:8" x14ac:dyDescent="0.3">
      <c r="A1428">
        <v>4010</v>
      </c>
      <c r="B1428" s="10" t="s">
        <v>8221</v>
      </c>
      <c r="C1428">
        <v>38</v>
      </c>
      <c r="F1428">
        <v>2806</v>
      </c>
      <c r="G1428" s="10" t="s">
        <v>8219</v>
      </c>
      <c r="H1428">
        <v>76</v>
      </c>
    </row>
    <row r="1429" spans="1:8" x14ac:dyDescent="0.3">
      <c r="A1429">
        <v>4011</v>
      </c>
      <c r="B1429" s="10" t="s">
        <v>8221</v>
      </c>
      <c r="C1429">
        <v>4</v>
      </c>
      <c r="F1429">
        <v>2807</v>
      </c>
      <c r="G1429" s="10" t="s">
        <v>8219</v>
      </c>
      <c r="H1429">
        <v>93</v>
      </c>
    </row>
    <row r="1430" spans="1:8" x14ac:dyDescent="0.3">
      <c r="A1430">
        <v>4012</v>
      </c>
      <c r="B1430" s="10" t="s">
        <v>8221</v>
      </c>
      <c r="C1430">
        <v>0</v>
      </c>
      <c r="F1430">
        <v>2808</v>
      </c>
      <c r="G1430" s="10" t="s">
        <v>8219</v>
      </c>
      <c r="H1430">
        <v>69</v>
      </c>
    </row>
    <row r="1431" spans="1:8" x14ac:dyDescent="0.3">
      <c r="A1431">
        <v>4013</v>
      </c>
      <c r="B1431" s="10" t="s">
        <v>8221</v>
      </c>
      <c r="C1431">
        <v>2</v>
      </c>
      <c r="F1431">
        <v>2809</v>
      </c>
      <c r="G1431" s="10" t="s">
        <v>8219</v>
      </c>
      <c r="H1431">
        <v>21</v>
      </c>
    </row>
    <row r="1432" spans="1:8" x14ac:dyDescent="0.3">
      <c r="A1432">
        <v>4014</v>
      </c>
      <c r="B1432" s="10" t="s">
        <v>8221</v>
      </c>
      <c r="C1432">
        <v>0</v>
      </c>
      <c r="F1432">
        <v>2810</v>
      </c>
      <c r="G1432" s="10" t="s">
        <v>8219</v>
      </c>
      <c r="H1432">
        <v>57</v>
      </c>
    </row>
    <row r="1433" spans="1:8" x14ac:dyDescent="0.3">
      <c r="A1433">
        <v>4015</v>
      </c>
      <c r="B1433" s="10" t="s">
        <v>8221</v>
      </c>
      <c r="C1433">
        <v>1</v>
      </c>
      <c r="F1433">
        <v>2811</v>
      </c>
      <c r="G1433" s="10" t="s">
        <v>8219</v>
      </c>
      <c r="H1433">
        <v>108</v>
      </c>
    </row>
    <row r="1434" spans="1:8" x14ac:dyDescent="0.3">
      <c r="A1434">
        <v>4016</v>
      </c>
      <c r="B1434" s="10" t="s">
        <v>8221</v>
      </c>
      <c r="C1434">
        <v>7</v>
      </c>
      <c r="F1434">
        <v>2812</v>
      </c>
      <c r="G1434" s="10" t="s">
        <v>8219</v>
      </c>
      <c r="H1434">
        <v>83</v>
      </c>
    </row>
    <row r="1435" spans="1:8" x14ac:dyDescent="0.3">
      <c r="A1435">
        <v>4017</v>
      </c>
      <c r="B1435" s="10" t="s">
        <v>8221</v>
      </c>
      <c r="C1435">
        <v>2</v>
      </c>
      <c r="F1435">
        <v>2813</v>
      </c>
      <c r="G1435" s="10" t="s">
        <v>8219</v>
      </c>
      <c r="H1435">
        <v>96</v>
      </c>
    </row>
    <row r="1436" spans="1:8" x14ac:dyDescent="0.3">
      <c r="A1436">
        <v>4018</v>
      </c>
      <c r="B1436" s="10" t="s">
        <v>8221</v>
      </c>
      <c r="C1436">
        <v>4</v>
      </c>
      <c r="F1436">
        <v>2814</v>
      </c>
      <c r="G1436" s="10" t="s">
        <v>8219</v>
      </c>
      <c r="H1436">
        <v>64</v>
      </c>
    </row>
    <row r="1437" spans="1:8" x14ac:dyDescent="0.3">
      <c r="A1437">
        <v>4019</v>
      </c>
      <c r="B1437" s="10" t="s">
        <v>8221</v>
      </c>
      <c r="C1437">
        <v>4</v>
      </c>
      <c r="F1437">
        <v>2815</v>
      </c>
      <c r="G1437" s="10" t="s">
        <v>8219</v>
      </c>
      <c r="H1437">
        <v>14</v>
      </c>
    </row>
    <row r="1438" spans="1:8" x14ac:dyDescent="0.3">
      <c r="A1438">
        <v>4020</v>
      </c>
      <c r="B1438" s="10" t="s">
        <v>8221</v>
      </c>
      <c r="C1438">
        <v>3</v>
      </c>
      <c r="F1438">
        <v>2816</v>
      </c>
      <c r="G1438" s="10" t="s">
        <v>8219</v>
      </c>
      <c r="H1438">
        <v>169</v>
      </c>
    </row>
    <row r="1439" spans="1:8" x14ac:dyDescent="0.3">
      <c r="A1439">
        <v>4021</v>
      </c>
      <c r="B1439" s="10" t="s">
        <v>8221</v>
      </c>
      <c r="C1439">
        <v>2</v>
      </c>
      <c r="F1439">
        <v>2817</v>
      </c>
      <c r="G1439" s="10" t="s">
        <v>8219</v>
      </c>
      <c r="H1439">
        <v>33</v>
      </c>
    </row>
    <row r="1440" spans="1:8" x14ac:dyDescent="0.3">
      <c r="A1440">
        <v>4022</v>
      </c>
      <c r="B1440" s="10" t="s">
        <v>8221</v>
      </c>
      <c r="C1440">
        <v>197</v>
      </c>
      <c r="F1440">
        <v>2818</v>
      </c>
      <c r="G1440" s="10" t="s">
        <v>8219</v>
      </c>
      <c r="H1440">
        <v>102</v>
      </c>
    </row>
    <row r="1441" spans="1:8" x14ac:dyDescent="0.3">
      <c r="A1441">
        <v>4023</v>
      </c>
      <c r="B1441" s="10" t="s">
        <v>8221</v>
      </c>
      <c r="C1441">
        <v>0</v>
      </c>
      <c r="F1441">
        <v>2819</v>
      </c>
      <c r="G1441" s="10" t="s">
        <v>8219</v>
      </c>
      <c r="H1441">
        <v>104</v>
      </c>
    </row>
    <row r="1442" spans="1:8" x14ac:dyDescent="0.3">
      <c r="A1442">
        <v>4024</v>
      </c>
      <c r="B1442" s="10" t="s">
        <v>8221</v>
      </c>
      <c r="C1442">
        <v>1</v>
      </c>
      <c r="F1442">
        <v>2820</v>
      </c>
      <c r="G1442" s="10" t="s">
        <v>8219</v>
      </c>
      <c r="H1442">
        <v>20</v>
      </c>
    </row>
    <row r="1443" spans="1:8" x14ac:dyDescent="0.3">
      <c r="A1443">
        <v>4025</v>
      </c>
      <c r="B1443" s="10" t="s">
        <v>8221</v>
      </c>
      <c r="C1443">
        <v>4</v>
      </c>
      <c r="F1443">
        <v>2821</v>
      </c>
      <c r="G1443" s="10" t="s">
        <v>8219</v>
      </c>
      <c r="H1443">
        <v>35</v>
      </c>
    </row>
    <row r="1444" spans="1:8" x14ac:dyDescent="0.3">
      <c r="A1444">
        <v>4026</v>
      </c>
      <c r="B1444" s="10" t="s">
        <v>8221</v>
      </c>
      <c r="C1444">
        <v>0</v>
      </c>
      <c r="F1444">
        <v>2822</v>
      </c>
      <c r="G1444" s="10" t="s">
        <v>8219</v>
      </c>
      <c r="H1444">
        <v>94</v>
      </c>
    </row>
    <row r="1445" spans="1:8" x14ac:dyDescent="0.3">
      <c r="A1445">
        <v>4027</v>
      </c>
      <c r="B1445" s="10" t="s">
        <v>8221</v>
      </c>
      <c r="C1445">
        <v>7</v>
      </c>
      <c r="F1445">
        <v>2823</v>
      </c>
      <c r="G1445" s="10" t="s">
        <v>8219</v>
      </c>
      <c r="H1445">
        <v>14</v>
      </c>
    </row>
    <row r="1446" spans="1:8" x14ac:dyDescent="0.3">
      <c r="A1446">
        <v>4028</v>
      </c>
      <c r="B1446" s="10" t="s">
        <v>8221</v>
      </c>
      <c r="C1446">
        <v>11</v>
      </c>
      <c r="F1446">
        <v>2824</v>
      </c>
      <c r="G1446" s="10" t="s">
        <v>8219</v>
      </c>
      <c r="H1446">
        <v>15</v>
      </c>
    </row>
    <row r="1447" spans="1:8" x14ac:dyDescent="0.3">
      <c r="A1447">
        <v>4029</v>
      </c>
      <c r="B1447" s="10" t="s">
        <v>8221</v>
      </c>
      <c r="C1447">
        <v>0</v>
      </c>
      <c r="F1447">
        <v>2825</v>
      </c>
      <c r="G1447" s="10" t="s">
        <v>8219</v>
      </c>
      <c r="H1447">
        <v>51</v>
      </c>
    </row>
    <row r="1448" spans="1:8" x14ac:dyDescent="0.3">
      <c r="A1448">
        <v>4030</v>
      </c>
      <c r="B1448" s="10" t="s">
        <v>8221</v>
      </c>
      <c r="C1448">
        <v>6</v>
      </c>
      <c r="F1448">
        <v>2826</v>
      </c>
      <c r="G1448" s="10" t="s">
        <v>8219</v>
      </c>
      <c r="H1448">
        <v>19</v>
      </c>
    </row>
    <row r="1449" spans="1:8" x14ac:dyDescent="0.3">
      <c r="A1449">
        <v>4031</v>
      </c>
      <c r="B1449" s="10" t="s">
        <v>8221</v>
      </c>
      <c r="C1449">
        <v>0</v>
      </c>
      <c r="F1449">
        <v>2827</v>
      </c>
      <c r="G1449" s="10" t="s">
        <v>8219</v>
      </c>
      <c r="H1449">
        <v>23</v>
      </c>
    </row>
    <row r="1450" spans="1:8" x14ac:dyDescent="0.3">
      <c r="A1450">
        <v>4032</v>
      </c>
      <c r="B1450" s="10" t="s">
        <v>8221</v>
      </c>
      <c r="C1450">
        <v>7</v>
      </c>
      <c r="F1450">
        <v>2828</v>
      </c>
      <c r="G1450" s="10" t="s">
        <v>8219</v>
      </c>
      <c r="H1450">
        <v>97</v>
      </c>
    </row>
    <row r="1451" spans="1:8" x14ac:dyDescent="0.3">
      <c r="A1451">
        <v>4033</v>
      </c>
      <c r="B1451" s="10" t="s">
        <v>8221</v>
      </c>
      <c r="C1451">
        <v>94</v>
      </c>
      <c r="F1451">
        <v>2829</v>
      </c>
      <c r="G1451" s="10" t="s">
        <v>8219</v>
      </c>
      <c r="H1451">
        <v>76</v>
      </c>
    </row>
    <row r="1452" spans="1:8" x14ac:dyDescent="0.3">
      <c r="A1452">
        <v>4034</v>
      </c>
      <c r="B1452" s="10" t="s">
        <v>8221</v>
      </c>
      <c r="C1452">
        <v>2</v>
      </c>
      <c r="F1452">
        <v>2830</v>
      </c>
      <c r="G1452" s="10" t="s">
        <v>8219</v>
      </c>
      <c r="H1452">
        <v>11</v>
      </c>
    </row>
    <row r="1453" spans="1:8" x14ac:dyDescent="0.3">
      <c r="A1453">
        <v>4035</v>
      </c>
      <c r="B1453" s="10" t="s">
        <v>8221</v>
      </c>
      <c r="C1453">
        <v>25</v>
      </c>
      <c r="F1453">
        <v>2831</v>
      </c>
      <c r="G1453" s="10" t="s">
        <v>8219</v>
      </c>
      <c r="H1453">
        <v>52</v>
      </c>
    </row>
    <row r="1454" spans="1:8" x14ac:dyDescent="0.3">
      <c r="A1454">
        <v>4036</v>
      </c>
      <c r="B1454" s="10" t="s">
        <v>8221</v>
      </c>
      <c r="C1454">
        <v>17</v>
      </c>
      <c r="F1454">
        <v>2832</v>
      </c>
      <c r="G1454" s="10" t="s">
        <v>8219</v>
      </c>
      <c r="H1454">
        <v>95</v>
      </c>
    </row>
    <row r="1455" spans="1:8" x14ac:dyDescent="0.3">
      <c r="A1455">
        <v>4037</v>
      </c>
      <c r="B1455" s="10" t="s">
        <v>8221</v>
      </c>
      <c r="C1455">
        <v>2</v>
      </c>
      <c r="F1455">
        <v>2833</v>
      </c>
      <c r="G1455" s="10" t="s">
        <v>8219</v>
      </c>
      <c r="H1455">
        <v>35</v>
      </c>
    </row>
    <row r="1456" spans="1:8" x14ac:dyDescent="0.3">
      <c r="A1456">
        <v>4038</v>
      </c>
      <c r="B1456" s="10" t="s">
        <v>8221</v>
      </c>
      <c r="C1456">
        <v>4</v>
      </c>
      <c r="F1456">
        <v>2834</v>
      </c>
      <c r="G1456" s="10" t="s">
        <v>8219</v>
      </c>
      <c r="H1456">
        <v>21</v>
      </c>
    </row>
    <row r="1457" spans="1:8" x14ac:dyDescent="0.3">
      <c r="A1457">
        <v>4039</v>
      </c>
      <c r="B1457" s="10" t="s">
        <v>8221</v>
      </c>
      <c r="C1457">
        <v>5</v>
      </c>
      <c r="F1457">
        <v>2835</v>
      </c>
      <c r="G1457" s="10" t="s">
        <v>8219</v>
      </c>
      <c r="H1457">
        <v>93</v>
      </c>
    </row>
    <row r="1458" spans="1:8" x14ac:dyDescent="0.3">
      <c r="A1458">
        <v>4040</v>
      </c>
      <c r="B1458" s="10" t="s">
        <v>8221</v>
      </c>
      <c r="C1458">
        <v>2</v>
      </c>
      <c r="F1458">
        <v>2836</v>
      </c>
      <c r="G1458" s="10" t="s">
        <v>8219</v>
      </c>
      <c r="H1458">
        <v>11</v>
      </c>
    </row>
    <row r="1459" spans="1:8" x14ac:dyDescent="0.3">
      <c r="A1459">
        <v>4041</v>
      </c>
      <c r="B1459" s="10" t="s">
        <v>8221</v>
      </c>
      <c r="C1459">
        <v>2</v>
      </c>
      <c r="F1459">
        <v>2837</v>
      </c>
      <c r="G1459" s="10" t="s">
        <v>8219</v>
      </c>
      <c r="H1459">
        <v>21</v>
      </c>
    </row>
    <row r="1460" spans="1:8" x14ac:dyDescent="0.3">
      <c r="A1460">
        <v>4042</v>
      </c>
      <c r="B1460" s="10" t="s">
        <v>8221</v>
      </c>
      <c r="C1460">
        <v>3</v>
      </c>
      <c r="F1460">
        <v>2838</v>
      </c>
      <c r="G1460" s="10" t="s">
        <v>8219</v>
      </c>
      <c r="H1460">
        <v>54</v>
      </c>
    </row>
    <row r="1461" spans="1:8" x14ac:dyDescent="0.3">
      <c r="A1461">
        <v>4043</v>
      </c>
      <c r="B1461" s="10" t="s">
        <v>8221</v>
      </c>
      <c r="C1461">
        <v>0</v>
      </c>
      <c r="F1461">
        <v>2839</v>
      </c>
      <c r="G1461" s="10" t="s">
        <v>8219</v>
      </c>
      <c r="H1461">
        <v>31</v>
      </c>
    </row>
    <row r="1462" spans="1:8" x14ac:dyDescent="0.3">
      <c r="A1462">
        <v>4044</v>
      </c>
      <c r="B1462" s="10" t="s">
        <v>8221</v>
      </c>
      <c r="C1462">
        <v>4</v>
      </c>
      <c r="F1462">
        <v>2840</v>
      </c>
      <c r="G1462" s="10" t="s">
        <v>8219</v>
      </c>
      <c r="H1462">
        <v>132</v>
      </c>
    </row>
    <row r="1463" spans="1:8" x14ac:dyDescent="0.3">
      <c r="A1463">
        <v>4045</v>
      </c>
      <c r="B1463" s="10" t="s">
        <v>8221</v>
      </c>
      <c r="C1463">
        <v>1</v>
      </c>
      <c r="F1463">
        <v>2921</v>
      </c>
      <c r="G1463" s="10" t="s">
        <v>8219</v>
      </c>
      <c r="H1463">
        <v>3</v>
      </c>
    </row>
    <row r="1464" spans="1:8" x14ac:dyDescent="0.3">
      <c r="A1464">
        <v>4046</v>
      </c>
      <c r="B1464" s="10" t="s">
        <v>8221</v>
      </c>
      <c r="C1464">
        <v>12</v>
      </c>
      <c r="F1464">
        <v>2922</v>
      </c>
      <c r="G1464" s="10" t="s">
        <v>8219</v>
      </c>
      <c r="H1464">
        <v>6</v>
      </c>
    </row>
    <row r="1465" spans="1:8" x14ac:dyDescent="0.3">
      <c r="A1465">
        <v>4047</v>
      </c>
      <c r="B1465" s="10" t="s">
        <v>8221</v>
      </c>
      <c r="C1465">
        <v>4</v>
      </c>
      <c r="F1465">
        <v>2923</v>
      </c>
      <c r="G1465" s="10" t="s">
        <v>8219</v>
      </c>
      <c r="H1465">
        <v>10</v>
      </c>
    </row>
    <row r="1466" spans="1:8" x14ac:dyDescent="0.3">
      <c r="A1466">
        <v>4048</v>
      </c>
      <c r="B1466" s="10" t="s">
        <v>8221</v>
      </c>
      <c r="C1466">
        <v>91</v>
      </c>
      <c r="F1466">
        <v>2924</v>
      </c>
      <c r="G1466" s="10" t="s">
        <v>8219</v>
      </c>
      <c r="H1466">
        <v>147</v>
      </c>
    </row>
    <row r="1467" spans="1:8" x14ac:dyDescent="0.3">
      <c r="A1467">
        <v>4049</v>
      </c>
      <c r="B1467" s="10" t="s">
        <v>8221</v>
      </c>
      <c r="C1467">
        <v>1</v>
      </c>
      <c r="F1467">
        <v>2925</v>
      </c>
      <c r="G1467" s="10" t="s">
        <v>8219</v>
      </c>
      <c r="H1467">
        <v>199</v>
      </c>
    </row>
    <row r="1468" spans="1:8" x14ac:dyDescent="0.3">
      <c r="A1468">
        <v>4050</v>
      </c>
      <c r="B1468" s="10" t="s">
        <v>8221</v>
      </c>
      <c r="C1468">
        <v>1</v>
      </c>
      <c r="F1468">
        <v>2926</v>
      </c>
      <c r="G1468" s="10" t="s">
        <v>8219</v>
      </c>
      <c r="H1468">
        <v>50</v>
      </c>
    </row>
    <row r="1469" spans="1:8" x14ac:dyDescent="0.3">
      <c r="A1469">
        <v>4051</v>
      </c>
      <c r="B1469" s="10" t="s">
        <v>8221</v>
      </c>
      <c r="C1469">
        <v>0</v>
      </c>
      <c r="F1469">
        <v>2927</v>
      </c>
      <c r="G1469" s="10" t="s">
        <v>8219</v>
      </c>
      <c r="H1469">
        <v>21</v>
      </c>
    </row>
    <row r="1470" spans="1:8" x14ac:dyDescent="0.3">
      <c r="A1470">
        <v>4052</v>
      </c>
      <c r="B1470" s="10" t="s">
        <v>8221</v>
      </c>
      <c r="C1470">
        <v>13</v>
      </c>
      <c r="F1470">
        <v>2928</v>
      </c>
      <c r="G1470" s="10" t="s">
        <v>8219</v>
      </c>
      <c r="H1470">
        <v>24</v>
      </c>
    </row>
    <row r="1471" spans="1:8" x14ac:dyDescent="0.3">
      <c r="A1471">
        <v>4053</v>
      </c>
      <c r="B1471" s="10" t="s">
        <v>8221</v>
      </c>
      <c r="C1471">
        <v>2</v>
      </c>
      <c r="F1471">
        <v>2929</v>
      </c>
      <c r="G1471" s="10" t="s">
        <v>8219</v>
      </c>
      <c r="H1471">
        <v>32</v>
      </c>
    </row>
    <row r="1472" spans="1:8" x14ac:dyDescent="0.3">
      <c r="A1472">
        <v>4054</v>
      </c>
      <c r="B1472" s="10" t="s">
        <v>8221</v>
      </c>
      <c r="C1472">
        <v>0</v>
      </c>
      <c r="F1472">
        <v>2930</v>
      </c>
      <c r="G1472" s="10" t="s">
        <v>8219</v>
      </c>
      <c r="H1472">
        <v>62</v>
      </c>
    </row>
    <row r="1473" spans="1:8" x14ac:dyDescent="0.3">
      <c r="A1473">
        <v>4055</v>
      </c>
      <c r="B1473" s="10" t="s">
        <v>8221</v>
      </c>
      <c r="C1473">
        <v>21</v>
      </c>
      <c r="F1473">
        <v>2931</v>
      </c>
      <c r="G1473" s="10" t="s">
        <v>8219</v>
      </c>
      <c r="H1473">
        <v>9</v>
      </c>
    </row>
    <row r="1474" spans="1:8" x14ac:dyDescent="0.3">
      <c r="A1474">
        <v>4056</v>
      </c>
      <c r="B1474" s="10" t="s">
        <v>8221</v>
      </c>
      <c r="C1474">
        <v>9</v>
      </c>
      <c r="F1474">
        <v>2932</v>
      </c>
      <c r="G1474" s="10" t="s">
        <v>8219</v>
      </c>
      <c r="H1474">
        <v>38</v>
      </c>
    </row>
    <row r="1475" spans="1:8" x14ac:dyDescent="0.3">
      <c r="A1475">
        <v>4057</v>
      </c>
      <c r="B1475" s="10" t="s">
        <v>8221</v>
      </c>
      <c r="C1475">
        <v>6</v>
      </c>
      <c r="F1475">
        <v>2933</v>
      </c>
      <c r="G1475" s="10" t="s">
        <v>8219</v>
      </c>
      <c r="H1475">
        <v>54</v>
      </c>
    </row>
    <row r="1476" spans="1:8" x14ac:dyDescent="0.3">
      <c r="A1476">
        <v>4058</v>
      </c>
      <c r="B1476" s="10" t="s">
        <v>8221</v>
      </c>
      <c r="C1476">
        <v>4</v>
      </c>
      <c r="F1476">
        <v>2934</v>
      </c>
      <c r="G1476" s="10" t="s">
        <v>8219</v>
      </c>
      <c r="H1476">
        <v>37</v>
      </c>
    </row>
    <row r="1477" spans="1:8" x14ac:dyDescent="0.3">
      <c r="A1477">
        <v>4059</v>
      </c>
      <c r="B1477" s="10" t="s">
        <v>8221</v>
      </c>
      <c r="C1477">
        <v>7</v>
      </c>
      <c r="F1477">
        <v>2935</v>
      </c>
      <c r="G1477" s="10" t="s">
        <v>8219</v>
      </c>
      <c r="H1477">
        <v>39</v>
      </c>
    </row>
    <row r="1478" spans="1:8" x14ac:dyDescent="0.3">
      <c r="A1478">
        <v>4060</v>
      </c>
      <c r="B1478" s="10" t="s">
        <v>8221</v>
      </c>
      <c r="C1478">
        <v>5</v>
      </c>
      <c r="F1478">
        <v>2936</v>
      </c>
      <c r="G1478" s="10" t="s">
        <v>8219</v>
      </c>
      <c r="H1478">
        <v>34</v>
      </c>
    </row>
    <row r="1479" spans="1:8" x14ac:dyDescent="0.3">
      <c r="A1479">
        <v>4061</v>
      </c>
      <c r="B1479" s="10" t="s">
        <v>8221</v>
      </c>
      <c r="C1479">
        <v>0</v>
      </c>
      <c r="F1479">
        <v>2937</v>
      </c>
      <c r="G1479" s="10" t="s">
        <v>8219</v>
      </c>
      <c r="H1479">
        <v>55</v>
      </c>
    </row>
    <row r="1480" spans="1:8" x14ac:dyDescent="0.3">
      <c r="A1480">
        <v>4062</v>
      </c>
      <c r="B1480" s="10" t="s">
        <v>8221</v>
      </c>
      <c r="C1480">
        <v>3</v>
      </c>
      <c r="F1480">
        <v>2938</v>
      </c>
      <c r="G1480" s="10" t="s">
        <v>8219</v>
      </c>
      <c r="H1480">
        <v>32</v>
      </c>
    </row>
    <row r="1481" spans="1:8" x14ac:dyDescent="0.3">
      <c r="A1481">
        <v>4063</v>
      </c>
      <c r="B1481" s="10" t="s">
        <v>8221</v>
      </c>
      <c r="C1481">
        <v>9</v>
      </c>
      <c r="F1481">
        <v>2939</v>
      </c>
      <c r="G1481" s="10" t="s">
        <v>8219</v>
      </c>
      <c r="H1481">
        <v>25</v>
      </c>
    </row>
    <row r="1482" spans="1:8" x14ac:dyDescent="0.3">
      <c r="A1482">
        <v>4064</v>
      </c>
      <c r="B1482" s="10" t="s">
        <v>8221</v>
      </c>
      <c r="C1482">
        <v>6</v>
      </c>
      <c r="F1482">
        <v>2940</v>
      </c>
      <c r="G1482" s="10" t="s">
        <v>8219</v>
      </c>
      <c r="H1482">
        <v>33</v>
      </c>
    </row>
    <row r="1483" spans="1:8" x14ac:dyDescent="0.3">
      <c r="A1483">
        <v>4065</v>
      </c>
      <c r="B1483" s="10" t="s">
        <v>8221</v>
      </c>
      <c r="C1483">
        <v>4</v>
      </c>
      <c r="F1483">
        <v>2961</v>
      </c>
      <c r="G1483" s="10" t="s">
        <v>8219</v>
      </c>
      <c r="H1483">
        <v>108</v>
      </c>
    </row>
    <row r="1484" spans="1:8" x14ac:dyDescent="0.3">
      <c r="A1484">
        <v>4066</v>
      </c>
      <c r="B1484" s="10" t="s">
        <v>8221</v>
      </c>
      <c r="C1484">
        <v>1</v>
      </c>
      <c r="F1484">
        <v>2962</v>
      </c>
      <c r="G1484" s="10" t="s">
        <v>8219</v>
      </c>
      <c r="H1484">
        <v>20</v>
      </c>
    </row>
    <row r="1485" spans="1:8" x14ac:dyDescent="0.3">
      <c r="A1485">
        <v>4067</v>
      </c>
      <c r="B1485" s="10" t="s">
        <v>8221</v>
      </c>
      <c r="C1485">
        <v>17</v>
      </c>
      <c r="F1485">
        <v>2963</v>
      </c>
      <c r="G1485" s="10" t="s">
        <v>8219</v>
      </c>
      <c r="H1485">
        <v>98</v>
      </c>
    </row>
    <row r="1486" spans="1:8" x14ac:dyDescent="0.3">
      <c r="A1486">
        <v>4068</v>
      </c>
      <c r="B1486" s="10" t="s">
        <v>8221</v>
      </c>
      <c r="C1486">
        <v>1</v>
      </c>
      <c r="F1486">
        <v>2964</v>
      </c>
      <c r="G1486" s="10" t="s">
        <v>8219</v>
      </c>
      <c r="H1486">
        <v>196</v>
      </c>
    </row>
    <row r="1487" spans="1:8" x14ac:dyDescent="0.3">
      <c r="A1487">
        <v>4069</v>
      </c>
      <c r="B1487" s="10" t="s">
        <v>8221</v>
      </c>
      <c r="C1487">
        <v>13</v>
      </c>
      <c r="F1487">
        <v>2965</v>
      </c>
      <c r="G1487" s="10" t="s">
        <v>8219</v>
      </c>
      <c r="H1487">
        <v>39</v>
      </c>
    </row>
    <row r="1488" spans="1:8" x14ac:dyDescent="0.3">
      <c r="A1488">
        <v>4070</v>
      </c>
      <c r="B1488" s="10" t="s">
        <v>8221</v>
      </c>
      <c r="C1488">
        <v>6</v>
      </c>
      <c r="F1488">
        <v>2966</v>
      </c>
      <c r="G1488" s="10" t="s">
        <v>8219</v>
      </c>
      <c r="H1488">
        <v>128</v>
      </c>
    </row>
    <row r="1489" spans="1:8" x14ac:dyDescent="0.3">
      <c r="A1489">
        <v>4071</v>
      </c>
      <c r="B1489" s="10" t="s">
        <v>8221</v>
      </c>
      <c r="C1489">
        <v>0</v>
      </c>
      <c r="F1489">
        <v>2967</v>
      </c>
      <c r="G1489" s="10" t="s">
        <v>8219</v>
      </c>
      <c r="H1489">
        <v>71</v>
      </c>
    </row>
    <row r="1490" spans="1:8" x14ac:dyDescent="0.3">
      <c r="A1490">
        <v>4072</v>
      </c>
      <c r="B1490" s="10" t="s">
        <v>8221</v>
      </c>
      <c r="C1490">
        <v>2</v>
      </c>
      <c r="F1490">
        <v>2968</v>
      </c>
      <c r="G1490" s="10" t="s">
        <v>8219</v>
      </c>
      <c r="H1490">
        <v>47</v>
      </c>
    </row>
    <row r="1491" spans="1:8" x14ac:dyDescent="0.3">
      <c r="A1491">
        <v>4073</v>
      </c>
      <c r="B1491" s="10" t="s">
        <v>8221</v>
      </c>
      <c r="C1491">
        <v>2</v>
      </c>
      <c r="F1491">
        <v>2969</v>
      </c>
      <c r="G1491" s="10" t="s">
        <v>8219</v>
      </c>
      <c r="H1491">
        <v>17</v>
      </c>
    </row>
    <row r="1492" spans="1:8" x14ac:dyDescent="0.3">
      <c r="A1492">
        <v>4074</v>
      </c>
      <c r="B1492" s="10" t="s">
        <v>8221</v>
      </c>
      <c r="C1492">
        <v>21</v>
      </c>
      <c r="F1492">
        <v>2970</v>
      </c>
      <c r="G1492" s="10" t="s">
        <v>8219</v>
      </c>
      <c r="H1492">
        <v>91</v>
      </c>
    </row>
    <row r="1493" spans="1:8" x14ac:dyDescent="0.3">
      <c r="A1493">
        <v>4075</v>
      </c>
      <c r="B1493" s="10" t="s">
        <v>8221</v>
      </c>
      <c r="C1493">
        <v>13</v>
      </c>
      <c r="F1493">
        <v>2971</v>
      </c>
      <c r="G1493" s="10" t="s">
        <v>8219</v>
      </c>
      <c r="H1493">
        <v>43</v>
      </c>
    </row>
    <row r="1494" spans="1:8" x14ac:dyDescent="0.3">
      <c r="A1494">
        <v>4076</v>
      </c>
      <c r="B1494" s="10" t="s">
        <v>8221</v>
      </c>
      <c r="C1494">
        <v>0</v>
      </c>
      <c r="F1494">
        <v>2972</v>
      </c>
      <c r="G1494" s="10" t="s">
        <v>8219</v>
      </c>
      <c r="H1494">
        <v>17</v>
      </c>
    </row>
    <row r="1495" spans="1:8" x14ac:dyDescent="0.3">
      <c r="A1495">
        <v>4077</v>
      </c>
      <c r="B1495" s="10" t="s">
        <v>8221</v>
      </c>
      <c r="C1495">
        <v>6</v>
      </c>
      <c r="F1495">
        <v>2973</v>
      </c>
      <c r="G1495" s="10" t="s">
        <v>8219</v>
      </c>
      <c r="H1495">
        <v>33</v>
      </c>
    </row>
    <row r="1496" spans="1:8" x14ac:dyDescent="0.3">
      <c r="A1496">
        <v>4078</v>
      </c>
      <c r="B1496" s="10" t="s">
        <v>8221</v>
      </c>
      <c r="C1496">
        <v>0</v>
      </c>
      <c r="F1496">
        <v>2974</v>
      </c>
      <c r="G1496" s="10" t="s">
        <v>8219</v>
      </c>
      <c r="H1496">
        <v>87</v>
      </c>
    </row>
    <row r="1497" spans="1:8" x14ac:dyDescent="0.3">
      <c r="A1497">
        <v>4079</v>
      </c>
      <c r="B1497" s="10" t="s">
        <v>8221</v>
      </c>
      <c r="C1497">
        <v>1</v>
      </c>
      <c r="F1497">
        <v>2975</v>
      </c>
      <c r="G1497" s="10" t="s">
        <v>8219</v>
      </c>
      <c r="H1497">
        <v>113</v>
      </c>
    </row>
    <row r="1498" spans="1:8" x14ac:dyDescent="0.3">
      <c r="A1498">
        <v>4080</v>
      </c>
      <c r="B1498" s="10" t="s">
        <v>8221</v>
      </c>
      <c r="C1498">
        <v>0</v>
      </c>
      <c r="F1498">
        <v>2976</v>
      </c>
      <c r="G1498" s="10" t="s">
        <v>8219</v>
      </c>
      <c r="H1498">
        <v>14</v>
      </c>
    </row>
    <row r="1499" spans="1:8" x14ac:dyDescent="0.3">
      <c r="A1499">
        <v>4081</v>
      </c>
      <c r="B1499" s="10" t="s">
        <v>8221</v>
      </c>
      <c r="C1499">
        <v>12</v>
      </c>
      <c r="F1499">
        <v>2977</v>
      </c>
      <c r="G1499" s="10" t="s">
        <v>8219</v>
      </c>
      <c r="H1499">
        <v>30</v>
      </c>
    </row>
    <row r="1500" spans="1:8" x14ac:dyDescent="0.3">
      <c r="A1500">
        <v>4082</v>
      </c>
      <c r="B1500" s="10" t="s">
        <v>8221</v>
      </c>
      <c r="C1500">
        <v>2</v>
      </c>
      <c r="F1500">
        <v>2978</v>
      </c>
      <c r="G1500" s="10" t="s">
        <v>8219</v>
      </c>
      <c r="H1500">
        <v>16</v>
      </c>
    </row>
    <row r="1501" spans="1:8" x14ac:dyDescent="0.3">
      <c r="A1501">
        <v>4083</v>
      </c>
      <c r="B1501" s="10" t="s">
        <v>8221</v>
      </c>
      <c r="C1501">
        <v>6</v>
      </c>
      <c r="F1501">
        <v>2979</v>
      </c>
      <c r="G1501" s="10" t="s">
        <v>8219</v>
      </c>
      <c r="H1501">
        <v>46</v>
      </c>
    </row>
    <row r="1502" spans="1:8" x14ac:dyDescent="0.3">
      <c r="A1502">
        <v>4084</v>
      </c>
      <c r="B1502" s="10" t="s">
        <v>8221</v>
      </c>
      <c r="C1502">
        <v>1</v>
      </c>
      <c r="F1502">
        <v>2980</v>
      </c>
      <c r="G1502" s="10" t="s">
        <v>8219</v>
      </c>
      <c r="H1502">
        <v>24</v>
      </c>
    </row>
    <row r="1503" spans="1:8" x14ac:dyDescent="0.3">
      <c r="A1503">
        <v>4085</v>
      </c>
      <c r="B1503" s="10" t="s">
        <v>8221</v>
      </c>
      <c r="C1503">
        <v>1</v>
      </c>
      <c r="F1503">
        <v>2981</v>
      </c>
      <c r="G1503" s="10" t="s">
        <v>8219</v>
      </c>
      <c r="H1503">
        <v>97</v>
      </c>
    </row>
    <row r="1504" spans="1:8" x14ac:dyDescent="0.3">
      <c r="A1504">
        <v>4086</v>
      </c>
      <c r="B1504" s="10" t="s">
        <v>8221</v>
      </c>
      <c r="C1504">
        <v>5</v>
      </c>
      <c r="F1504">
        <v>2982</v>
      </c>
      <c r="G1504" s="10" t="s">
        <v>8219</v>
      </c>
      <c r="H1504">
        <v>59</v>
      </c>
    </row>
    <row r="1505" spans="1:8" x14ac:dyDescent="0.3">
      <c r="A1505">
        <v>4087</v>
      </c>
      <c r="B1505" s="10" t="s">
        <v>8221</v>
      </c>
      <c r="C1505">
        <v>0</v>
      </c>
      <c r="F1505">
        <v>2983</v>
      </c>
      <c r="G1505" s="10" t="s">
        <v>8219</v>
      </c>
      <c r="H1505">
        <v>1095</v>
      </c>
    </row>
    <row r="1506" spans="1:8" x14ac:dyDescent="0.3">
      <c r="A1506">
        <v>4088</v>
      </c>
      <c r="B1506" s="10" t="s">
        <v>8221</v>
      </c>
      <c r="C1506">
        <v>3</v>
      </c>
      <c r="F1506">
        <v>2984</v>
      </c>
      <c r="G1506" s="10" t="s">
        <v>8219</v>
      </c>
      <c r="H1506">
        <v>218</v>
      </c>
    </row>
    <row r="1507" spans="1:8" x14ac:dyDescent="0.3">
      <c r="A1507">
        <v>4089</v>
      </c>
      <c r="B1507" s="10" t="s">
        <v>8221</v>
      </c>
      <c r="C1507">
        <v>8</v>
      </c>
      <c r="F1507">
        <v>2985</v>
      </c>
      <c r="G1507" s="10" t="s">
        <v>8219</v>
      </c>
      <c r="H1507">
        <v>111</v>
      </c>
    </row>
    <row r="1508" spans="1:8" x14ac:dyDescent="0.3">
      <c r="A1508">
        <v>4090</v>
      </c>
      <c r="B1508" s="10" t="s">
        <v>8221</v>
      </c>
      <c r="C1508">
        <v>3</v>
      </c>
      <c r="F1508">
        <v>2986</v>
      </c>
      <c r="G1508" s="10" t="s">
        <v>8219</v>
      </c>
      <c r="H1508">
        <v>56</v>
      </c>
    </row>
    <row r="1509" spans="1:8" x14ac:dyDescent="0.3">
      <c r="A1509">
        <v>4091</v>
      </c>
      <c r="B1509" s="10" t="s">
        <v>8221</v>
      </c>
      <c r="C1509">
        <v>8</v>
      </c>
      <c r="F1509">
        <v>2987</v>
      </c>
      <c r="G1509" s="10" t="s">
        <v>8219</v>
      </c>
      <c r="H1509">
        <v>265</v>
      </c>
    </row>
    <row r="1510" spans="1:8" x14ac:dyDescent="0.3">
      <c r="A1510">
        <v>4092</v>
      </c>
      <c r="B1510" s="10" t="s">
        <v>8221</v>
      </c>
      <c r="C1510">
        <v>1</v>
      </c>
      <c r="F1510">
        <v>2988</v>
      </c>
      <c r="G1510" s="10" t="s">
        <v>8219</v>
      </c>
      <c r="H1510">
        <v>28</v>
      </c>
    </row>
    <row r="1511" spans="1:8" x14ac:dyDescent="0.3">
      <c r="A1511">
        <v>4093</v>
      </c>
      <c r="B1511" s="10" t="s">
        <v>8221</v>
      </c>
      <c r="C1511">
        <v>4</v>
      </c>
      <c r="F1511">
        <v>2989</v>
      </c>
      <c r="G1511" s="10" t="s">
        <v>8219</v>
      </c>
      <c r="H1511">
        <v>364</v>
      </c>
    </row>
    <row r="1512" spans="1:8" x14ac:dyDescent="0.3">
      <c r="A1512">
        <v>4094</v>
      </c>
      <c r="B1512" s="10" t="s">
        <v>8221</v>
      </c>
      <c r="C1512">
        <v>8</v>
      </c>
      <c r="F1512">
        <v>2990</v>
      </c>
      <c r="G1512" s="10" t="s">
        <v>8219</v>
      </c>
      <c r="H1512">
        <v>27</v>
      </c>
    </row>
    <row r="1513" spans="1:8" x14ac:dyDescent="0.3">
      <c r="A1513">
        <v>4095</v>
      </c>
      <c r="B1513" s="10" t="s">
        <v>8221</v>
      </c>
      <c r="C1513">
        <v>1</v>
      </c>
      <c r="F1513">
        <v>2991</v>
      </c>
      <c r="G1513" s="10" t="s">
        <v>8219</v>
      </c>
      <c r="H1513">
        <v>93</v>
      </c>
    </row>
    <row r="1514" spans="1:8" x14ac:dyDescent="0.3">
      <c r="A1514">
        <v>4096</v>
      </c>
      <c r="B1514" s="10" t="s">
        <v>8221</v>
      </c>
      <c r="C1514">
        <v>5</v>
      </c>
      <c r="F1514">
        <v>2992</v>
      </c>
      <c r="G1514" s="10" t="s">
        <v>8219</v>
      </c>
      <c r="H1514">
        <v>64</v>
      </c>
    </row>
    <row r="1515" spans="1:8" x14ac:dyDescent="0.3">
      <c r="A1515">
        <v>4097</v>
      </c>
      <c r="B1515" s="10" t="s">
        <v>8221</v>
      </c>
      <c r="C1515">
        <v>0</v>
      </c>
      <c r="F1515">
        <v>2993</v>
      </c>
      <c r="G1515" s="10" t="s">
        <v>8219</v>
      </c>
      <c r="H1515">
        <v>22</v>
      </c>
    </row>
    <row r="1516" spans="1:8" x14ac:dyDescent="0.3">
      <c r="A1516">
        <v>4098</v>
      </c>
      <c r="B1516" s="10" t="s">
        <v>8221</v>
      </c>
      <c r="C1516">
        <v>0</v>
      </c>
      <c r="F1516">
        <v>2994</v>
      </c>
      <c r="G1516" s="10" t="s">
        <v>8219</v>
      </c>
      <c r="H1516">
        <v>59</v>
      </c>
    </row>
    <row r="1517" spans="1:8" x14ac:dyDescent="0.3">
      <c r="A1517">
        <v>4099</v>
      </c>
      <c r="B1517" s="10" t="s">
        <v>8221</v>
      </c>
      <c r="C1517">
        <v>1</v>
      </c>
      <c r="F1517">
        <v>2995</v>
      </c>
      <c r="G1517" s="10" t="s">
        <v>8219</v>
      </c>
      <c r="H1517">
        <v>249</v>
      </c>
    </row>
    <row r="1518" spans="1:8" x14ac:dyDescent="0.3">
      <c r="A1518">
        <v>4100</v>
      </c>
      <c r="B1518" s="10" t="s">
        <v>8221</v>
      </c>
      <c r="C1518">
        <v>0</v>
      </c>
      <c r="F1518">
        <v>2996</v>
      </c>
      <c r="G1518" s="10" t="s">
        <v>8219</v>
      </c>
      <c r="H1518">
        <v>392</v>
      </c>
    </row>
    <row r="1519" spans="1:8" x14ac:dyDescent="0.3">
      <c r="A1519">
        <v>4101</v>
      </c>
      <c r="B1519" s="10" t="s">
        <v>8221</v>
      </c>
      <c r="C1519">
        <v>0</v>
      </c>
      <c r="F1519">
        <v>2997</v>
      </c>
      <c r="G1519" s="10" t="s">
        <v>8219</v>
      </c>
      <c r="H1519">
        <v>115</v>
      </c>
    </row>
    <row r="1520" spans="1:8" x14ac:dyDescent="0.3">
      <c r="A1520">
        <v>4102</v>
      </c>
      <c r="B1520" s="10" t="s">
        <v>8221</v>
      </c>
      <c r="C1520">
        <v>6</v>
      </c>
      <c r="F1520">
        <v>2998</v>
      </c>
      <c r="G1520" s="10" t="s">
        <v>8219</v>
      </c>
      <c r="H1520">
        <v>433</v>
      </c>
    </row>
    <row r="1521" spans="1:8" x14ac:dyDescent="0.3">
      <c r="A1521">
        <v>4103</v>
      </c>
      <c r="B1521" s="10" t="s">
        <v>8221</v>
      </c>
      <c r="C1521">
        <v>6</v>
      </c>
      <c r="F1521">
        <v>2999</v>
      </c>
      <c r="G1521" s="10" t="s">
        <v>8219</v>
      </c>
      <c r="H1521">
        <v>20</v>
      </c>
    </row>
    <row r="1522" spans="1:8" x14ac:dyDescent="0.3">
      <c r="A1522">
        <v>4104</v>
      </c>
      <c r="B1522" s="10" t="s">
        <v>8221</v>
      </c>
      <c r="C1522">
        <v>14</v>
      </c>
      <c r="F1522">
        <v>3000</v>
      </c>
      <c r="G1522" s="10" t="s">
        <v>8219</v>
      </c>
      <c r="H1522">
        <v>8</v>
      </c>
    </row>
    <row r="1523" spans="1:8" x14ac:dyDescent="0.3">
      <c r="A1523">
        <v>4105</v>
      </c>
      <c r="B1523" s="10" t="s">
        <v>8221</v>
      </c>
      <c r="C1523">
        <v>6</v>
      </c>
      <c r="F1523">
        <v>3001</v>
      </c>
      <c r="G1523" s="10" t="s">
        <v>8219</v>
      </c>
      <c r="H1523">
        <v>175</v>
      </c>
    </row>
    <row r="1524" spans="1:8" x14ac:dyDescent="0.3">
      <c r="A1524">
        <v>4106</v>
      </c>
      <c r="B1524" s="10" t="s">
        <v>8221</v>
      </c>
      <c r="C1524">
        <v>33</v>
      </c>
      <c r="F1524">
        <v>3002</v>
      </c>
      <c r="G1524" s="10" t="s">
        <v>8219</v>
      </c>
      <c r="H1524">
        <v>104</v>
      </c>
    </row>
    <row r="1525" spans="1:8" x14ac:dyDescent="0.3">
      <c r="A1525">
        <v>4107</v>
      </c>
      <c r="B1525" s="10" t="s">
        <v>8221</v>
      </c>
      <c r="C1525">
        <v>4</v>
      </c>
      <c r="F1525">
        <v>3003</v>
      </c>
      <c r="G1525" s="10" t="s">
        <v>8219</v>
      </c>
      <c r="H1525">
        <v>17</v>
      </c>
    </row>
    <row r="1526" spans="1:8" x14ac:dyDescent="0.3">
      <c r="A1526">
        <v>4108</v>
      </c>
      <c r="B1526" s="10" t="s">
        <v>8221</v>
      </c>
      <c r="C1526">
        <v>1</v>
      </c>
      <c r="F1526">
        <v>3004</v>
      </c>
      <c r="G1526" s="10" t="s">
        <v>8219</v>
      </c>
      <c r="H1526">
        <v>277</v>
      </c>
    </row>
    <row r="1527" spans="1:8" x14ac:dyDescent="0.3">
      <c r="A1527">
        <v>4109</v>
      </c>
      <c r="B1527" s="10" t="s">
        <v>8221</v>
      </c>
      <c r="C1527">
        <v>0</v>
      </c>
      <c r="F1527">
        <v>3005</v>
      </c>
      <c r="G1527" s="10" t="s">
        <v>8219</v>
      </c>
      <c r="H1527">
        <v>118</v>
      </c>
    </row>
    <row r="1528" spans="1:8" x14ac:dyDescent="0.3">
      <c r="A1528">
        <v>4110</v>
      </c>
      <c r="B1528" s="10" t="s">
        <v>8221</v>
      </c>
      <c r="C1528">
        <v>6</v>
      </c>
      <c r="F1528">
        <v>3006</v>
      </c>
      <c r="G1528" s="10" t="s">
        <v>8219</v>
      </c>
      <c r="H1528">
        <v>97</v>
      </c>
    </row>
    <row r="1529" spans="1:8" x14ac:dyDescent="0.3">
      <c r="A1529">
        <v>4111</v>
      </c>
      <c r="B1529" s="10" t="s">
        <v>8221</v>
      </c>
      <c r="C1529">
        <v>6</v>
      </c>
      <c r="F1529">
        <v>3007</v>
      </c>
      <c r="G1529" s="10" t="s">
        <v>8219</v>
      </c>
      <c r="H1529">
        <v>20</v>
      </c>
    </row>
    <row r="1530" spans="1:8" x14ac:dyDescent="0.3">
      <c r="A1530">
        <v>4112</v>
      </c>
      <c r="B1530" s="10" t="s">
        <v>8221</v>
      </c>
      <c r="C1530">
        <v>1</v>
      </c>
      <c r="F1530">
        <v>3008</v>
      </c>
      <c r="G1530" s="10" t="s">
        <v>8219</v>
      </c>
      <c r="H1530">
        <v>26</v>
      </c>
    </row>
    <row r="1531" spans="1:8" x14ac:dyDescent="0.3">
      <c r="A1531">
        <v>4113</v>
      </c>
      <c r="B1531" s="10" t="s">
        <v>8221</v>
      </c>
      <c r="C1531">
        <v>3</v>
      </c>
      <c r="F1531">
        <v>3009</v>
      </c>
      <c r="G1531" s="10" t="s">
        <v>8219</v>
      </c>
      <c r="H1531">
        <v>128</v>
      </c>
    </row>
    <row r="1532" spans="1:8" x14ac:dyDescent="0.3">
      <c r="F1532">
        <v>3010</v>
      </c>
      <c r="G1532" s="10" t="s">
        <v>8219</v>
      </c>
      <c r="H1532">
        <v>15</v>
      </c>
    </row>
    <row r="1533" spans="1:8" x14ac:dyDescent="0.3">
      <c r="F1533">
        <v>3011</v>
      </c>
      <c r="G1533" s="10" t="s">
        <v>8219</v>
      </c>
      <c r="H1533">
        <v>25</v>
      </c>
    </row>
    <row r="1534" spans="1:8" x14ac:dyDescent="0.3">
      <c r="F1534">
        <v>3012</v>
      </c>
      <c r="G1534" s="10" t="s">
        <v>8219</v>
      </c>
      <c r="H1534">
        <v>55</v>
      </c>
    </row>
    <row r="1535" spans="1:8" x14ac:dyDescent="0.3">
      <c r="F1535">
        <v>3013</v>
      </c>
      <c r="G1535" s="10" t="s">
        <v>8219</v>
      </c>
      <c r="H1535">
        <v>107</v>
      </c>
    </row>
    <row r="1536" spans="1:8" x14ac:dyDescent="0.3">
      <c r="F1536">
        <v>3014</v>
      </c>
      <c r="G1536" s="10" t="s">
        <v>8219</v>
      </c>
      <c r="H1536">
        <v>557</v>
      </c>
    </row>
    <row r="1537" spans="6:8" x14ac:dyDescent="0.3">
      <c r="F1537">
        <v>3015</v>
      </c>
      <c r="G1537" s="10" t="s">
        <v>8219</v>
      </c>
      <c r="H1537">
        <v>40</v>
      </c>
    </row>
    <row r="1538" spans="6:8" x14ac:dyDescent="0.3">
      <c r="F1538">
        <v>3016</v>
      </c>
      <c r="G1538" s="10" t="s">
        <v>8219</v>
      </c>
      <c r="H1538">
        <v>36</v>
      </c>
    </row>
    <row r="1539" spans="6:8" x14ac:dyDescent="0.3">
      <c r="F1539">
        <v>3017</v>
      </c>
      <c r="G1539" s="10" t="s">
        <v>8219</v>
      </c>
      <c r="H1539">
        <v>159</v>
      </c>
    </row>
    <row r="1540" spans="6:8" x14ac:dyDescent="0.3">
      <c r="F1540">
        <v>3018</v>
      </c>
      <c r="G1540" s="10" t="s">
        <v>8219</v>
      </c>
      <c r="H1540">
        <v>41</v>
      </c>
    </row>
    <row r="1541" spans="6:8" x14ac:dyDescent="0.3">
      <c r="F1541">
        <v>3019</v>
      </c>
      <c r="G1541" s="10" t="s">
        <v>8219</v>
      </c>
      <c r="H1541">
        <v>226</v>
      </c>
    </row>
    <row r="1542" spans="6:8" x14ac:dyDescent="0.3">
      <c r="F1542">
        <v>3020</v>
      </c>
      <c r="G1542" s="10" t="s">
        <v>8219</v>
      </c>
      <c r="H1542">
        <v>30</v>
      </c>
    </row>
    <row r="1543" spans="6:8" x14ac:dyDescent="0.3">
      <c r="F1543">
        <v>3021</v>
      </c>
      <c r="G1543" s="10" t="s">
        <v>8219</v>
      </c>
      <c r="H1543">
        <v>103</v>
      </c>
    </row>
    <row r="1544" spans="6:8" x14ac:dyDescent="0.3">
      <c r="F1544">
        <v>3022</v>
      </c>
      <c r="G1544" s="10" t="s">
        <v>8219</v>
      </c>
      <c r="H1544">
        <v>62</v>
      </c>
    </row>
    <row r="1545" spans="6:8" x14ac:dyDescent="0.3">
      <c r="F1545">
        <v>3023</v>
      </c>
      <c r="G1545" s="10" t="s">
        <v>8219</v>
      </c>
      <c r="H1545">
        <v>6</v>
      </c>
    </row>
    <row r="1546" spans="6:8" x14ac:dyDescent="0.3">
      <c r="F1546">
        <v>3024</v>
      </c>
      <c r="G1546" s="10" t="s">
        <v>8219</v>
      </c>
      <c r="H1546">
        <v>182</v>
      </c>
    </row>
    <row r="1547" spans="6:8" x14ac:dyDescent="0.3">
      <c r="F1547">
        <v>3025</v>
      </c>
      <c r="G1547" s="10" t="s">
        <v>8219</v>
      </c>
      <c r="H1547">
        <v>145</v>
      </c>
    </row>
    <row r="1548" spans="6:8" x14ac:dyDescent="0.3">
      <c r="F1548">
        <v>3026</v>
      </c>
      <c r="G1548" s="10" t="s">
        <v>8219</v>
      </c>
      <c r="H1548">
        <v>25</v>
      </c>
    </row>
    <row r="1549" spans="6:8" x14ac:dyDescent="0.3">
      <c r="F1549">
        <v>3027</v>
      </c>
      <c r="G1549" s="10" t="s">
        <v>8219</v>
      </c>
      <c r="H1549">
        <v>320</v>
      </c>
    </row>
    <row r="1550" spans="6:8" x14ac:dyDescent="0.3">
      <c r="F1550">
        <v>3028</v>
      </c>
      <c r="G1550" s="10" t="s">
        <v>8219</v>
      </c>
      <c r="H1550">
        <v>99</v>
      </c>
    </row>
    <row r="1551" spans="6:8" x14ac:dyDescent="0.3">
      <c r="F1551">
        <v>3029</v>
      </c>
      <c r="G1551" s="10" t="s">
        <v>8219</v>
      </c>
      <c r="H1551">
        <v>348</v>
      </c>
    </row>
    <row r="1552" spans="6:8" x14ac:dyDescent="0.3">
      <c r="F1552">
        <v>3030</v>
      </c>
      <c r="G1552" s="10" t="s">
        <v>8219</v>
      </c>
      <c r="H1552">
        <v>41</v>
      </c>
    </row>
    <row r="1553" spans="6:8" x14ac:dyDescent="0.3">
      <c r="F1553">
        <v>3031</v>
      </c>
      <c r="G1553" s="10" t="s">
        <v>8219</v>
      </c>
      <c r="H1553">
        <v>29</v>
      </c>
    </row>
    <row r="1554" spans="6:8" x14ac:dyDescent="0.3">
      <c r="F1554">
        <v>3032</v>
      </c>
      <c r="G1554" s="10" t="s">
        <v>8219</v>
      </c>
      <c r="H1554">
        <v>25</v>
      </c>
    </row>
    <row r="1555" spans="6:8" x14ac:dyDescent="0.3">
      <c r="F1555">
        <v>3033</v>
      </c>
      <c r="G1555" s="10" t="s">
        <v>8219</v>
      </c>
      <c r="H1555">
        <v>23</v>
      </c>
    </row>
    <row r="1556" spans="6:8" x14ac:dyDescent="0.3">
      <c r="F1556">
        <v>3034</v>
      </c>
      <c r="G1556" s="10" t="s">
        <v>8219</v>
      </c>
      <c r="H1556">
        <v>1260</v>
      </c>
    </row>
    <row r="1557" spans="6:8" x14ac:dyDescent="0.3">
      <c r="F1557">
        <v>3035</v>
      </c>
      <c r="G1557" s="10" t="s">
        <v>8219</v>
      </c>
      <c r="H1557">
        <v>307</v>
      </c>
    </row>
    <row r="1558" spans="6:8" x14ac:dyDescent="0.3">
      <c r="F1558">
        <v>3036</v>
      </c>
      <c r="G1558" s="10" t="s">
        <v>8219</v>
      </c>
      <c r="H1558">
        <v>329</v>
      </c>
    </row>
    <row r="1559" spans="6:8" x14ac:dyDescent="0.3">
      <c r="F1559">
        <v>3037</v>
      </c>
      <c r="G1559" s="10" t="s">
        <v>8219</v>
      </c>
      <c r="H1559">
        <v>32</v>
      </c>
    </row>
    <row r="1560" spans="6:8" x14ac:dyDescent="0.3">
      <c r="F1560">
        <v>3038</v>
      </c>
      <c r="G1560" s="10" t="s">
        <v>8219</v>
      </c>
      <c r="H1560">
        <v>27</v>
      </c>
    </row>
    <row r="1561" spans="6:8" x14ac:dyDescent="0.3">
      <c r="F1561">
        <v>3039</v>
      </c>
      <c r="G1561" s="10" t="s">
        <v>8219</v>
      </c>
      <c r="H1561">
        <v>236</v>
      </c>
    </row>
    <row r="1562" spans="6:8" x14ac:dyDescent="0.3">
      <c r="F1562">
        <v>3040</v>
      </c>
      <c r="G1562" s="10" t="s">
        <v>8219</v>
      </c>
      <c r="H1562">
        <v>42</v>
      </c>
    </row>
    <row r="1563" spans="6:8" x14ac:dyDescent="0.3">
      <c r="F1563">
        <v>3041</v>
      </c>
      <c r="G1563" s="10" t="s">
        <v>8219</v>
      </c>
      <c r="H1563">
        <v>95</v>
      </c>
    </row>
    <row r="1564" spans="6:8" x14ac:dyDescent="0.3">
      <c r="F1564">
        <v>3042</v>
      </c>
      <c r="G1564" s="10" t="s">
        <v>8219</v>
      </c>
      <c r="H1564">
        <v>37</v>
      </c>
    </row>
    <row r="1565" spans="6:8" x14ac:dyDescent="0.3">
      <c r="F1565">
        <v>3043</v>
      </c>
      <c r="G1565" s="10" t="s">
        <v>8219</v>
      </c>
      <c r="H1565">
        <v>128</v>
      </c>
    </row>
    <row r="1566" spans="6:8" x14ac:dyDescent="0.3">
      <c r="F1566">
        <v>3044</v>
      </c>
      <c r="G1566" s="10" t="s">
        <v>8219</v>
      </c>
      <c r="H1566">
        <v>156</v>
      </c>
    </row>
    <row r="1567" spans="6:8" x14ac:dyDescent="0.3">
      <c r="F1567">
        <v>3045</v>
      </c>
      <c r="G1567" s="10" t="s">
        <v>8219</v>
      </c>
      <c r="H1567">
        <v>64</v>
      </c>
    </row>
    <row r="1568" spans="6:8" x14ac:dyDescent="0.3">
      <c r="F1568">
        <v>3046</v>
      </c>
      <c r="G1568" s="10" t="s">
        <v>8219</v>
      </c>
      <c r="H1568">
        <v>58</v>
      </c>
    </row>
    <row r="1569" spans="6:8" x14ac:dyDescent="0.3">
      <c r="F1569">
        <v>3047</v>
      </c>
      <c r="G1569" s="10" t="s">
        <v>8219</v>
      </c>
      <c r="H1569">
        <v>20</v>
      </c>
    </row>
    <row r="1570" spans="6:8" x14ac:dyDescent="0.3">
      <c r="F1570">
        <v>3048</v>
      </c>
      <c r="G1570" s="10" t="s">
        <v>8219</v>
      </c>
      <c r="H1570">
        <v>47</v>
      </c>
    </row>
    <row r="1571" spans="6:8" x14ac:dyDescent="0.3">
      <c r="F1571">
        <v>3049</v>
      </c>
      <c r="G1571" s="10" t="s">
        <v>8219</v>
      </c>
      <c r="H1571">
        <v>54</v>
      </c>
    </row>
    <row r="1572" spans="6:8" x14ac:dyDescent="0.3">
      <c r="F1572">
        <v>3050</v>
      </c>
      <c r="G1572" s="10" t="s">
        <v>8219</v>
      </c>
      <c r="H1572">
        <v>9</v>
      </c>
    </row>
    <row r="1573" spans="6:8" x14ac:dyDescent="0.3">
      <c r="F1573">
        <v>3147</v>
      </c>
      <c r="G1573" s="10" t="s">
        <v>8219</v>
      </c>
      <c r="H1573">
        <v>213</v>
      </c>
    </row>
    <row r="1574" spans="6:8" x14ac:dyDescent="0.3">
      <c r="F1574">
        <v>3148</v>
      </c>
      <c r="G1574" s="10" t="s">
        <v>8219</v>
      </c>
      <c r="H1574">
        <v>57</v>
      </c>
    </row>
    <row r="1575" spans="6:8" x14ac:dyDescent="0.3">
      <c r="F1575">
        <v>3149</v>
      </c>
      <c r="G1575" s="10" t="s">
        <v>8219</v>
      </c>
      <c r="H1575">
        <v>25</v>
      </c>
    </row>
    <row r="1576" spans="6:8" x14ac:dyDescent="0.3">
      <c r="F1576">
        <v>3150</v>
      </c>
      <c r="G1576" s="10" t="s">
        <v>8219</v>
      </c>
      <c r="H1576">
        <v>104</v>
      </c>
    </row>
    <row r="1577" spans="6:8" x14ac:dyDescent="0.3">
      <c r="F1577">
        <v>3151</v>
      </c>
      <c r="G1577" s="10" t="s">
        <v>8219</v>
      </c>
      <c r="H1577">
        <v>34</v>
      </c>
    </row>
    <row r="1578" spans="6:8" x14ac:dyDescent="0.3">
      <c r="F1578">
        <v>3152</v>
      </c>
      <c r="G1578" s="10" t="s">
        <v>8219</v>
      </c>
      <c r="H1578">
        <v>67</v>
      </c>
    </row>
    <row r="1579" spans="6:8" x14ac:dyDescent="0.3">
      <c r="F1579">
        <v>3153</v>
      </c>
      <c r="G1579" s="10" t="s">
        <v>8219</v>
      </c>
      <c r="H1579">
        <v>241</v>
      </c>
    </row>
    <row r="1580" spans="6:8" x14ac:dyDescent="0.3">
      <c r="F1580">
        <v>3154</v>
      </c>
      <c r="G1580" s="10" t="s">
        <v>8219</v>
      </c>
      <c r="H1580">
        <v>123</v>
      </c>
    </row>
    <row r="1581" spans="6:8" x14ac:dyDescent="0.3">
      <c r="F1581">
        <v>3155</v>
      </c>
      <c r="G1581" s="10" t="s">
        <v>8219</v>
      </c>
      <c r="H1581">
        <v>302</v>
      </c>
    </row>
    <row r="1582" spans="6:8" x14ac:dyDescent="0.3">
      <c r="F1582">
        <v>3156</v>
      </c>
      <c r="G1582" s="10" t="s">
        <v>8219</v>
      </c>
      <c r="H1582">
        <v>89</v>
      </c>
    </row>
    <row r="1583" spans="6:8" x14ac:dyDescent="0.3">
      <c r="F1583">
        <v>3157</v>
      </c>
      <c r="G1583" s="10" t="s">
        <v>8219</v>
      </c>
      <c r="H1583">
        <v>41</v>
      </c>
    </row>
    <row r="1584" spans="6:8" x14ac:dyDescent="0.3">
      <c r="F1584">
        <v>3158</v>
      </c>
      <c r="G1584" s="10" t="s">
        <v>8219</v>
      </c>
      <c r="H1584">
        <v>69</v>
      </c>
    </row>
    <row r="1585" spans="6:8" x14ac:dyDescent="0.3">
      <c r="F1585">
        <v>3159</v>
      </c>
      <c r="G1585" s="10" t="s">
        <v>8219</v>
      </c>
      <c r="H1585">
        <v>52</v>
      </c>
    </row>
    <row r="1586" spans="6:8" x14ac:dyDescent="0.3">
      <c r="F1586">
        <v>3160</v>
      </c>
      <c r="G1586" s="10" t="s">
        <v>8219</v>
      </c>
      <c r="H1586">
        <v>57</v>
      </c>
    </row>
    <row r="1587" spans="6:8" x14ac:dyDescent="0.3">
      <c r="F1587">
        <v>3161</v>
      </c>
      <c r="G1587" s="10" t="s">
        <v>8219</v>
      </c>
      <c r="H1587">
        <v>74</v>
      </c>
    </row>
    <row r="1588" spans="6:8" x14ac:dyDescent="0.3">
      <c r="F1588">
        <v>3162</v>
      </c>
      <c r="G1588" s="10" t="s">
        <v>8219</v>
      </c>
      <c r="H1588">
        <v>63</v>
      </c>
    </row>
    <row r="1589" spans="6:8" x14ac:dyDescent="0.3">
      <c r="F1589">
        <v>3163</v>
      </c>
      <c r="G1589" s="10" t="s">
        <v>8219</v>
      </c>
      <c r="H1589">
        <v>72</v>
      </c>
    </row>
    <row r="1590" spans="6:8" x14ac:dyDescent="0.3">
      <c r="F1590">
        <v>3164</v>
      </c>
      <c r="G1590" s="10" t="s">
        <v>8219</v>
      </c>
      <c r="H1590">
        <v>71</v>
      </c>
    </row>
    <row r="1591" spans="6:8" x14ac:dyDescent="0.3">
      <c r="F1591">
        <v>3165</v>
      </c>
      <c r="G1591" s="10" t="s">
        <v>8219</v>
      </c>
      <c r="H1591">
        <v>21</v>
      </c>
    </row>
    <row r="1592" spans="6:8" x14ac:dyDescent="0.3">
      <c r="F1592">
        <v>3166</v>
      </c>
      <c r="G1592" s="10" t="s">
        <v>8219</v>
      </c>
      <c r="H1592">
        <v>930</v>
      </c>
    </row>
    <row r="1593" spans="6:8" x14ac:dyDescent="0.3">
      <c r="F1593">
        <v>3167</v>
      </c>
      <c r="G1593" s="10" t="s">
        <v>8219</v>
      </c>
      <c r="H1593">
        <v>55</v>
      </c>
    </row>
    <row r="1594" spans="6:8" x14ac:dyDescent="0.3">
      <c r="F1594">
        <v>3168</v>
      </c>
      <c r="G1594" s="10" t="s">
        <v>8219</v>
      </c>
      <c r="H1594">
        <v>61</v>
      </c>
    </row>
    <row r="1595" spans="6:8" x14ac:dyDescent="0.3">
      <c r="F1595">
        <v>3169</v>
      </c>
      <c r="G1595" s="10" t="s">
        <v>8219</v>
      </c>
      <c r="H1595">
        <v>82</v>
      </c>
    </row>
    <row r="1596" spans="6:8" x14ac:dyDescent="0.3">
      <c r="F1596">
        <v>3170</v>
      </c>
      <c r="G1596" s="10" t="s">
        <v>8219</v>
      </c>
      <c r="H1596">
        <v>71</v>
      </c>
    </row>
    <row r="1597" spans="6:8" x14ac:dyDescent="0.3">
      <c r="F1597">
        <v>3171</v>
      </c>
      <c r="G1597" s="10" t="s">
        <v>8219</v>
      </c>
      <c r="H1597">
        <v>117</v>
      </c>
    </row>
    <row r="1598" spans="6:8" x14ac:dyDescent="0.3">
      <c r="F1598">
        <v>3172</v>
      </c>
      <c r="G1598" s="10" t="s">
        <v>8219</v>
      </c>
      <c r="H1598">
        <v>29</v>
      </c>
    </row>
    <row r="1599" spans="6:8" x14ac:dyDescent="0.3">
      <c r="F1599">
        <v>3173</v>
      </c>
      <c r="G1599" s="10" t="s">
        <v>8219</v>
      </c>
      <c r="H1599">
        <v>74</v>
      </c>
    </row>
    <row r="1600" spans="6:8" x14ac:dyDescent="0.3">
      <c r="F1600">
        <v>3174</v>
      </c>
      <c r="G1600" s="10" t="s">
        <v>8219</v>
      </c>
      <c r="H1600">
        <v>23</v>
      </c>
    </row>
    <row r="1601" spans="6:8" x14ac:dyDescent="0.3">
      <c r="F1601">
        <v>3175</v>
      </c>
      <c r="G1601" s="10" t="s">
        <v>8219</v>
      </c>
      <c r="H1601">
        <v>60</v>
      </c>
    </row>
    <row r="1602" spans="6:8" x14ac:dyDescent="0.3">
      <c r="F1602">
        <v>3176</v>
      </c>
      <c r="G1602" s="10" t="s">
        <v>8219</v>
      </c>
      <c r="H1602">
        <v>55</v>
      </c>
    </row>
    <row r="1603" spans="6:8" x14ac:dyDescent="0.3">
      <c r="F1603">
        <v>3177</v>
      </c>
      <c r="G1603" s="10" t="s">
        <v>8219</v>
      </c>
      <c r="H1603">
        <v>51</v>
      </c>
    </row>
    <row r="1604" spans="6:8" x14ac:dyDescent="0.3">
      <c r="F1604">
        <v>3178</v>
      </c>
      <c r="G1604" s="10" t="s">
        <v>8219</v>
      </c>
      <c r="H1604">
        <v>78</v>
      </c>
    </row>
    <row r="1605" spans="6:8" x14ac:dyDescent="0.3">
      <c r="F1605">
        <v>3179</v>
      </c>
      <c r="G1605" s="10" t="s">
        <v>8219</v>
      </c>
      <c r="H1605">
        <v>62</v>
      </c>
    </row>
    <row r="1606" spans="6:8" x14ac:dyDescent="0.3">
      <c r="F1606">
        <v>3180</v>
      </c>
      <c r="G1606" s="10" t="s">
        <v>8219</v>
      </c>
      <c r="H1606">
        <v>45</v>
      </c>
    </row>
    <row r="1607" spans="6:8" x14ac:dyDescent="0.3">
      <c r="F1607">
        <v>3181</v>
      </c>
      <c r="G1607" s="10" t="s">
        <v>8219</v>
      </c>
      <c r="H1607">
        <v>15</v>
      </c>
    </row>
    <row r="1608" spans="6:8" x14ac:dyDescent="0.3">
      <c r="F1608">
        <v>3182</v>
      </c>
      <c r="G1608" s="10" t="s">
        <v>8219</v>
      </c>
      <c r="H1608">
        <v>151</v>
      </c>
    </row>
    <row r="1609" spans="6:8" x14ac:dyDescent="0.3">
      <c r="F1609">
        <v>3183</v>
      </c>
      <c r="G1609" s="10" t="s">
        <v>8219</v>
      </c>
      <c r="H1609">
        <v>68</v>
      </c>
    </row>
    <row r="1610" spans="6:8" x14ac:dyDescent="0.3">
      <c r="F1610">
        <v>3184</v>
      </c>
      <c r="G1610" s="10" t="s">
        <v>8219</v>
      </c>
      <c r="H1610">
        <v>46</v>
      </c>
    </row>
    <row r="1611" spans="6:8" x14ac:dyDescent="0.3">
      <c r="F1611">
        <v>3185</v>
      </c>
      <c r="G1611" s="10" t="s">
        <v>8219</v>
      </c>
      <c r="H1611">
        <v>24</v>
      </c>
    </row>
    <row r="1612" spans="6:8" x14ac:dyDescent="0.3">
      <c r="F1612">
        <v>3186</v>
      </c>
      <c r="G1612" s="10" t="s">
        <v>8219</v>
      </c>
      <c r="H1612">
        <v>70</v>
      </c>
    </row>
    <row r="1613" spans="6:8" x14ac:dyDescent="0.3">
      <c r="F1613">
        <v>3187</v>
      </c>
      <c r="G1613" s="10" t="s">
        <v>8219</v>
      </c>
      <c r="H1613">
        <v>244</v>
      </c>
    </row>
    <row r="1614" spans="6:8" x14ac:dyDescent="0.3">
      <c r="F1614">
        <v>3208</v>
      </c>
      <c r="G1614" s="10" t="s">
        <v>8219</v>
      </c>
      <c r="H1614">
        <v>82</v>
      </c>
    </row>
    <row r="1615" spans="6:8" x14ac:dyDescent="0.3">
      <c r="F1615">
        <v>3209</v>
      </c>
      <c r="G1615" s="10" t="s">
        <v>8219</v>
      </c>
      <c r="H1615">
        <v>226</v>
      </c>
    </row>
    <row r="1616" spans="6:8" x14ac:dyDescent="0.3">
      <c r="F1616">
        <v>3210</v>
      </c>
      <c r="G1616" s="10" t="s">
        <v>8219</v>
      </c>
      <c r="H1616">
        <v>60</v>
      </c>
    </row>
    <row r="1617" spans="6:8" x14ac:dyDescent="0.3">
      <c r="F1617">
        <v>3211</v>
      </c>
      <c r="G1617" s="10" t="s">
        <v>8219</v>
      </c>
      <c r="H1617">
        <v>322</v>
      </c>
    </row>
    <row r="1618" spans="6:8" x14ac:dyDescent="0.3">
      <c r="F1618">
        <v>3212</v>
      </c>
      <c r="G1618" s="10" t="s">
        <v>8219</v>
      </c>
      <c r="H1618">
        <v>94</v>
      </c>
    </row>
    <row r="1619" spans="6:8" x14ac:dyDescent="0.3">
      <c r="F1619">
        <v>3213</v>
      </c>
      <c r="G1619" s="10" t="s">
        <v>8219</v>
      </c>
      <c r="H1619">
        <v>47</v>
      </c>
    </row>
    <row r="1620" spans="6:8" x14ac:dyDescent="0.3">
      <c r="F1620">
        <v>3214</v>
      </c>
      <c r="G1620" s="10" t="s">
        <v>8219</v>
      </c>
      <c r="H1620">
        <v>115</v>
      </c>
    </row>
    <row r="1621" spans="6:8" x14ac:dyDescent="0.3">
      <c r="F1621">
        <v>3215</v>
      </c>
      <c r="G1621" s="10" t="s">
        <v>8219</v>
      </c>
      <c r="H1621">
        <v>134</v>
      </c>
    </row>
    <row r="1622" spans="6:8" x14ac:dyDescent="0.3">
      <c r="F1622">
        <v>3216</v>
      </c>
      <c r="G1622" s="10" t="s">
        <v>8219</v>
      </c>
      <c r="H1622">
        <v>35</v>
      </c>
    </row>
    <row r="1623" spans="6:8" x14ac:dyDescent="0.3">
      <c r="F1623">
        <v>3217</v>
      </c>
      <c r="G1623" s="10" t="s">
        <v>8219</v>
      </c>
      <c r="H1623">
        <v>104</v>
      </c>
    </row>
    <row r="1624" spans="6:8" x14ac:dyDescent="0.3">
      <c r="F1624">
        <v>3218</v>
      </c>
      <c r="G1624" s="10" t="s">
        <v>8219</v>
      </c>
      <c r="H1624">
        <v>184</v>
      </c>
    </row>
    <row r="1625" spans="6:8" x14ac:dyDescent="0.3">
      <c r="F1625">
        <v>3219</v>
      </c>
      <c r="G1625" s="10" t="s">
        <v>8219</v>
      </c>
      <c r="H1625">
        <v>119</v>
      </c>
    </row>
    <row r="1626" spans="6:8" x14ac:dyDescent="0.3">
      <c r="F1626">
        <v>3220</v>
      </c>
      <c r="G1626" s="10" t="s">
        <v>8219</v>
      </c>
      <c r="H1626">
        <v>59</v>
      </c>
    </row>
    <row r="1627" spans="6:8" x14ac:dyDescent="0.3">
      <c r="F1627">
        <v>3221</v>
      </c>
      <c r="G1627" s="10" t="s">
        <v>8219</v>
      </c>
      <c r="H1627">
        <v>113</v>
      </c>
    </row>
    <row r="1628" spans="6:8" x14ac:dyDescent="0.3">
      <c r="F1628">
        <v>3222</v>
      </c>
      <c r="G1628" s="10" t="s">
        <v>8219</v>
      </c>
      <c r="H1628">
        <v>84</v>
      </c>
    </row>
    <row r="1629" spans="6:8" x14ac:dyDescent="0.3">
      <c r="F1629">
        <v>3223</v>
      </c>
      <c r="G1629" s="10" t="s">
        <v>8219</v>
      </c>
      <c r="H1629">
        <v>74</v>
      </c>
    </row>
    <row r="1630" spans="6:8" x14ac:dyDescent="0.3">
      <c r="F1630">
        <v>3224</v>
      </c>
      <c r="G1630" s="10" t="s">
        <v>8219</v>
      </c>
      <c r="H1630">
        <v>216</v>
      </c>
    </row>
    <row r="1631" spans="6:8" x14ac:dyDescent="0.3">
      <c r="F1631">
        <v>3225</v>
      </c>
      <c r="G1631" s="10" t="s">
        <v>8219</v>
      </c>
      <c r="H1631">
        <v>39</v>
      </c>
    </row>
    <row r="1632" spans="6:8" x14ac:dyDescent="0.3">
      <c r="F1632">
        <v>3226</v>
      </c>
      <c r="G1632" s="10" t="s">
        <v>8219</v>
      </c>
      <c r="H1632">
        <v>21</v>
      </c>
    </row>
    <row r="1633" spans="6:8" x14ac:dyDescent="0.3">
      <c r="F1633">
        <v>3227</v>
      </c>
      <c r="G1633" s="10" t="s">
        <v>8219</v>
      </c>
      <c r="H1633">
        <v>30</v>
      </c>
    </row>
    <row r="1634" spans="6:8" x14ac:dyDescent="0.3">
      <c r="F1634">
        <v>3228</v>
      </c>
      <c r="G1634" s="10" t="s">
        <v>8219</v>
      </c>
      <c r="H1634">
        <v>37</v>
      </c>
    </row>
    <row r="1635" spans="6:8" x14ac:dyDescent="0.3">
      <c r="F1635">
        <v>3229</v>
      </c>
      <c r="G1635" s="10" t="s">
        <v>8219</v>
      </c>
      <c r="H1635">
        <v>202</v>
      </c>
    </row>
    <row r="1636" spans="6:8" x14ac:dyDescent="0.3">
      <c r="F1636">
        <v>3230</v>
      </c>
      <c r="G1636" s="10" t="s">
        <v>8219</v>
      </c>
      <c r="H1636">
        <v>37</v>
      </c>
    </row>
    <row r="1637" spans="6:8" x14ac:dyDescent="0.3">
      <c r="F1637">
        <v>3231</v>
      </c>
      <c r="G1637" s="10" t="s">
        <v>8219</v>
      </c>
      <c r="H1637">
        <v>28</v>
      </c>
    </row>
    <row r="1638" spans="6:8" x14ac:dyDescent="0.3">
      <c r="F1638">
        <v>3232</v>
      </c>
      <c r="G1638" s="10" t="s">
        <v>8219</v>
      </c>
      <c r="H1638">
        <v>26</v>
      </c>
    </row>
    <row r="1639" spans="6:8" x14ac:dyDescent="0.3">
      <c r="F1639">
        <v>3233</v>
      </c>
      <c r="G1639" s="10" t="s">
        <v>8219</v>
      </c>
      <c r="H1639">
        <v>61</v>
      </c>
    </row>
    <row r="1640" spans="6:8" x14ac:dyDescent="0.3">
      <c r="F1640">
        <v>3234</v>
      </c>
      <c r="G1640" s="10" t="s">
        <v>8219</v>
      </c>
      <c r="H1640">
        <v>115</v>
      </c>
    </row>
    <row r="1641" spans="6:8" x14ac:dyDescent="0.3">
      <c r="F1641">
        <v>3235</v>
      </c>
      <c r="G1641" s="10" t="s">
        <v>8219</v>
      </c>
      <c r="H1641">
        <v>181</v>
      </c>
    </row>
    <row r="1642" spans="6:8" x14ac:dyDescent="0.3">
      <c r="F1642">
        <v>3236</v>
      </c>
      <c r="G1642" s="10" t="s">
        <v>8219</v>
      </c>
      <c r="H1642">
        <v>110</v>
      </c>
    </row>
    <row r="1643" spans="6:8" x14ac:dyDescent="0.3">
      <c r="F1643">
        <v>3237</v>
      </c>
      <c r="G1643" s="10" t="s">
        <v>8219</v>
      </c>
      <c r="H1643">
        <v>269</v>
      </c>
    </row>
    <row r="1644" spans="6:8" x14ac:dyDescent="0.3">
      <c r="F1644">
        <v>3238</v>
      </c>
      <c r="G1644" s="10" t="s">
        <v>8219</v>
      </c>
      <c r="H1644">
        <v>79</v>
      </c>
    </row>
    <row r="1645" spans="6:8" x14ac:dyDescent="0.3">
      <c r="F1645">
        <v>3239</v>
      </c>
      <c r="G1645" s="10" t="s">
        <v>8219</v>
      </c>
      <c r="H1645">
        <v>104</v>
      </c>
    </row>
    <row r="1646" spans="6:8" x14ac:dyDescent="0.3">
      <c r="F1646">
        <v>3240</v>
      </c>
      <c r="G1646" s="10" t="s">
        <v>8219</v>
      </c>
      <c r="H1646">
        <v>34</v>
      </c>
    </row>
    <row r="1647" spans="6:8" x14ac:dyDescent="0.3">
      <c r="F1647">
        <v>3241</v>
      </c>
      <c r="G1647" s="10" t="s">
        <v>8219</v>
      </c>
      <c r="H1647">
        <v>167</v>
      </c>
    </row>
    <row r="1648" spans="6:8" x14ac:dyDescent="0.3">
      <c r="F1648">
        <v>3242</v>
      </c>
      <c r="G1648" s="10" t="s">
        <v>8219</v>
      </c>
      <c r="H1648">
        <v>183</v>
      </c>
    </row>
    <row r="1649" spans="6:8" x14ac:dyDescent="0.3">
      <c r="F1649">
        <v>3243</v>
      </c>
      <c r="G1649" s="10" t="s">
        <v>8219</v>
      </c>
      <c r="H1649">
        <v>71</v>
      </c>
    </row>
    <row r="1650" spans="6:8" x14ac:dyDescent="0.3">
      <c r="F1650">
        <v>3244</v>
      </c>
      <c r="G1650" s="10" t="s">
        <v>8219</v>
      </c>
      <c r="H1650">
        <v>69</v>
      </c>
    </row>
    <row r="1651" spans="6:8" x14ac:dyDescent="0.3">
      <c r="F1651">
        <v>3245</v>
      </c>
      <c r="G1651" s="10" t="s">
        <v>8219</v>
      </c>
      <c r="H1651">
        <v>270</v>
      </c>
    </row>
    <row r="1652" spans="6:8" x14ac:dyDescent="0.3">
      <c r="F1652">
        <v>3246</v>
      </c>
      <c r="G1652" s="10" t="s">
        <v>8219</v>
      </c>
      <c r="H1652">
        <v>193</v>
      </c>
    </row>
    <row r="1653" spans="6:8" x14ac:dyDescent="0.3">
      <c r="F1653">
        <v>3247</v>
      </c>
      <c r="G1653" s="10" t="s">
        <v>8219</v>
      </c>
      <c r="H1653">
        <v>57</v>
      </c>
    </row>
    <row r="1654" spans="6:8" x14ac:dyDescent="0.3">
      <c r="F1654">
        <v>3248</v>
      </c>
      <c r="G1654" s="10" t="s">
        <v>8219</v>
      </c>
      <c r="H1654">
        <v>200</v>
      </c>
    </row>
    <row r="1655" spans="6:8" x14ac:dyDescent="0.3">
      <c r="F1655">
        <v>3249</v>
      </c>
      <c r="G1655" s="10" t="s">
        <v>8219</v>
      </c>
      <c r="H1655">
        <v>88</v>
      </c>
    </row>
    <row r="1656" spans="6:8" x14ac:dyDescent="0.3">
      <c r="F1656">
        <v>3250</v>
      </c>
      <c r="G1656" s="10" t="s">
        <v>8219</v>
      </c>
      <c r="H1656">
        <v>213</v>
      </c>
    </row>
    <row r="1657" spans="6:8" x14ac:dyDescent="0.3">
      <c r="F1657">
        <v>3251</v>
      </c>
      <c r="G1657" s="10" t="s">
        <v>8219</v>
      </c>
      <c r="H1657">
        <v>20</v>
      </c>
    </row>
    <row r="1658" spans="6:8" x14ac:dyDescent="0.3">
      <c r="F1658">
        <v>3252</v>
      </c>
      <c r="G1658" s="10" t="s">
        <v>8219</v>
      </c>
      <c r="H1658">
        <v>50</v>
      </c>
    </row>
    <row r="1659" spans="6:8" x14ac:dyDescent="0.3">
      <c r="F1659">
        <v>3253</v>
      </c>
      <c r="G1659" s="10" t="s">
        <v>8219</v>
      </c>
      <c r="H1659">
        <v>115</v>
      </c>
    </row>
    <row r="1660" spans="6:8" x14ac:dyDescent="0.3">
      <c r="F1660">
        <v>3254</v>
      </c>
      <c r="G1660" s="10" t="s">
        <v>8219</v>
      </c>
      <c r="H1660">
        <v>186</v>
      </c>
    </row>
    <row r="1661" spans="6:8" x14ac:dyDescent="0.3">
      <c r="F1661">
        <v>3255</v>
      </c>
      <c r="G1661" s="10" t="s">
        <v>8219</v>
      </c>
      <c r="H1661">
        <v>18</v>
      </c>
    </row>
    <row r="1662" spans="6:8" x14ac:dyDescent="0.3">
      <c r="F1662">
        <v>3256</v>
      </c>
      <c r="G1662" s="10" t="s">
        <v>8219</v>
      </c>
      <c r="H1662">
        <v>176</v>
      </c>
    </row>
    <row r="1663" spans="6:8" x14ac:dyDescent="0.3">
      <c r="F1663">
        <v>3257</v>
      </c>
      <c r="G1663" s="10" t="s">
        <v>8219</v>
      </c>
      <c r="H1663">
        <v>41</v>
      </c>
    </row>
    <row r="1664" spans="6:8" x14ac:dyDescent="0.3">
      <c r="F1664">
        <v>3258</v>
      </c>
      <c r="G1664" s="10" t="s">
        <v>8219</v>
      </c>
      <c r="H1664">
        <v>75</v>
      </c>
    </row>
    <row r="1665" spans="6:8" x14ac:dyDescent="0.3">
      <c r="F1665">
        <v>3259</v>
      </c>
      <c r="G1665" s="10" t="s">
        <v>8219</v>
      </c>
      <c r="H1665">
        <v>97</v>
      </c>
    </row>
    <row r="1666" spans="6:8" x14ac:dyDescent="0.3">
      <c r="F1666">
        <v>3260</v>
      </c>
      <c r="G1666" s="10" t="s">
        <v>8219</v>
      </c>
      <c r="H1666">
        <v>73</v>
      </c>
    </row>
    <row r="1667" spans="6:8" x14ac:dyDescent="0.3">
      <c r="F1667">
        <v>3261</v>
      </c>
      <c r="G1667" s="10" t="s">
        <v>8219</v>
      </c>
      <c r="H1667">
        <v>49</v>
      </c>
    </row>
    <row r="1668" spans="6:8" x14ac:dyDescent="0.3">
      <c r="F1668">
        <v>3262</v>
      </c>
      <c r="G1668" s="10" t="s">
        <v>8219</v>
      </c>
      <c r="H1668">
        <v>134</v>
      </c>
    </row>
    <row r="1669" spans="6:8" x14ac:dyDescent="0.3">
      <c r="F1669">
        <v>3263</v>
      </c>
      <c r="G1669" s="10" t="s">
        <v>8219</v>
      </c>
      <c r="H1669">
        <v>68</v>
      </c>
    </row>
    <row r="1670" spans="6:8" x14ac:dyDescent="0.3">
      <c r="F1670">
        <v>3264</v>
      </c>
      <c r="G1670" s="10" t="s">
        <v>8219</v>
      </c>
      <c r="H1670">
        <v>49</v>
      </c>
    </row>
    <row r="1671" spans="6:8" x14ac:dyDescent="0.3">
      <c r="F1671">
        <v>3265</v>
      </c>
      <c r="G1671" s="10" t="s">
        <v>8219</v>
      </c>
      <c r="H1671">
        <v>63</v>
      </c>
    </row>
    <row r="1672" spans="6:8" x14ac:dyDescent="0.3">
      <c r="F1672">
        <v>3266</v>
      </c>
      <c r="G1672" s="10" t="s">
        <v>8219</v>
      </c>
      <c r="H1672">
        <v>163</v>
      </c>
    </row>
    <row r="1673" spans="6:8" x14ac:dyDescent="0.3">
      <c r="F1673">
        <v>3267</v>
      </c>
      <c r="G1673" s="10" t="s">
        <v>8219</v>
      </c>
      <c r="H1673">
        <v>288</v>
      </c>
    </row>
    <row r="1674" spans="6:8" x14ac:dyDescent="0.3">
      <c r="F1674">
        <v>3268</v>
      </c>
      <c r="G1674" s="10" t="s">
        <v>8219</v>
      </c>
      <c r="H1674">
        <v>42</v>
      </c>
    </row>
    <row r="1675" spans="6:8" x14ac:dyDescent="0.3">
      <c r="F1675">
        <v>3269</v>
      </c>
      <c r="G1675" s="10" t="s">
        <v>8219</v>
      </c>
      <c r="H1675">
        <v>70</v>
      </c>
    </row>
    <row r="1676" spans="6:8" x14ac:dyDescent="0.3">
      <c r="F1676">
        <v>3270</v>
      </c>
      <c r="G1676" s="10" t="s">
        <v>8219</v>
      </c>
      <c r="H1676">
        <v>30</v>
      </c>
    </row>
    <row r="1677" spans="6:8" x14ac:dyDescent="0.3">
      <c r="F1677">
        <v>3271</v>
      </c>
      <c r="G1677" s="10" t="s">
        <v>8219</v>
      </c>
      <c r="H1677">
        <v>51</v>
      </c>
    </row>
    <row r="1678" spans="6:8" x14ac:dyDescent="0.3">
      <c r="F1678">
        <v>3272</v>
      </c>
      <c r="G1678" s="10" t="s">
        <v>8219</v>
      </c>
      <c r="H1678">
        <v>145</v>
      </c>
    </row>
    <row r="1679" spans="6:8" x14ac:dyDescent="0.3">
      <c r="F1679">
        <v>3273</v>
      </c>
      <c r="G1679" s="10" t="s">
        <v>8219</v>
      </c>
      <c r="H1679">
        <v>21</v>
      </c>
    </row>
    <row r="1680" spans="6:8" x14ac:dyDescent="0.3">
      <c r="F1680">
        <v>3274</v>
      </c>
      <c r="G1680" s="10" t="s">
        <v>8219</v>
      </c>
      <c r="H1680">
        <v>286</v>
      </c>
    </row>
    <row r="1681" spans="6:8" x14ac:dyDescent="0.3">
      <c r="F1681">
        <v>3275</v>
      </c>
      <c r="G1681" s="10" t="s">
        <v>8219</v>
      </c>
      <c r="H1681">
        <v>12</v>
      </c>
    </row>
    <row r="1682" spans="6:8" x14ac:dyDescent="0.3">
      <c r="F1682">
        <v>3276</v>
      </c>
      <c r="G1682" s="10" t="s">
        <v>8219</v>
      </c>
      <c r="H1682">
        <v>100</v>
      </c>
    </row>
    <row r="1683" spans="6:8" x14ac:dyDescent="0.3">
      <c r="F1683">
        <v>3277</v>
      </c>
      <c r="G1683" s="10" t="s">
        <v>8219</v>
      </c>
      <c r="H1683">
        <v>100</v>
      </c>
    </row>
    <row r="1684" spans="6:8" x14ac:dyDescent="0.3">
      <c r="F1684">
        <v>3278</v>
      </c>
      <c r="G1684" s="10" t="s">
        <v>8219</v>
      </c>
      <c r="H1684">
        <v>34</v>
      </c>
    </row>
    <row r="1685" spans="6:8" x14ac:dyDescent="0.3">
      <c r="F1685">
        <v>3279</v>
      </c>
      <c r="G1685" s="10" t="s">
        <v>8219</v>
      </c>
      <c r="H1685">
        <v>63</v>
      </c>
    </row>
    <row r="1686" spans="6:8" x14ac:dyDescent="0.3">
      <c r="F1686">
        <v>3280</v>
      </c>
      <c r="G1686" s="10" t="s">
        <v>8219</v>
      </c>
      <c r="H1686">
        <v>30</v>
      </c>
    </row>
    <row r="1687" spans="6:8" x14ac:dyDescent="0.3">
      <c r="F1687">
        <v>3281</v>
      </c>
      <c r="G1687" s="10" t="s">
        <v>8219</v>
      </c>
      <c r="H1687">
        <v>47</v>
      </c>
    </row>
    <row r="1688" spans="6:8" x14ac:dyDescent="0.3">
      <c r="F1688">
        <v>3282</v>
      </c>
      <c r="G1688" s="10" t="s">
        <v>8219</v>
      </c>
      <c r="H1688">
        <v>237</v>
      </c>
    </row>
    <row r="1689" spans="6:8" x14ac:dyDescent="0.3">
      <c r="F1689">
        <v>3283</v>
      </c>
      <c r="G1689" s="10" t="s">
        <v>8219</v>
      </c>
      <c r="H1689">
        <v>47</v>
      </c>
    </row>
    <row r="1690" spans="6:8" x14ac:dyDescent="0.3">
      <c r="F1690">
        <v>3284</v>
      </c>
      <c r="G1690" s="10" t="s">
        <v>8219</v>
      </c>
      <c r="H1690">
        <v>15</v>
      </c>
    </row>
    <row r="1691" spans="6:8" x14ac:dyDescent="0.3">
      <c r="F1691">
        <v>3285</v>
      </c>
      <c r="G1691" s="10" t="s">
        <v>8219</v>
      </c>
      <c r="H1691">
        <v>81</v>
      </c>
    </row>
    <row r="1692" spans="6:8" x14ac:dyDescent="0.3">
      <c r="F1692">
        <v>3286</v>
      </c>
      <c r="G1692" s="10" t="s">
        <v>8219</v>
      </c>
      <c r="H1692">
        <v>122</v>
      </c>
    </row>
    <row r="1693" spans="6:8" x14ac:dyDescent="0.3">
      <c r="F1693">
        <v>3287</v>
      </c>
      <c r="G1693" s="10" t="s">
        <v>8219</v>
      </c>
      <c r="H1693">
        <v>34</v>
      </c>
    </row>
    <row r="1694" spans="6:8" x14ac:dyDescent="0.3">
      <c r="F1694">
        <v>3288</v>
      </c>
      <c r="G1694" s="10" t="s">
        <v>8219</v>
      </c>
      <c r="H1694">
        <v>207</v>
      </c>
    </row>
    <row r="1695" spans="6:8" x14ac:dyDescent="0.3">
      <c r="F1695">
        <v>3289</v>
      </c>
      <c r="G1695" s="10" t="s">
        <v>8219</v>
      </c>
      <c r="H1695">
        <v>25</v>
      </c>
    </row>
    <row r="1696" spans="6:8" x14ac:dyDescent="0.3">
      <c r="F1696">
        <v>3290</v>
      </c>
      <c r="G1696" s="10" t="s">
        <v>8219</v>
      </c>
      <c r="H1696">
        <v>72</v>
      </c>
    </row>
    <row r="1697" spans="6:8" x14ac:dyDescent="0.3">
      <c r="F1697">
        <v>3291</v>
      </c>
      <c r="G1697" s="10" t="s">
        <v>8219</v>
      </c>
      <c r="H1697">
        <v>14</v>
      </c>
    </row>
    <row r="1698" spans="6:8" x14ac:dyDescent="0.3">
      <c r="F1698">
        <v>3292</v>
      </c>
      <c r="G1698" s="10" t="s">
        <v>8219</v>
      </c>
      <c r="H1698">
        <v>15</v>
      </c>
    </row>
    <row r="1699" spans="6:8" x14ac:dyDescent="0.3">
      <c r="F1699">
        <v>3293</v>
      </c>
      <c r="G1699" s="10" t="s">
        <v>8219</v>
      </c>
      <c r="H1699">
        <v>91</v>
      </c>
    </row>
    <row r="1700" spans="6:8" x14ac:dyDescent="0.3">
      <c r="F1700">
        <v>3294</v>
      </c>
      <c r="G1700" s="10" t="s">
        <v>8219</v>
      </c>
      <c r="H1700">
        <v>24</v>
      </c>
    </row>
    <row r="1701" spans="6:8" x14ac:dyDescent="0.3">
      <c r="F1701">
        <v>3295</v>
      </c>
      <c r="G1701" s="10" t="s">
        <v>8219</v>
      </c>
      <c r="H1701">
        <v>27</v>
      </c>
    </row>
    <row r="1702" spans="6:8" x14ac:dyDescent="0.3">
      <c r="F1702">
        <v>3296</v>
      </c>
      <c r="G1702" s="10" t="s">
        <v>8219</v>
      </c>
      <c r="H1702">
        <v>47</v>
      </c>
    </row>
    <row r="1703" spans="6:8" x14ac:dyDescent="0.3">
      <c r="F1703">
        <v>3297</v>
      </c>
      <c r="G1703" s="10" t="s">
        <v>8219</v>
      </c>
      <c r="H1703">
        <v>44</v>
      </c>
    </row>
    <row r="1704" spans="6:8" x14ac:dyDescent="0.3">
      <c r="F1704">
        <v>3298</v>
      </c>
      <c r="G1704" s="10" t="s">
        <v>8219</v>
      </c>
      <c r="H1704">
        <v>72</v>
      </c>
    </row>
    <row r="1705" spans="6:8" x14ac:dyDescent="0.3">
      <c r="F1705">
        <v>3299</v>
      </c>
      <c r="G1705" s="10" t="s">
        <v>8219</v>
      </c>
      <c r="H1705">
        <v>63</v>
      </c>
    </row>
    <row r="1706" spans="6:8" x14ac:dyDescent="0.3">
      <c r="F1706">
        <v>3300</v>
      </c>
      <c r="G1706" s="10" t="s">
        <v>8219</v>
      </c>
      <c r="H1706">
        <v>88</v>
      </c>
    </row>
    <row r="1707" spans="6:8" x14ac:dyDescent="0.3">
      <c r="F1707">
        <v>3301</v>
      </c>
      <c r="G1707" s="10" t="s">
        <v>8219</v>
      </c>
      <c r="H1707">
        <v>70</v>
      </c>
    </row>
    <row r="1708" spans="6:8" x14ac:dyDescent="0.3">
      <c r="F1708">
        <v>3302</v>
      </c>
      <c r="G1708" s="10" t="s">
        <v>8219</v>
      </c>
      <c r="H1708">
        <v>50</v>
      </c>
    </row>
    <row r="1709" spans="6:8" x14ac:dyDescent="0.3">
      <c r="F1709">
        <v>3303</v>
      </c>
      <c r="G1709" s="10" t="s">
        <v>8219</v>
      </c>
      <c r="H1709">
        <v>35</v>
      </c>
    </row>
    <row r="1710" spans="6:8" x14ac:dyDescent="0.3">
      <c r="F1710">
        <v>3304</v>
      </c>
      <c r="G1710" s="10" t="s">
        <v>8219</v>
      </c>
      <c r="H1710">
        <v>175</v>
      </c>
    </row>
    <row r="1711" spans="6:8" x14ac:dyDescent="0.3">
      <c r="F1711">
        <v>3305</v>
      </c>
      <c r="G1711" s="10" t="s">
        <v>8219</v>
      </c>
      <c r="H1711">
        <v>20</v>
      </c>
    </row>
    <row r="1712" spans="6:8" x14ac:dyDescent="0.3">
      <c r="F1712">
        <v>3306</v>
      </c>
      <c r="G1712" s="10" t="s">
        <v>8219</v>
      </c>
      <c r="H1712">
        <v>54</v>
      </c>
    </row>
    <row r="1713" spans="6:8" x14ac:dyDescent="0.3">
      <c r="F1713">
        <v>3307</v>
      </c>
      <c r="G1713" s="10" t="s">
        <v>8219</v>
      </c>
      <c r="H1713">
        <v>20</v>
      </c>
    </row>
    <row r="1714" spans="6:8" x14ac:dyDescent="0.3">
      <c r="F1714">
        <v>3308</v>
      </c>
      <c r="G1714" s="10" t="s">
        <v>8219</v>
      </c>
      <c r="H1714">
        <v>57</v>
      </c>
    </row>
    <row r="1715" spans="6:8" x14ac:dyDescent="0.3">
      <c r="F1715">
        <v>3309</v>
      </c>
      <c r="G1715" s="10" t="s">
        <v>8219</v>
      </c>
      <c r="H1715">
        <v>31</v>
      </c>
    </row>
    <row r="1716" spans="6:8" x14ac:dyDescent="0.3">
      <c r="F1716">
        <v>3310</v>
      </c>
      <c r="G1716" s="10" t="s">
        <v>8219</v>
      </c>
      <c r="H1716">
        <v>31</v>
      </c>
    </row>
    <row r="1717" spans="6:8" x14ac:dyDescent="0.3">
      <c r="F1717">
        <v>3311</v>
      </c>
      <c r="G1717" s="10" t="s">
        <v>8219</v>
      </c>
      <c r="H1717">
        <v>45</v>
      </c>
    </row>
    <row r="1718" spans="6:8" x14ac:dyDescent="0.3">
      <c r="F1718">
        <v>3312</v>
      </c>
      <c r="G1718" s="10" t="s">
        <v>8219</v>
      </c>
      <c r="H1718">
        <v>41</v>
      </c>
    </row>
    <row r="1719" spans="6:8" x14ac:dyDescent="0.3">
      <c r="F1719">
        <v>3313</v>
      </c>
      <c r="G1719" s="10" t="s">
        <v>8219</v>
      </c>
      <c r="H1719">
        <v>29</v>
      </c>
    </row>
    <row r="1720" spans="6:8" x14ac:dyDescent="0.3">
      <c r="F1720">
        <v>3314</v>
      </c>
      <c r="G1720" s="10" t="s">
        <v>8219</v>
      </c>
      <c r="H1720">
        <v>58</v>
      </c>
    </row>
    <row r="1721" spans="6:8" x14ac:dyDescent="0.3">
      <c r="F1721">
        <v>3315</v>
      </c>
      <c r="G1721" s="10" t="s">
        <v>8219</v>
      </c>
      <c r="H1721">
        <v>89</v>
      </c>
    </row>
    <row r="1722" spans="6:8" x14ac:dyDescent="0.3">
      <c r="F1722">
        <v>3316</v>
      </c>
      <c r="G1722" s="10" t="s">
        <v>8219</v>
      </c>
      <c r="H1722">
        <v>125</v>
      </c>
    </row>
    <row r="1723" spans="6:8" x14ac:dyDescent="0.3">
      <c r="F1723">
        <v>3317</v>
      </c>
      <c r="G1723" s="10" t="s">
        <v>8219</v>
      </c>
      <c r="H1723">
        <v>18</v>
      </c>
    </row>
    <row r="1724" spans="6:8" x14ac:dyDescent="0.3">
      <c r="F1724">
        <v>3318</v>
      </c>
      <c r="G1724" s="10" t="s">
        <v>8219</v>
      </c>
      <c r="H1724">
        <v>32</v>
      </c>
    </row>
    <row r="1725" spans="6:8" x14ac:dyDescent="0.3">
      <c r="F1725">
        <v>3319</v>
      </c>
      <c r="G1725" s="10" t="s">
        <v>8219</v>
      </c>
      <c r="H1725">
        <v>16</v>
      </c>
    </row>
    <row r="1726" spans="6:8" x14ac:dyDescent="0.3">
      <c r="F1726">
        <v>3320</v>
      </c>
      <c r="G1726" s="10" t="s">
        <v>8219</v>
      </c>
      <c r="H1726">
        <v>38</v>
      </c>
    </row>
    <row r="1727" spans="6:8" x14ac:dyDescent="0.3">
      <c r="F1727">
        <v>3321</v>
      </c>
      <c r="G1727" s="10" t="s">
        <v>8219</v>
      </c>
      <c r="H1727">
        <v>15</v>
      </c>
    </row>
    <row r="1728" spans="6:8" x14ac:dyDescent="0.3">
      <c r="F1728">
        <v>3322</v>
      </c>
      <c r="G1728" s="10" t="s">
        <v>8219</v>
      </c>
      <c r="H1728">
        <v>23</v>
      </c>
    </row>
    <row r="1729" spans="6:8" x14ac:dyDescent="0.3">
      <c r="F1729">
        <v>3323</v>
      </c>
      <c r="G1729" s="10" t="s">
        <v>8219</v>
      </c>
      <c r="H1729">
        <v>49</v>
      </c>
    </row>
    <row r="1730" spans="6:8" x14ac:dyDescent="0.3">
      <c r="F1730">
        <v>3324</v>
      </c>
      <c r="G1730" s="10" t="s">
        <v>8219</v>
      </c>
      <c r="H1730">
        <v>10</v>
      </c>
    </row>
    <row r="1731" spans="6:8" x14ac:dyDescent="0.3">
      <c r="F1731">
        <v>3325</v>
      </c>
      <c r="G1731" s="10" t="s">
        <v>8219</v>
      </c>
      <c r="H1731">
        <v>15</v>
      </c>
    </row>
    <row r="1732" spans="6:8" x14ac:dyDescent="0.3">
      <c r="F1732">
        <v>3326</v>
      </c>
      <c r="G1732" s="10" t="s">
        <v>8219</v>
      </c>
      <c r="H1732">
        <v>57</v>
      </c>
    </row>
    <row r="1733" spans="6:8" x14ac:dyDescent="0.3">
      <c r="F1733">
        <v>3327</v>
      </c>
      <c r="G1733" s="10" t="s">
        <v>8219</v>
      </c>
      <c r="H1733">
        <v>33</v>
      </c>
    </row>
    <row r="1734" spans="6:8" x14ac:dyDescent="0.3">
      <c r="F1734">
        <v>3328</v>
      </c>
      <c r="G1734" s="10" t="s">
        <v>8219</v>
      </c>
      <c r="H1734">
        <v>9</v>
      </c>
    </row>
    <row r="1735" spans="6:8" x14ac:dyDescent="0.3">
      <c r="F1735">
        <v>3329</v>
      </c>
      <c r="G1735" s="10" t="s">
        <v>8219</v>
      </c>
      <c r="H1735">
        <v>26</v>
      </c>
    </row>
    <row r="1736" spans="6:8" x14ac:dyDescent="0.3">
      <c r="F1736">
        <v>3330</v>
      </c>
      <c r="G1736" s="10" t="s">
        <v>8219</v>
      </c>
      <c r="H1736">
        <v>69</v>
      </c>
    </row>
    <row r="1737" spans="6:8" x14ac:dyDescent="0.3">
      <c r="F1737">
        <v>3331</v>
      </c>
      <c r="G1737" s="10" t="s">
        <v>8219</v>
      </c>
      <c r="H1737">
        <v>65</v>
      </c>
    </row>
    <row r="1738" spans="6:8" x14ac:dyDescent="0.3">
      <c r="F1738">
        <v>3332</v>
      </c>
      <c r="G1738" s="10" t="s">
        <v>8219</v>
      </c>
      <c r="H1738">
        <v>83</v>
      </c>
    </row>
    <row r="1739" spans="6:8" x14ac:dyDescent="0.3">
      <c r="F1739">
        <v>3333</v>
      </c>
      <c r="G1739" s="10" t="s">
        <v>8219</v>
      </c>
      <c r="H1739">
        <v>111</v>
      </c>
    </row>
    <row r="1740" spans="6:8" x14ac:dyDescent="0.3">
      <c r="F1740">
        <v>3334</v>
      </c>
      <c r="G1740" s="10" t="s">
        <v>8219</v>
      </c>
      <c r="H1740">
        <v>46</v>
      </c>
    </row>
    <row r="1741" spans="6:8" x14ac:dyDescent="0.3">
      <c r="F1741">
        <v>3335</v>
      </c>
      <c r="G1741" s="10" t="s">
        <v>8219</v>
      </c>
      <c r="H1741">
        <v>63</v>
      </c>
    </row>
    <row r="1742" spans="6:8" x14ac:dyDescent="0.3">
      <c r="F1742">
        <v>3336</v>
      </c>
      <c r="G1742" s="10" t="s">
        <v>8219</v>
      </c>
      <c r="H1742">
        <v>9</v>
      </c>
    </row>
    <row r="1743" spans="6:8" x14ac:dyDescent="0.3">
      <c r="F1743">
        <v>3337</v>
      </c>
      <c r="G1743" s="10" t="s">
        <v>8219</v>
      </c>
      <c r="H1743">
        <v>34</v>
      </c>
    </row>
    <row r="1744" spans="6:8" x14ac:dyDescent="0.3">
      <c r="F1744">
        <v>3338</v>
      </c>
      <c r="G1744" s="10" t="s">
        <v>8219</v>
      </c>
      <c r="H1744">
        <v>112</v>
      </c>
    </row>
    <row r="1745" spans="6:8" x14ac:dyDescent="0.3">
      <c r="F1745">
        <v>3339</v>
      </c>
      <c r="G1745" s="10" t="s">
        <v>8219</v>
      </c>
      <c r="H1745">
        <v>47</v>
      </c>
    </row>
    <row r="1746" spans="6:8" x14ac:dyDescent="0.3">
      <c r="F1746">
        <v>3340</v>
      </c>
      <c r="G1746" s="10" t="s">
        <v>8219</v>
      </c>
      <c r="H1746">
        <v>38</v>
      </c>
    </row>
    <row r="1747" spans="6:8" x14ac:dyDescent="0.3">
      <c r="F1747">
        <v>3341</v>
      </c>
      <c r="G1747" s="10" t="s">
        <v>8219</v>
      </c>
      <c r="H1747">
        <v>28</v>
      </c>
    </row>
    <row r="1748" spans="6:8" x14ac:dyDescent="0.3">
      <c r="F1748">
        <v>3342</v>
      </c>
      <c r="G1748" s="10" t="s">
        <v>8219</v>
      </c>
      <c r="H1748">
        <v>78</v>
      </c>
    </row>
    <row r="1749" spans="6:8" x14ac:dyDescent="0.3">
      <c r="F1749">
        <v>3343</v>
      </c>
      <c r="G1749" s="10" t="s">
        <v>8219</v>
      </c>
      <c r="H1749">
        <v>23</v>
      </c>
    </row>
    <row r="1750" spans="6:8" x14ac:dyDescent="0.3">
      <c r="F1750">
        <v>3344</v>
      </c>
      <c r="G1750" s="10" t="s">
        <v>8219</v>
      </c>
      <c r="H1750">
        <v>40</v>
      </c>
    </row>
    <row r="1751" spans="6:8" x14ac:dyDescent="0.3">
      <c r="F1751">
        <v>3345</v>
      </c>
      <c r="G1751" s="10" t="s">
        <v>8219</v>
      </c>
      <c r="H1751">
        <v>13</v>
      </c>
    </row>
    <row r="1752" spans="6:8" x14ac:dyDescent="0.3">
      <c r="F1752">
        <v>3346</v>
      </c>
      <c r="G1752" s="10" t="s">
        <v>8219</v>
      </c>
      <c r="H1752">
        <v>18</v>
      </c>
    </row>
    <row r="1753" spans="6:8" x14ac:dyDescent="0.3">
      <c r="F1753">
        <v>3347</v>
      </c>
      <c r="G1753" s="10" t="s">
        <v>8219</v>
      </c>
      <c r="H1753">
        <v>22</v>
      </c>
    </row>
    <row r="1754" spans="6:8" x14ac:dyDescent="0.3">
      <c r="F1754">
        <v>3348</v>
      </c>
      <c r="G1754" s="10" t="s">
        <v>8219</v>
      </c>
      <c r="H1754">
        <v>79</v>
      </c>
    </row>
    <row r="1755" spans="6:8" x14ac:dyDescent="0.3">
      <c r="F1755">
        <v>3349</v>
      </c>
      <c r="G1755" s="10" t="s">
        <v>8219</v>
      </c>
      <c r="H1755">
        <v>14</v>
      </c>
    </row>
    <row r="1756" spans="6:8" x14ac:dyDescent="0.3">
      <c r="F1756">
        <v>3350</v>
      </c>
      <c r="G1756" s="10" t="s">
        <v>8219</v>
      </c>
      <c r="H1756">
        <v>51</v>
      </c>
    </row>
    <row r="1757" spans="6:8" x14ac:dyDescent="0.3">
      <c r="F1757">
        <v>3351</v>
      </c>
      <c r="G1757" s="10" t="s">
        <v>8219</v>
      </c>
      <c r="H1757">
        <v>54</v>
      </c>
    </row>
    <row r="1758" spans="6:8" x14ac:dyDescent="0.3">
      <c r="F1758">
        <v>3352</v>
      </c>
      <c r="G1758" s="10" t="s">
        <v>8219</v>
      </c>
      <c r="H1758">
        <v>70</v>
      </c>
    </row>
    <row r="1759" spans="6:8" x14ac:dyDescent="0.3">
      <c r="F1759">
        <v>3353</v>
      </c>
      <c r="G1759" s="10" t="s">
        <v>8219</v>
      </c>
      <c r="H1759">
        <v>44</v>
      </c>
    </row>
    <row r="1760" spans="6:8" x14ac:dyDescent="0.3">
      <c r="F1760">
        <v>3354</v>
      </c>
      <c r="G1760" s="10" t="s">
        <v>8219</v>
      </c>
      <c r="H1760">
        <v>55</v>
      </c>
    </row>
    <row r="1761" spans="6:8" x14ac:dyDescent="0.3">
      <c r="F1761">
        <v>3355</v>
      </c>
      <c r="G1761" s="10" t="s">
        <v>8219</v>
      </c>
      <c r="H1761">
        <v>15</v>
      </c>
    </row>
    <row r="1762" spans="6:8" x14ac:dyDescent="0.3">
      <c r="F1762">
        <v>3356</v>
      </c>
      <c r="G1762" s="10" t="s">
        <v>8219</v>
      </c>
      <c r="H1762">
        <v>27</v>
      </c>
    </row>
    <row r="1763" spans="6:8" x14ac:dyDescent="0.3">
      <c r="F1763">
        <v>3357</v>
      </c>
      <c r="G1763" s="10" t="s">
        <v>8219</v>
      </c>
      <c r="H1763">
        <v>21</v>
      </c>
    </row>
    <row r="1764" spans="6:8" x14ac:dyDescent="0.3">
      <c r="F1764">
        <v>3358</v>
      </c>
      <c r="G1764" s="10" t="s">
        <v>8219</v>
      </c>
      <c r="H1764">
        <v>162</v>
      </c>
    </row>
    <row r="1765" spans="6:8" x14ac:dyDescent="0.3">
      <c r="F1765">
        <v>3359</v>
      </c>
      <c r="G1765" s="10" t="s">
        <v>8219</v>
      </c>
      <c r="H1765">
        <v>23</v>
      </c>
    </row>
    <row r="1766" spans="6:8" x14ac:dyDescent="0.3">
      <c r="F1766">
        <v>3360</v>
      </c>
      <c r="G1766" s="10" t="s">
        <v>8219</v>
      </c>
      <c r="H1766">
        <v>72</v>
      </c>
    </row>
    <row r="1767" spans="6:8" x14ac:dyDescent="0.3">
      <c r="F1767">
        <v>3361</v>
      </c>
      <c r="G1767" s="10" t="s">
        <v>8219</v>
      </c>
      <c r="H1767">
        <v>68</v>
      </c>
    </row>
    <row r="1768" spans="6:8" x14ac:dyDescent="0.3">
      <c r="F1768">
        <v>3362</v>
      </c>
      <c r="G1768" s="10" t="s">
        <v>8219</v>
      </c>
      <c r="H1768">
        <v>20</v>
      </c>
    </row>
    <row r="1769" spans="6:8" x14ac:dyDescent="0.3">
      <c r="F1769">
        <v>3363</v>
      </c>
      <c r="G1769" s="10" t="s">
        <v>8219</v>
      </c>
      <c r="H1769">
        <v>26</v>
      </c>
    </row>
    <row r="1770" spans="6:8" x14ac:dyDescent="0.3">
      <c r="F1770">
        <v>3364</v>
      </c>
      <c r="G1770" s="10" t="s">
        <v>8219</v>
      </c>
      <c r="H1770">
        <v>72</v>
      </c>
    </row>
    <row r="1771" spans="6:8" x14ac:dyDescent="0.3">
      <c r="F1771">
        <v>3365</v>
      </c>
      <c r="G1771" s="10" t="s">
        <v>8219</v>
      </c>
      <c r="H1771">
        <v>3</v>
      </c>
    </row>
    <row r="1772" spans="6:8" x14ac:dyDescent="0.3">
      <c r="F1772">
        <v>3366</v>
      </c>
      <c r="G1772" s="10" t="s">
        <v>8219</v>
      </c>
      <c r="H1772">
        <v>18</v>
      </c>
    </row>
    <row r="1773" spans="6:8" x14ac:dyDescent="0.3">
      <c r="F1773">
        <v>3367</v>
      </c>
      <c r="G1773" s="10" t="s">
        <v>8219</v>
      </c>
      <c r="H1773">
        <v>30</v>
      </c>
    </row>
    <row r="1774" spans="6:8" x14ac:dyDescent="0.3">
      <c r="F1774">
        <v>3368</v>
      </c>
      <c r="G1774" s="10" t="s">
        <v>8219</v>
      </c>
      <c r="H1774">
        <v>23</v>
      </c>
    </row>
    <row r="1775" spans="6:8" x14ac:dyDescent="0.3">
      <c r="F1775">
        <v>3369</v>
      </c>
      <c r="G1775" s="10" t="s">
        <v>8219</v>
      </c>
      <c r="H1775">
        <v>54</v>
      </c>
    </row>
    <row r="1776" spans="6:8" x14ac:dyDescent="0.3">
      <c r="F1776">
        <v>3370</v>
      </c>
      <c r="G1776" s="10" t="s">
        <v>8219</v>
      </c>
      <c r="H1776">
        <v>26</v>
      </c>
    </row>
    <row r="1777" spans="6:8" x14ac:dyDescent="0.3">
      <c r="F1777">
        <v>3371</v>
      </c>
      <c r="G1777" s="10" t="s">
        <v>8219</v>
      </c>
      <c r="H1777">
        <v>9</v>
      </c>
    </row>
    <row r="1778" spans="6:8" x14ac:dyDescent="0.3">
      <c r="F1778">
        <v>3372</v>
      </c>
      <c r="G1778" s="10" t="s">
        <v>8219</v>
      </c>
      <c r="H1778">
        <v>27</v>
      </c>
    </row>
    <row r="1779" spans="6:8" x14ac:dyDescent="0.3">
      <c r="F1779">
        <v>3373</v>
      </c>
      <c r="G1779" s="10" t="s">
        <v>8219</v>
      </c>
      <c r="H1779">
        <v>30</v>
      </c>
    </row>
    <row r="1780" spans="6:8" x14ac:dyDescent="0.3">
      <c r="F1780">
        <v>3374</v>
      </c>
      <c r="G1780" s="10" t="s">
        <v>8219</v>
      </c>
      <c r="H1780">
        <v>52</v>
      </c>
    </row>
    <row r="1781" spans="6:8" x14ac:dyDescent="0.3">
      <c r="F1781">
        <v>3375</v>
      </c>
      <c r="G1781" s="10" t="s">
        <v>8219</v>
      </c>
      <c r="H1781">
        <v>17</v>
      </c>
    </row>
    <row r="1782" spans="6:8" x14ac:dyDescent="0.3">
      <c r="F1782">
        <v>3376</v>
      </c>
      <c r="G1782" s="10" t="s">
        <v>8219</v>
      </c>
      <c r="H1782">
        <v>19</v>
      </c>
    </row>
    <row r="1783" spans="6:8" x14ac:dyDescent="0.3">
      <c r="F1783">
        <v>3377</v>
      </c>
      <c r="G1783" s="10" t="s">
        <v>8219</v>
      </c>
      <c r="H1783">
        <v>77</v>
      </c>
    </row>
    <row r="1784" spans="6:8" x14ac:dyDescent="0.3">
      <c r="F1784">
        <v>3378</v>
      </c>
      <c r="G1784" s="10" t="s">
        <v>8219</v>
      </c>
      <c r="H1784">
        <v>21</v>
      </c>
    </row>
    <row r="1785" spans="6:8" x14ac:dyDescent="0.3">
      <c r="F1785">
        <v>3379</v>
      </c>
      <c r="G1785" s="10" t="s">
        <v>8219</v>
      </c>
      <c r="H1785">
        <v>38</v>
      </c>
    </row>
    <row r="1786" spans="6:8" x14ac:dyDescent="0.3">
      <c r="F1786">
        <v>3380</v>
      </c>
      <c r="G1786" s="10" t="s">
        <v>8219</v>
      </c>
      <c r="H1786">
        <v>28</v>
      </c>
    </row>
    <row r="1787" spans="6:8" x14ac:dyDescent="0.3">
      <c r="F1787">
        <v>3381</v>
      </c>
      <c r="G1787" s="10" t="s">
        <v>8219</v>
      </c>
      <c r="H1787">
        <v>48</v>
      </c>
    </row>
    <row r="1788" spans="6:8" x14ac:dyDescent="0.3">
      <c r="F1788">
        <v>3382</v>
      </c>
      <c r="G1788" s="10" t="s">
        <v>8219</v>
      </c>
      <c r="H1788">
        <v>46</v>
      </c>
    </row>
    <row r="1789" spans="6:8" x14ac:dyDescent="0.3">
      <c r="F1789">
        <v>3383</v>
      </c>
      <c r="G1789" s="10" t="s">
        <v>8219</v>
      </c>
      <c r="H1789">
        <v>30</v>
      </c>
    </row>
    <row r="1790" spans="6:8" x14ac:dyDescent="0.3">
      <c r="F1790">
        <v>3384</v>
      </c>
      <c r="G1790" s="10" t="s">
        <v>8219</v>
      </c>
      <c r="H1790">
        <v>64</v>
      </c>
    </row>
    <row r="1791" spans="6:8" x14ac:dyDescent="0.3">
      <c r="F1791">
        <v>3385</v>
      </c>
      <c r="G1791" s="10" t="s">
        <v>8219</v>
      </c>
      <c r="H1791">
        <v>15</v>
      </c>
    </row>
    <row r="1792" spans="6:8" x14ac:dyDescent="0.3">
      <c r="F1792">
        <v>3386</v>
      </c>
      <c r="G1792" s="10" t="s">
        <v>8219</v>
      </c>
      <c r="H1792">
        <v>41</v>
      </c>
    </row>
    <row r="1793" spans="6:8" x14ac:dyDescent="0.3">
      <c r="F1793">
        <v>3387</v>
      </c>
      <c r="G1793" s="10" t="s">
        <v>8219</v>
      </c>
      <c r="H1793">
        <v>35</v>
      </c>
    </row>
    <row r="1794" spans="6:8" x14ac:dyDescent="0.3">
      <c r="F1794">
        <v>3388</v>
      </c>
      <c r="G1794" s="10" t="s">
        <v>8219</v>
      </c>
      <c r="H1794">
        <v>45</v>
      </c>
    </row>
    <row r="1795" spans="6:8" x14ac:dyDescent="0.3">
      <c r="F1795">
        <v>3389</v>
      </c>
      <c r="G1795" s="10" t="s">
        <v>8219</v>
      </c>
      <c r="H1795">
        <v>62</v>
      </c>
    </row>
    <row r="1796" spans="6:8" x14ac:dyDescent="0.3">
      <c r="F1796">
        <v>3390</v>
      </c>
      <c r="G1796" s="10" t="s">
        <v>8219</v>
      </c>
      <c r="H1796">
        <v>22</v>
      </c>
    </row>
    <row r="1797" spans="6:8" x14ac:dyDescent="0.3">
      <c r="F1797">
        <v>3391</v>
      </c>
      <c r="G1797" s="10" t="s">
        <v>8219</v>
      </c>
      <c r="H1797">
        <v>18</v>
      </c>
    </row>
    <row r="1798" spans="6:8" x14ac:dyDescent="0.3">
      <c r="F1798">
        <v>3392</v>
      </c>
      <c r="G1798" s="10" t="s">
        <v>8219</v>
      </c>
      <c r="H1798">
        <v>12</v>
      </c>
    </row>
    <row r="1799" spans="6:8" x14ac:dyDescent="0.3">
      <c r="F1799">
        <v>3393</v>
      </c>
      <c r="G1799" s="10" t="s">
        <v>8219</v>
      </c>
      <c r="H1799">
        <v>44</v>
      </c>
    </row>
    <row r="1800" spans="6:8" x14ac:dyDescent="0.3">
      <c r="F1800">
        <v>3394</v>
      </c>
      <c r="G1800" s="10" t="s">
        <v>8219</v>
      </c>
      <c r="H1800">
        <v>27</v>
      </c>
    </row>
    <row r="1801" spans="6:8" x14ac:dyDescent="0.3">
      <c r="F1801">
        <v>3395</v>
      </c>
      <c r="G1801" s="10" t="s">
        <v>8219</v>
      </c>
      <c r="H1801">
        <v>38</v>
      </c>
    </row>
    <row r="1802" spans="6:8" x14ac:dyDescent="0.3">
      <c r="F1802">
        <v>3396</v>
      </c>
      <c r="G1802" s="10" t="s">
        <v>8219</v>
      </c>
      <c r="H1802">
        <v>28</v>
      </c>
    </row>
    <row r="1803" spans="6:8" x14ac:dyDescent="0.3">
      <c r="F1803">
        <v>3397</v>
      </c>
      <c r="G1803" s="10" t="s">
        <v>8219</v>
      </c>
      <c r="H1803">
        <v>24</v>
      </c>
    </row>
    <row r="1804" spans="6:8" x14ac:dyDescent="0.3">
      <c r="F1804">
        <v>3398</v>
      </c>
      <c r="G1804" s="10" t="s">
        <v>8219</v>
      </c>
      <c r="H1804">
        <v>65</v>
      </c>
    </row>
    <row r="1805" spans="6:8" x14ac:dyDescent="0.3">
      <c r="F1805">
        <v>3399</v>
      </c>
      <c r="G1805" s="10" t="s">
        <v>8219</v>
      </c>
      <c r="H1805">
        <v>46</v>
      </c>
    </row>
    <row r="1806" spans="6:8" x14ac:dyDescent="0.3">
      <c r="F1806">
        <v>3400</v>
      </c>
      <c r="G1806" s="10" t="s">
        <v>8219</v>
      </c>
      <c r="H1806">
        <v>85</v>
      </c>
    </row>
    <row r="1807" spans="6:8" x14ac:dyDescent="0.3">
      <c r="F1807">
        <v>3401</v>
      </c>
      <c r="G1807" s="10" t="s">
        <v>8219</v>
      </c>
      <c r="H1807">
        <v>66</v>
      </c>
    </row>
    <row r="1808" spans="6:8" x14ac:dyDescent="0.3">
      <c r="F1808">
        <v>3402</v>
      </c>
      <c r="G1808" s="10" t="s">
        <v>8219</v>
      </c>
      <c r="H1808">
        <v>165</v>
      </c>
    </row>
    <row r="1809" spans="6:8" x14ac:dyDescent="0.3">
      <c r="F1809">
        <v>3403</v>
      </c>
      <c r="G1809" s="10" t="s">
        <v>8219</v>
      </c>
      <c r="H1809">
        <v>17</v>
      </c>
    </row>
    <row r="1810" spans="6:8" x14ac:dyDescent="0.3">
      <c r="F1810">
        <v>3404</v>
      </c>
      <c r="G1810" s="10" t="s">
        <v>8219</v>
      </c>
      <c r="H1810">
        <v>3</v>
      </c>
    </row>
    <row r="1811" spans="6:8" x14ac:dyDescent="0.3">
      <c r="F1811">
        <v>3405</v>
      </c>
      <c r="G1811" s="10" t="s">
        <v>8219</v>
      </c>
      <c r="H1811">
        <v>17</v>
      </c>
    </row>
    <row r="1812" spans="6:8" x14ac:dyDescent="0.3">
      <c r="F1812">
        <v>3406</v>
      </c>
      <c r="G1812" s="10" t="s">
        <v>8219</v>
      </c>
      <c r="H1812">
        <v>91</v>
      </c>
    </row>
    <row r="1813" spans="6:8" x14ac:dyDescent="0.3">
      <c r="F1813">
        <v>3407</v>
      </c>
      <c r="G1813" s="10" t="s">
        <v>8219</v>
      </c>
      <c r="H1813">
        <v>67</v>
      </c>
    </row>
    <row r="1814" spans="6:8" x14ac:dyDescent="0.3">
      <c r="F1814">
        <v>3408</v>
      </c>
      <c r="G1814" s="10" t="s">
        <v>8219</v>
      </c>
      <c r="H1814">
        <v>18</v>
      </c>
    </row>
    <row r="1815" spans="6:8" x14ac:dyDescent="0.3">
      <c r="F1815">
        <v>3409</v>
      </c>
      <c r="G1815" s="10" t="s">
        <v>8219</v>
      </c>
      <c r="H1815">
        <v>21</v>
      </c>
    </row>
    <row r="1816" spans="6:8" x14ac:dyDescent="0.3">
      <c r="F1816">
        <v>3410</v>
      </c>
      <c r="G1816" s="10" t="s">
        <v>8219</v>
      </c>
      <c r="H1816">
        <v>40</v>
      </c>
    </row>
    <row r="1817" spans="6:8" x14ac:dyDescent="0.3">
      <c r="F1817">
        <v>3411</v>
      </c>
      <c r="G1817" s="10" t="s">
        <v>8219</v>
      </c>
      <c r="H1817">
        <v>78</v>
      </c>
    </row>
    <row r="1818" spans="6:8" x14ac:dyDescent="0.3">
      <c r="F1818">
        <v>3412</v>
      </c>
      <c r="G1818" s="10" t="s">
        <v>8219</v>
      </c>
      <c r="H1818">
        <v>26</v>
      </c>
    </row>
    <row r="1819" spans="6:8" x14ac:dyDescent="0.3">
      <c r="F1819">
        <v>3413</v>
      </c>
      <c r="G1819" s="10" t="s">
        <v>8219</v>
      </c>
      <c r="H1819">
        <v>14</v>
      </c>
    </row>
    <row r="1820" spans="6:8" x14ac:dyDescent="0.3">
      <c r="F1820">
        <v>3414</v>
      </c>
      <c r="G1820" s="10" t="s">
        <v>8219</v>
      </c>
      <c r="H1820">
        <v>44</v>
      </c>
    </row>
    <row r="1821" spans="6:8" x14ac:dyDescent="0.3">
      <c r="F1821">
        <v>3415</v>
      </c>
      <c r="G1821" s="10" t="s">
        <v>8219</v>
      </c>
      <c r="H1821">
        <v>9</v>
      </c>
    </row>
    <row r="1822" spans="6:8" x14ac:dyDescent="0.3">
      <c r="F1822">
        <v>3416</v>
      </c>
      <c r="G1822" s="10" t="s">
        <v>8219</v>
      </c>
      <c r="H1822">
        <v>30</v>
      </c>
    </row>
    <row r="1823" spans="6:8" x14ac:dyDescent="0.3">
      <c r="F1823">
        <v>3417</v>
      </c>
      <c r="G1823" s="10" t="s">
        <v>8219</v>
      </c>
      <c r="H1823">
        <v>45</v>
      </c>
    </row>
    <row r="1824" spans="6:8" x14ac:dyDescent="0.3">
      <c r="F1824">
        <v>3418</v>
      </c>
      <c r="G1824" s="10" t="s">
        <v>8219</v>
      </c>
      <c r="H1824">
        <v>56</v>
      </c>
    </row>
    <row r="1825" spans="6:8" x14ac:dyDescent="0.3">
      <c r="F1825">
        <v>3419</v>
      </c>
      <c r="G1825" s="10" t="s">
        <v>8219</v>
      </c>
      <c r="H1825">
        <v>46</v>
      </c>
    </row>
    <row r="1826" spans="6:8" x14ac:dyDescent="0.3">
      <c r="F1826">
        <v>3420</v>
      </c>
      <c r="G1826" s="10" t="s">
        <v>8219</v>
      </c>
      <c r="H1826">
        <v>34</v>
      </c>
    </row>
    <row r="1827" spans="6:8" x14ac:dyDescent="0.3">
      <c r="F1827">
        <v>3421</v>
      </c>
      <c r="G1827" s="10" t="s">
        <v>8219</v>
      </c>
      <c r="H1827">
        <v>98</v>
      </c>
    </row>
    <row r="1828" spans="6:8" x14ac:dyDescent="0.3">
      <c r="F1828">
        <v>3422</v>
      </c>
      <c r="G1828" s="10" t="s">
        <v>8219</v>
      </c>
      <c r="H1828">
        <v>46</v>
      </c>
    </row>
    <row r="1829" spans="6:8" x14ac:dyDescent="0.3">
      <c r="F1829">
        <v>3423</v>
      </c>
      <c r="G1829" s="10" t="s">
        <v>8219</v>
      </c>
      <c r="H1829">
        <v>10</v>
      </c>
    </row>
    <row r="1830" spans="6:8" x14ac:dyDescent="0.3">
      <c r="F1830">
        <v>3424</v>
      </c>
      <c r="G1830" s="10" t="s">
        <v>8219</v>
      </c>
      <c r="H1830">
        <v>76</v>
      </c>
    </row>
    <row r="1831" spans="6:8" x14ac:dyDescent="0.3">
      <c r="F1831">
        <v>3425</v>
      </c>
      <c r="G1831" s="10" t="s">
        <v>8219</v>
      </c>
      <c r="H1831">
        <v>104</v>
      </c>
    </row>
    <row r="1832" spans="6:8" x14ac:dyDescent="0.3">
      <c r="F1832">
        <v>3426</v>
      </c>
      <c r="G1832" s="10" t="s">
        <v>8219</v>
      </c>
      <c r="H1832">
        <v>87</v>
      </c>
    </row>
    <row r="1833" spans="6:8" x14ac:dyDescent="0.3">
      <c r="F1833">
        <v>3427</v>
      </c>
      <c r="G1833" s="10" t="s">
        <v>8219</v>
      </c>
      <c r="H1833">
        <v>29</v>
      </c>
    </row>
    <row r="1834" spans="6:8" x14ac:dyDescent="0.3">
      <c r="F1834">
        <v>3428</v>
      </c>
      <c r="G1834" s="10" t="s">
        <v>8219</v>
      </c>
      <c r="H1834">
        <v>51</v>
      </c>
    </row>
    <row r="1835" spans="6:8" x14ac:dyDescent="0.3">
      <c r="F1835">
        <v>3429</v>
      </c>
      <c r="G1835" s="10" t="s">
        <v>8219</v>
      </c>
      <c r="H1835">
        <v>12</v>
      </c>
    </row>
    <row r="1836" spans="6:8" x14ac:dyDescent="0.3">
      <c r="F1836">
        <v>3430</v>
      </c>
      <c r="G1836" s="10" t="s">
        <v>8219</v>
      </c>
      <c r="H1836">
        <v>72</v>
      </c>
    </row>
    <row r="1837" spans="6:8" x14ac:dyDescent="0.3">
      <c r="F1837">
        <v>3431</v>
      </c>
      <c r="G1837" s="10" t="s">
        <v>8219</v>
      </c>
      <c r="H1837">
        <v>21</v>
      </c>
    </row>
    <row r="1838" spans="6:8" x14ac:dyDescent="0.3">
      <c r="F1838">
        <v>3432</v>
      </c>
      <c r="G1838" s="10" t="s">
        <v>8219</v>
      </c>
      <c r="H1838">
        <v>42</v>
      </c>
    </row>
    <row r="1839" spans="6:8" x14ac:dyDescent="0.3">
      <c r="F1839">
        <v>3433</v>
      </c>
      <c r="G1839" s="10" t="s">
        <v>8219</v>
      </c>
      <c r="H1839">
        <v>71</v>
      </c>
    </row>
    <row r="1840" spans="6:8" x14ac:dyDescent="0.3">
      <c r="F1840">
        <v>3434</v>
      </c>
      <c r="G1840" s="10" t="s">
        <v>8219</v>
      </c>
      <c r="H1840">
        <v>168</v>
      </c>
    </row>
    <row r="1841" spans="6:8" x14ac:dyDescent="0.3">
      <c r="F1841">
        <v>3435</v>
      </c>
      <c r="G1841" s="10" t="s">
        <v>8219</v>
      </c>
      <c r="H1841">
        <v>19</v>
      </c>
    </row>
    <row r="1842" spans="6:8" x14ac:dyDescent="0.3">
      <c r="F1842">
        <v>3436</v>
      </c>
      <c r="G1842" s="10" t="s">
        <v>8219</v>
      </c>
      <c r="H1842">
        <v>37</v>
      </c>
    </row>
    <row r="1843" spans="6:8" x14ac:dyDescent="0.3">
      <c r="F1843">
        <v>3437</v>
      </c>
      <c r="G1843" s="10" t="s">
        <v>8219</v>
      </c>
      <c r="H1843">
        <v>36</v>
      </c>
    </row>
    <row r="1844" spans="6:8" x14ac:dyDescent="0.3">
      <c r="F1844">
        <v>3438</v>
      </c>
      <c r="G1844" s="10" t="s">
        <v>8219</v>
      </c>
      <c r="H1844">
        <v>14</v>
      </c>
    </row>
    <row r="1845" spans="6:8" x14ac:dyDescent="0.3">
      <c r="F1845">
        <v>3439</v>
      </c>
      <c r="G1845" s="10" t="s">
        <v>8219</v>
      </c>
      <c r="H1845">
        <v>18</v>
      </c>
    </row>
    <row r="1846" spans="6:8" x14ac:dyDescent="0.3">
      <c r="F1846">
        <v>3440</v>
      </c>
      <c r="G1846" s="10" t="s">
        <v>8219</v>
      </c>
      <c r="H1846">
        <v>82</v>
      </c>
    </row>
    <row r="1847" spans="6:8" x14ac:dyDescent="0.3">
      <c r="F1847">
        <v>3441</v>
      </c>
      <c r="G1847" s="10" t="s">
        <v>8219</v>
      </c>
      <c r="H1847">
        <v>43</v>
      </c>
    </row>
    <row r="1848" spans="6:8" x14ac:dyDescent="0.3">
      <c r="F1848">
        <v>3442</v>
      </c>
      <c r="G1848" s="10" t="s">
        <v>8219</v>
      </c>
      <c r="H1848">
        <v>8</v>
      </c>
    </row>
    <row r="1849" spans="6:8" x14ac:dyDescent="0.3">
      <c r="F1849">
        <v>3443</v>
      </c>
      <c r="G1849" s="10" t="s">
        <v>8219</v>
      </c>
      <c r="H1849">
        <v>45</v>
      </c>
    </row>
    <row r="1850" spans="6:8" x14ac:dyDescent="0.3">
      <c r="F1850">
        <v>3444</v>
      </c>
      <c r="G1850" s="10" t="s">
        <v>8219</v>
      </c>
      <c r="H1850">
        <v>20</v>
      </c>
    </row>
    <row r="1851" spans="6:8" x14ac:dyDescent="0.3">
      <c r="F1851">
        <v>3445</v>
      </c>
      <c r="G1851" s="10" t="s">
        <v>8219</v>
      </c>
      <c r="H1851">
        <v>31</v>
      </c>
    </row>
    <row r="1852" spans="6:8" x14ac:dyDescent="0.3">
      <c r="F1852">
        <v>3446</v>
      </c>
      <c r="G1852" s="10" t="s">
        <v>8219</v>
      </c>
      <c r="H1852">
        <v>25</v>
      </c>
    </row>
    <row r="1853" spans="6:8" x14ac:dyDescent="0.3">
      <c r="F1853">
        <v>3447</v>
      </c>
      <c r="G1853" s="10" t="s">
        <v>8219</v>
      </c>
      <c r="H1853">
        <v>14</v>
      </c>
    </row>
    <row r="1854" spans="6:8" x14ac:dyDescent="0.3">
      <c r="F1854">
        <v>3448</v>
      </c>
      <c r="G1854" s="10" t="s">
        <v>8219</v>
      </c>
      <c r="H1854">
        <v>45</v>
      </c>
    </row>
    <row r="1855" spans="6:8" x14ac:dyDescent="0.3">
      <c r="F1855">
        <v>3449</v>
      </c>
      <c r="G1855" s="10" t="s">
        <v>8219</v>
      </c>
      <c r="H1855">
        <v>20</v>
      </c>
    </row>
    <row r="1856" spans="6:8" x14ac:dyDescent="0.3">
      <c r="F1856">
        <v>3450</v>
      </c>
      <c r="G1856" s="10" t="s">
        <v>8219</v>
      </c>
      <c r="H1856">
        <v>39</v>
      </c>
    </row>
    <row r="1857" spans="6:8" x14ac:dyDescent="0.3">
      <c r="F1857">
        <v>3451</v>
      </c>
      <c r="G1857" s="10" t="s">
        <v>8219</v>
      </c>
      <c r="H1857">
        <v>16</v>
      </c>
    </row>
    <row r="1858" spans="6:8" x14ac:dyDescent="0.3">
      <c r="F1858">
        <v>3452</v>
      </c>
      <c r="G1858" s="10" t="s">
        <v>8219</v>
      </c>
      <c r="H1858">
        <v>37</v>
      </c>
    </row>
    <row r="1859" spans="6:8" x14ac:dyDescent="0.3">
      <c r="F1859">
        <v>3453</v>
      </c>
      <c r="G1859" s="10" t="s">
        <v>8219</v>
      </c>
      <c r="H1859">
        <v>14</v>
      </c>
    </row>
    <row r="1860" spans="6:8" x14ac:dyDescent="0.3">
      <c r="F1860">
        <v>3454</v>
      </c>
      <c r="G1860" s="10" t="s">
        <v>8219</v>
      </c>
      <c r="H1860">
        <v>21</v>
      </c>
    </row>
    <row r="1861" spans="6:8" x14ac:dyDescent="0.3">
      <c r="F1861">
        <v>3455</v>
      </c>
      <c r="G1861" s="10" t="s">
        <v>8219</v>
      </c>
      <c r="H1861">
        <v>69</v>
      </c>
    </row>
    <row r="1862" spans="6:8" x14ac:dyDescent="0.3">
      <c r="F1862">
        <v>3456</v>
      </c>
      <c r="G1862" s="10" t="s">
        <v>8219</v>
      </c>
      <c r="H1862">
        <v>16</v>
      </c>
    </row>
    <row r="1863" spans="6:8" x14ac:dyDescent="0.3">
      <c r="F1863">
        <v>3457</v>
      </c>
      <c r="G1863" s="10" t="s">
        <v>8219</v>
      </c>
      <c r="H1863">
        <v>55</v>
      </c>
    </row>
    <row r="1864" spans="6:8" x14ac:dyDescent="0.3">
      <c r="F1864">
        <v>3458</v>
      </c>
      <c r="G1864" s="10" t="s">
        <v>8219</v>
      </c>
      <c r="H1864">
        <v>27</v>
      </c>
    </row>
    <row r="1865" spans="6:8" x14ac:dyDescent="0.3">
      <c r="F1865">
        <v>3459</v>
      </c>
      <c r="G1865" s="10" t="s">
        <v>8219</v>
      </c>
      <c r="H1865">
        <v>36</v>
      </c>
    </row>
    <row r="1866" spans="6:8" x14ac:dyDescent="0.3">
      <c r="F1866">
        <v>3460</v>
      </c>
      <c r="G1866" s="10" t="s">
        <v>8219</v>
      </c>
      <c r="H1866">
        <v>19</v>
      </c>
    </row>
    <row r="1867" spans="6:8" x14ac:dyDescent="0.3">
      <c r="F1867">
        <v>3461</v>
      </c>
      <c r="G1867" s="10" t="s">
        <v>8219</v>
      </c>
      <c r="H1867">
        <v>12</v>
      </c>
    </row>
    <row r="1868" spans="6:8" x14ac:dyDescent="0.3">
      <c r="F1868">
        <v>3462</v>
      </c>
      <c r="G1868" s="10" t="s">
        <v>8219</v>
      </c>
      <c r="H1868">
        <v>17</v>
      </c>
    </row>
    <row r="1869" spans="6:8" x14ac:dyDescent="0.3">
      <c r="F1869">
        <v>3463</v>
      </c>
      <c r="G1869" s="10" t="s">
        <v>8219</v>
      </c>
      <c r="H1869">
        <v>114</v>
      </c>
    </row>
    <row r="1870" spans="6:8" x14ac:dyDescent="0.3">
      <c r="F1870">
        <v>3464</v>
      </c>
      <c r="G1870" s="10" t="s">
        <v>8219</v>
      </c>
      <c r="H1870">
        <v>93</v>
      </c>
    </row>
    <row r="1871" spans="6:8" x14ac:dyDescent="0.3">
      <c r="F1871">
        <v>3465</v>
      </c>
      <c r="G1871" s="10" t="s">
        <v>8219</v>
      </c>
      <c r="H1871">
        <v>36</v>
      </c>
    </row>
    <row r="1872" spans="6:8" x14ac:dyDescent="0.3">
      <c r="F1872">
        <v>3466</v>
      </c>
      <c r="G1872" s="10" t="s">
        <v>8219</v>
      </c>
      <c r="H1872">
        <v>61</v>
      </c>
    </row>
    <row r="1873" spans="6:8" x14ac:dyDescent="0.3">
      <c r="F1873">
        <v>3467</v>
      </c>
      <c r="G1873" s="10" t="s">
        <v>8219</v>
      </c>
      <c r="H1873">
        <v>47</v>
      </c>
    </row>
    <row r="1874" spans="6:8" x14ac:dyDescent="0.3">
      <c r="F1874">
        <v>3468</v>
      </c>
      <c r="G1874" s="10" t="s">
        <v>8219</v>
      </c>
      <c r="H1874">
        <v>17</v>
      </c>
    </row>
    <row r="1875" spans="6:8" x14ac:dyDescent="0.3">
      <c r="F1875">
        <v>3469</v>
      </c>
      <c r="G1875" s="10" t="s">
        <v>8219</v>
      </c>
      <c r="H1875">
        <v>63</v>
      </c>
    </row>
    <row r="1876" spans="6:8" x14ac:dyDescent="0.3">
      <c r="F1876">
        <v>3470</v>
      </c>
      <c r="G1876" s="10" t="s">
        <v>8219</v>
      </c>
      <c r="H1876">
        <v>9</v>
      </c>
    </row>
    <row r="1877" spans="6:8" x14ac:dyDescent="0.3">
      <c r="F1877">
        <v>3471</v>
      </c>
      <c r="G1877" s="10" t="s">
        <v>8219</v>
      </c>
      <c r="H1877">
        <v>30</v>
      </c>
    </row>
    <row r="1878" spans="6:8" x14ac:dyDescent="0.3">
      <c r="F1878">
        <v>3472</v>
      </c>
      <c r="G1878" s="10" t="s">
        <v>8219</v>
      </c>
      <c r="H1878">
        <v>23</v>
      </c>
    </row>
    <row r="1879" spans="6:8" x14ac:dyDescent="0.3">
      <c r="F1879">
        <v>3473</v>
      </c>
      <c r="G1879" s="10" t="s">
        <v>8219</v>
      </c>
      <c r="H1879">
        <v>33</v>
      </c>
    </row>
    <row r="1880" spans="6:8" x14ac:dyDescent="0.3">
      <c r="F1880">
        <v>3474</v>
      </c>
      <c r="G1880" s="10" t="s">
        <v>8219</v>
      </c>
      <c r="H1880">
        <v>39</v>
      </c>
    </row>
    <row r="1881" spans="6:8" x14ac:dyDescent="0.3">
      <c r="F1881">
        <v>3475</v>
      </c>
      <c r="G1881" s="10" t="s">
        <v>8219</v>
      </c>
      <c r="H1881">
        <v>17</v>
      </c>
    </row>
    <row r="1882" spans="6:8" x14ac:dyDescent="0.3">
      <c r="F1882">
        <v>3476</v>
      </c>
      <c r="G1882" s="10" t="s">
        <v>8219</v>
      </c>
      <c r="H1882">
        <v>6</v>
      </c>
    </row>
    <row r="1883" spans="6:8" x14ac:dyDescent="0.3">
      <c r="F1883">
        <v>3477</v>
      </c>
      <c r="G1883" s="10" t="s">
        <v>8219</v>
      </c>
      <c r="H1883">
        <v>39</v>
      </c>
    </row>
    <row r="1884" spans="6:8" x14ac:dyDescent="0.3">
      <c r="F1884">
        <v>3478</v>
      </c>
      <c r="G1884" s="10" t="s">
        <v>8219</v>
      </c>
      <c r="H1884">
        <v>57</v>
      </c>
    </row>
    <row r="1885" spans="6:8" x14ac:dyDescent="0.3">
      <c r="F1885">
        <v>3479</v>
      </c>
      <c r="G1885" s="10" t="s">
        <v>8219</v>
      </c>
      <c r="H1885">
        <v>56</v>
      </c>
    </row>
    <row r="1886" spans="6:8" x14ac:dyDescent="0.3">
      <c r="F1886">
        <v>3480</v>
      </c>
      <c r="G1886" s="10" t="s">
        <v>8219</v>
      </c>
      <c r="H1886">
        <v>13</v>
      </c>
    </row>
    <row r="1887" spans="6:8" x14ac:dyDescent="0.3">
      <c r="F1887">
        <v>3481</v>
      </c>
      <c r="G1887" s="10" t="s">
        <v>8219</v>
      </c>
      <c r="H1887">
        <v>95</v>
      </c>
    </row>
    <row r="1888" spans="6:8" x14ac:dyDescent="0.3">
      <c r="F1888">
        <v>3482</v>
      </c>
      <c r="G1888" s="10" t="s">
        <v>8219</v>
      </c>
      <c r="H1888">
        <v>80</v>
      </c>
    </row>
    <row r="1889" spans="6:8" x14ac:dyDescent="0.3">
      <c r="F1889">
        <v>3483</v>
      </c>
      <c r="G1889" s="10" t="s">
        <v>8219</v>
      </c>
      <c r="H1889">
        <v>133</v>
      </c>
    </row>
    <row r="1890" spans="6:8" x14ac:dyDescent="0.3">
      <c r="F1890">
        <v>3484</v>
      </c>
      <c r="G1890" s="10" t="s">
        <v>8219</v>
      </c>
      <c r="H1890">
        <v>44</v>
      </c>
    </row>
    <row r="1891" spans="6:8" x14ac:dyDescent="0.3">
      <c r="F1891">
        <v>3485</v>
      </c>
      <c r="G1891" s="10" t="s">
        <v>8219</v>
      </c>
      <c r="H1891">
        <v>30</v>
      </c>
    </row>
    <row r="1892" spans="6:8" x14ac:dyDescent="0.3">
      <c r="F1892">
        <v>3486</v>
      </c>
      <c r="G1892" s="10" t="s">
        <v>8219</v>
      </c>
      <c r="H1892">
        <v>56</v>
      </c>
    </row>
    <row r="1893" spans="6:8" x14ac:dyDescent="0.3">
      <c r="F1893">
        <v>3487</v>
      </c>
      <c r="G1893" s="10" t="s">
        <v>8219</v>
      </c>
      <c r="H1893">
        <v>66</v>
      </c>
    </row>
    <row r="1894" spans="6:8" x14ac:dyDescent="0.3">
      <c r="F1894">
        <v>3488</v>
      </c>
      <c r="G1894" s="10" t="s">
        <v>8219</v>
      </c>
      <c r="H1894">
        <v>29</v>
      </c>
    </row>
    <row r="1895" spans="6:8" x14ac:dyDescent="0.3">
      <c r="F1895">
        <v>3489</v>
      </c>
      <c r="G1895" s="10" t="s">
        <v>8219</v>
      </c>
      <c r="H1895">
        <v>72</v>
      </c>
    </row>
    <row r="1896" spans="6:8" x14ac:dyDescent="0.3">
      <c r="F1896">
        <v>3490</v>
      </c>
      <c r="G1896" s="10" t="s">
        <v>8219</v>
      </c>
      <c r="H1896">
        <v>27</v>
      </c>
    </row>
    <row r="1897" spans="6:8" x14ac:dyDescent="0.3">
      <c r="F1897">
        <v>3491</v>
      </c>
      <c r="G1897" s="10" t="s">
        <v>8219</v>
      </c>
      <c r="H1897">
        <v>10</v>
      </c>
    </row>
    <row r="1898" spans="6:8" x14ac:dyDescent="0.3">
      <c r="F1898">
        <v>3492</v>
      </c>
      <c r="G1898" s="10" t="s">
        <v>8219</v>
      </c>
      <c r="H1898">
        <v>35</v>
      </c>
    </row>
    <row r="1899" spans="6:8" x14ac:dyDescent="0.3">
      <c r="F1899">
        <v>3493</v>
      </c>
      <c r="G1899" s="10" t="s">
        <v>8219</v>
      </c>
      <c r="H1899">
        <v>29</v>
      </c>
    </row>
    <row r="1900" spans="6:8" x14ac:dyDescent="0.3">
      <c r="F1900">
        <v>3494</v>
      </c>
      <c r="G1900" s="10" t="s">
        <v>8219</v>
      </c>
      <c r="H1900">
        <v>13</v>
      </c>
    </row>
    <row r="1901" spans="6:8" x14ac:dyDescent="0.3">
      <c r="F1901">
        <v>3495</v>
      </c>
      <c r="G1901" s="10" t="s">
        <v>8219</v>
      </c>
      <c r="H1901">
        <v>72</v>
      </c>
    </row>
    <row r="1902" spans="6:8" x14ac:dyDescent="0.3">
      <c r="F1902">
        <v>3496</v>
      </c>
      <c r="G1902" s="10" t="s">
        <v>8219</v>
      </c>
      <c r="H1902">
        <v>78</v>
      </c>
    </row>
    <row r="1903" spans="6:8" x14ac:dyDescent="0.3">
      <c r="F1903">
        <v>3497</v>
      </c>
      <c r="G1903" s="10" t="s">
        <v>8219</v>
      </c>
      <c r="H1903">
        <v>49</v>
      </c>
    </row>
    <row r="1904" spans="6:8" x14ac:dyDescent="0.3">
      <c r="F1904">
        <v>3498</v>
      </c>
      <c r="G1904" s="10" t="s">
        <v>8219</v>
      </c>
      <c r="H1904">
        <v>42</v>
      </c>
    </row>
    <row r="1905" spans="6:8" x14ac:dyDescent="0.3">
      <c r="F1905">
        <v>3499</v>
      </c>
      <c r="G1905" s="10" t="s">
        <v>8219</v>
      </c>
      <c r="H1905">
        <v>35</v>
      </c>
    </row>
    <row r="1906" spans="6:8" x14ac:dyDescent="0.3">
      <c r="F1906">
        <v>3500</v>
      </c>
      <c r="G1906" s="10" t="s">
        <v>8219</v>
      </c>
      <c r="H1906">
        <v>42</v>
      </c>
    </row>
    <row r="1907" spans="6:8" x14ac:dyDescent="0.3">
      <c r="F1907">
        <v>3501</v>
      </c>
      <c r="G1907" s="10" t="s">
        <v>8219</v>
      </c>
      <c r="H1907">
        <v>42</v>
      </c>
    </row>
    <row r="1908" spans="6:8" x14ac:dyDescent="0.3">
      <c r="F1908">
        <v>3502</v>
      </c>
      <c r="G1908" s="10" t="s">
        <v>8219</v>
      </c>
      <c r="H1908">
        <v>31</v>
      </c>
    </row>
    <row r="1909" spans="6:8" x14ac:dyDescent="0.3">
      <c r="F1909">
        <v>3503</v>
      </c>
      <c r="G1909" s="10" t="s">
        <v>8219</v>
      </c>
      <c r="H1909">
        <v>38</v>
      </c>
    </row>
    <row r="1910" spans="6:8" x14ac:dyDescent="0.3">
      <c r="F1910">
        <v>3504</v>
      </c>
      <c r="G1910" s="10" t="s">
        <v>8219</v>
      </c>
      <c r="H1910">
        <v>8</v>
      </c>
    </row>
    <row r="1911" spans="6:8" x14ac:dyDescent="0.3">
      <c r="F1911">
        <v>3505</v>
      </c>
      <c r="G1911" s="10" t="s">
        <v>8219</v>
      </c>
      <c r="H1911">
        <v>39</v>
      </c>
    </row>
    <row r="1912" spans="6:8" x14ac:dyDescent="0.3">
      <c r="F1912">
        <v>3506</v>
      </c>
      <c r="G1912" s="10" t="s">
        <v>8219</v>
      </c>
      <c r="H1912">
        <v>29</v>
      </c>
    </row>
    <row r="1913" spans="6:8" x14ac:dyDescent="0.3">
      <c r="F1913">
        <v>3507</v>
      </c>
      <c r="G1913" s="10" t="s">
        <v>8219</v>
      </c>
      <c r="H1913">
        <v>72</v>
      </c>
    </row>
    <row r="1914" spans="6:8" x14ac:dyDescent="0.3">
      <c r="F1914">
        <v>3508</v>
      </c>
      <c r="G1914" s="10" t="s">
        <v>8219</v>
      </c>
      <c r="H1914">
        <v>15</v>
      </c>
    </row>
    <row r="1915" spans="6:8" x14ac:dyDescent="0.3">
      <c r="F1915">
        <v>3509</v>
      </c>
      <c r="G1915" s="10" t="s">
        <v>8219</v>
      </c>
      <c r="H1915">
        <v>33</v>
      </c>
    </row>
    <row r="1916" spans="6:8" x14ac:dyDescent="0.3">
      <c r="F1916">
        <v>3510</v>
      </c>
      <c r="G1916" s="10" t="s">
        <v>8219</v>
      </c>
      <c r="H1916">
        <v>15</v>
      </c>
    </row>
    <row r="1917" spans="6:8" x14ac:dyDescent="0.3">
      <c r="F1917">
        <v>3511</v>
      </c>
      <c r="G1917" s="10" t="s">
        <v>8219</v>
      </c>
      <c r="H1917">
        <v>19</v>
      </c>
    </row>
    <row r="1918" spans="6:8" x14ac:dyDescent="0.3">
      <c r="F1918">
        <v>3512</v>
      </c>
      <c r="G1918" s="10" t="s">
        <v>8219</v>
      </c>
      <c r="H1918">
        <v>17</v>
      </c>
    </row>
    <row r="1919" spans="6:8" x14ac:dyDescent="0.3">
      <c r="F1919">
        <v>3513</v>
      </c>
      <c r="G1919" s="10" t="s">
        <v>8219</v>
      </c>
      <c r="H1919">
        <v>44</v>
      </c>
    </row>
    <row r="1920" spans="6:8" x14ac:dyDescent="0.3">
      <c r="F1920">
        <v>3514</v>
      </c>
      <c r="G1920" s="10" t="s">
        <v>8219</v>
      </c>
      <c r="H1920">
        <v>10</v>
      </c>
    </row>
    <row r="1921" spans="6:8" x14ac:dyDescent="0.3">
      <c r="F1921">
        <v>3515</v>
      </c>
      <c r="G1921" s="10" t="s">
        <v>8219</v>
      </c>
      <c r="H1921">
        <v>46</v>
      </c>
    </row>
    <row r="1922" spans="6:8" x14ac:dyDescent="0.3">
      <c r="F1922">
        <v>3516</v>
      </c>
      <c r="G1922" s="10" t="s">
        <v>8219</v>
      </c>
      <c r="H1922">
        <v>11</v>
      </c>
    </row>
    <row r="1923" spans="6:8" x14ac:dyDescent="0.3">
      <c r="F1923">
        <v>3517</v>
      </c>
      <c r="G1923" s="10" t="s">
        <v>8219</v>
      </c>
      <c r="H1923">
        <v>13</v>
      </c>
    </row>
    <row r="1924" spans="6:8" x14ac:dyDescent="0.3">
      <c r="F1924">
        <v>3518</v>
      </c>
      <c r="G1924" s="10" t="s">
        <v>8219</v>
      </c>
      <c r="H1924">
        <v>33</v>
      </c>
    </row>
    <row r="1925" spans="6:8" x14ac:dyDescent="0.3">
      <c r="F1925">
        <v>3519</v>
      </c>
      <c r="G1925" s="10" t="s">
        <v>8219</v>
      </c>
      <c r="H1925">
        <v>28</v>
      </c>
    </row>
    <row r="1926" spans="6:8" x14ac:dyDescent="0.3">
      <c r="F1926">
        <v>3520</v>
      </c>
      <c r="G1926" s="10" t="s">
        <v>8219</v>
      </c>
      <c r="H1926">
        <v>21</v>
      </c>
    </row>
    <row r="1927" spans="6:8" x14ac:dyDescent="0.3">
      <c r="F1927">
        <v>3521</v>
      </c>
      <c r="G1927" s="10" t="s">
        <v>8219</v>
      </c>
      <c r="H1927">
        <v>13</v>
      </c>
    </row>
    <row r="1928" spans="6:8" x14ac:dyDescent="0.3">
      <c r="F1928">
        <v>3522</v>
      </c>
      <c r="G1928" s="10" t="s">
        <v>8219</v>
      </c>
      <c r="H1928">
        <v>34</v>
      </c>
    </row>
    <row r="1929" spans="6:8" x14ac:dyDescent="0.3">
      <c r="F1929">
        <v>3523</v>
      </c>
      <c r="G1929" s="10" t="s">
        <v>8219</v>
      </c>
      <c r="H1929">
        <v>80</v>
      </c>
    </row>
    <row r="1930" spans="6:8" x14ac:dyDescent="0.3">
      <c r="F1930">
        <v>3524</v>
      </c>
      <c r="G1930" s="10" t="s">
        <v>8219</v>
      </c>
      <c r="H1930">
        <v>74</v>
      </c>
    </row>
    <row r="1931" spans="6:8" x14ac:dyDescent="0.3">
      <c r="F1931">
        <v>3525</v>
      </c>
      <c r="G1931" s="10" t="s">
        <v>8219</v>
      </c>
      <c r="H1931">
        <v>7</v>
      </c>
    </row>
    <row r="1932" spans="6:8" x14ac:dyDescent="0.3">
      <c r="F1932">
        <v>3526</v>
      </c>
      <c r="G1932" s="10" t="s">
        <v>8219</v>
      </c>
      <c r="H1932">
        <v>34</v>
      </c>
    </row>
    <row r="1933" spans="6:8" x14ac:dyDescent="0.3">
      <c r="F1933">
        <v>3527</v>
      </c>
      <c r="G1933" s="10" t="s">
        <v>8219</v>
      </c>
      <c r="H1933">
        <v>86</v>
      </c>
    </row>
    <row r="1934" spans="6:8" x14ac:dyDescent="0.3">
      <c r="F1934">
        <v>3528</v>
      </c>
      <c r="G1934" s="10" t="s">
        <v>8219</v>
      </c>
      <c r="H1934">
        <v>37</v>
      </c>
    </row>
    <row r="1935" spans="6:8" x14ac:dyDescent="0.3">
      <c r="F1935">
        <v>3529</v>
      </c>
      <c r="G1935" s="10" t="s">
        <v>8219</v>
      </c>
      <c r="H1935">
        <v>18</v>
      </c>
    </row>
    <row r="1936" spans="6:8" x14ac:dyDescent="0.3">
      <c r="F1936">
        <v>3530</v>
      </c>
      <c r="G1936" s="10" t="s">
        <v>8219</v>
      </c>
      <c r="H1936">
        <v>22</v>
      </c>
    </row>
    <row r="1937" spans="6:8" x14ac:dyDescent="0.3">
      <c r="F1937">
        <v>3531</v>
      </c>
      <c r="G1937" s="10" t="s">
        <v>8219</v>
      </c>
      <c r="H1937">
        <v>26</v>
      </c>
    </row>
    <row r="1938" spans="6:8" x14ac:dyDescent="0.3">
      <c r="F1938">
        <v>3532</v>
      </c>
      <c r="G1938" s="10" t="s">
        <v>8219</v>
      </c>
      <c r="H1938">
        <v>27</v>
      </c>
    </row>
    <row r="1939" spans="6:8" x14ac:dyDescent="0.3">
      <c r="F1939">
        <v>3533</v>
      </c>
      <c r="G1939" s="10" t="s">
        <v>8219</v>
      </c>
      <c r="H1939">
        <v>8</v>
      </c>
    </row>
    <row r="1940" spans="6:8" x14ac:dyDescent="0.3">
      <c r="F1940">
        <v>3534</v>
      </c>
      <c r="G1940" s="10" t="s">
        <v>8219</v>
      </c>
      <c r="H1940">
        <v>204</v>
      </c>
    </row>
    <row r="1941" spans="6:8" x14ac:dyDescent="0.3">
      <c r="F1941">
        <v>3535</v>
      </c>
      <c r="G1941" s="10" t="s">
        <v>8219</v>
      </c>
      <c r="H1941">
        <v>46</v>
      </c>
    </row>
    <row r="1942" spans="6:8" x14ac:dyDescent="0.3">
      <c r="F1942">
        <v>3536</v>
      </c>
      <c r="G1942" s="10" t="s">
        <v>8219</v>
      </c>
      <c r="H1942">
        <v>17</v>
      </c>
    </row>
    <row r="1943" spans="6:8" x14ac:dyDescent="0.3">
      <c r="F1943">
        <v>3537</v>
      </c>
      <c r="G1943" s="10" t="s">
        <v>8219</v>
      </c>
      <c r="H1943">
        <v>28</v>
      </c>
    </row>
    <row r="1944" spans="6:8" x14ac:dyDescent="0.3">
      <c r="F1944">
        <v>3538</v>
      </c>
      <c r="G1944" s="10" t="s">
        <v>8219</v>
      </c>
      <c r="H1944">
        <v>83</v>
      </c>
    </row>
    <row r="1945" spans="6:8" x14ac:dyDescent="0.3">
      <c r="F1945">
        <v>3539</v>
      </c>
      <c r="G1945" s="10" t="s">
        <v>8219</v>
      </c>
      <c r="H1945">
        <v>13</v>
      </c>
    </row>
    <row r="1946" spans="6:8" x14ac:dyDescent="0.3">
      <c r="F1946">
        <v>3540</v>
      </c>
      <c r="G1946" s="10" t="s">
        <v>8219</v>
      </c>
      <c r="H1946">
        <v>8</v>
      </c>
    </row>
    <row r="1947" spans="6:8" x14ac:dyDescent="0.3">
      <c r="F1947">
        <v>3541</v>
      </c>
      <c r="G1947" s="10" t="s">
        <v>8219</v>
      </c>
      <c r="H1947">
        <v>32</v>
      </c>
    </row>
    <row r="1948" spans="6:8" x14ac:dyDescent="0.3">
      <c r="F1948">
        <v>3542</v>
      </c>
      <c r="G1948" s="10" t="s">
        <v>8219</v>
      </c>
      <c r="H1948">
        <v>85</v>
      </c>
    </row>
    <row r="1949" spans="6:8" x14ac:dyDescent="0.3">
      <c r="F1949">
        <v>3543</v>
      </c>
      <c r="G1949" s="10" t="s">
        <v>8219</v>
      </c>
      <c r="H1949">
        <v>29</v>
      </c>
    </row>
    <row r="1950" spans="6:8" x14ac:dyDescent="0.3">
      <c r="F1950">
        <v>3544</v>
      </c>
      <c r="G1950" s="10" t="s">
        <v>8219</v>
      </c>
      <c r="H1950">
        <v>24</v>
      </c>
    </row>
    <row r="1951" spans="6:8" x14ac:dyDescent="0.3">
      <c r="F1951">
        <v>3545</v>
      </c>
      <c r="G1951" s="10" t="s">
        <v>8219</v>
      </c>
      <c r="H1951">
        <v>8</v>
      </c>
    </row>
    <row r="1952" spans="6:8" x14ac:dyDescent="0.3">
      <c r="F1952">
        <v>3546</v>
      </c>
      <c r="G1952" s="10" t="s">
        <v>8219</v>
      </c>
      <c r="H1952">
        <v>19</v>
      </c>
    </row>
    <row r="1953" spans="6:8" x14ac:dyDescent="0.3">
      <c r="F1953">
        <v>3547</v>
      </c>
      <c r="G1953" s="10" t="s">
        <v>8219</v>
      </c>
      <c r="H1953">
        <v>336</v>
      </c>
    </row>
    <row r="1954" spans="6:8" x14ac:dyDescent="0.3">
      <c r="F1954">
        <v>3548</v>
      </c>
      <c r="G1954" s="10" t="s">
        <v>8219</v>
      </c>
      <c r="H1954">
        <v>13</v>
      </c>
    </row>
    <row r="1955" spans="6:8" x14ac:dyDescent="0.3">
      <c r="F1955">
        <v>3549</v>
      </c>
      <c r="G1955" s="10" t="s">
        <v>8219</v>
      </c>
      <c r="H1955">
        <v>42</v>
      </c>
    </row>
    <row r="1956" spans="6:8" x14ac:dyDescent="0.3">
      <c r="F1956">
        <v>3550</v>
      </c>
      <c r="G1956" s="10" t="s">
        <v>8219</v>
      </c>
      <c r="H1956">
        <v>64</v>
      </c>
    </row>
    <row r="1957" spans="6:8" x14ac:dyDescent="0.3">
      <c r="F1957">
        <v>3551</v>
      </c>
      <c r="G1957" s="10" t="s">
        <v>8219</v>
      </c>
      <c r="H1957">
        <v>25</v>
      </c>
    </row>
    <row r="1958" spans="6:8" x14ac:dyDescent="0.3">
      <c r="F1958">
        <v>3552</v>
      </c>
      <c r="G1958" s="10" t="s">
        <v>8219</v>
      </c>
      <c r="H1958">
        <v>20</v>
      </c>
    </row>
    <row r="1959" spans="6:8" x14ac:dyDescent="0.3">
      <c r="F1959">
        <v>3553</v>
      </c>
      <c r="G1959" s="10" t="s">
        <v>8219</v>
      </c>
      <c r="H1959">
        <v>104</v>
      </c>
    </row>
    <row r="1960" spans="6:8" x14ac:dyDescent="0.3">
      <c r="F1960">
        <v>3554</v>
      </c>
      <c r="G1960" s="10" t="s">
        <v>8219</v>
      </c>
      <c r="H1960">
        <v>53</v>
      </c>
    </row>
    <row r="1961" spans="6:8" x14ac:dyDescent="0.3">
      <c r="F1961">
        <v>3555</v>
      </c>
      <c r="G1961" s="10" t="s">
        <v>8219</v>
      </c>
      <c r="H1961">
        <v>14</v>
      </c>
    </row>
    <row r="1962" spans="6:8" x14ac:dyDescent="0.3">
      <c r="F1962">
        <v>3556</v>
      </c>
      <c r="G1962" s="10" t="s">
        <v>8219</v>
      </c>
      <c r="H1962">
        <v>20</v>
      </c>
    </row>
    <row r="1963" spans="6:8" x14ac:dyDescent="0.3">
      <c r="F1963">
        <v>3557</v>
      </c>
      <c r="G1963" s="10" t="s">
        <v>8219</v>
      </c>
      <c r="H1963">
        <v>558</v>
      </c>
    </row>
    <row r="1964" spans="6:8" x14ac:dyDescent="0.3">
      <c r="F1964">
        <v>3558</v>
      </c>
      <c r="G1964" s="10" t="s">
        <v>8219</v>
      </c>
      <c r="H1964">
        <v>22</v>
      </c>
    </row>
    <row r="1965" spans="6:8" x14ac:dyDescent="0.3">
      <c r="F1965">
        <v>3559</v>
      </c>
      <c r="G1965" s="10" t="s">
        <v>8219</v>
      </c>
      <c r="H1965">
        <v>24</v>
      </c>
    </row>
    <row r="1966" spans="6:8" x14ac:dyDescent="0.3">
      <c r="F1966">
        <v>3560</v>
      </c>
      <c r="G1966" s="10" t="s">
        <v>8219</v>
      </c>
      <c r="H1966">
        <v>74</v>
      </c>
    </row>
    <row r="1967" spans="6:8" x14ac:dyDescent="0.3">
      <c r="F1967">
        <v>3561</v>
      </c>
      <c r="G1967" s="10" t="s">
        <v>8219</v>
      </c>
      <c r="H1967">
        <v>54</v>
      </c>
    </row>
    <row r="1968" spans="6:8" x14ac:dyDescent="0.3">
      <c r="F1968">
        <v>3562</v>
      </c>
      <c r="G1968" s="10" t="s">
        <v>8219</v>
      </c>
      <c r="H1968">
        <v>31</v>
      </c>
    </row>
    <row r="1969" spans="6:8" x14ac:dyDescent="0.3">
      <c r="F1969">
        <v>3563</v>
      </c>
      <c r="G1969" s="10" t="s">
        <v>8219</v>
      </c>
      <c r="H1969">
        <v>25</v>
      </c>
    </row>
    <row r="1970" spans="6:8" x14ac:dyDescent="0.3">
      <c r="F1970">
        <v>3564</v>
      </c>
      <c r="G1970" s="10" t="s">
        <v>8219</v>
      </c>
      <c r="H1970">
        <v>17</v>
      </c>
    </row>
    <row r="1971" spans="6:8" x14ac:dyDescent="0.3">
      <c r="F1971">
        <v>3565</v>
      </c>
      <c r="G1971" s="10" t="s">
        <v>8219</v>
      </c>
      <c r="H1971">
        <v>12</v>
      </c>
    </row>
    <row r="1972" spans="6:8" x14ac:dyDescent="0.3">
      <c r="F1972">
        <v>3566</v>
      </c>
      <c r="G1972" s="10" t="s">
        <v>8219</v>
      </c>
      <c r="H1972">
        <v>38</v>
      </c>
    </row>
    <row r="1973" spans="6:8" x14ac:dyDescent="0.3">
      <c r="F1973">
        <v>3567</v>
      </c>
      <c r="G1973" s="10" t="s">
        <v>8219</v>
      </c>
      <c r="H1973">
        <v>41</v>
      </c>
    </row>
    <row r="1974" spans="6:8" x14ac:dyDescent="0.3">
      <c r="F1974">
        <v>3568</v>
      </c>
      <c r="G1974" s="10" t="s">
        <v>8219</v>
      </c>
      <c r="H1974">
        <v>19</v>
      </c>
    </row>
    <row r="1975" spans="6:8" x14ac:dyDescent="0.3">
      <c r="F1975">
        <v>3569</v>
      </c>
      <c r="G1975" s="10" t="s">
        <v>8219</v>
      </c>
      <c r="H1975">
        <v>41</v>
      </c>
    </row>
    <row r="1976" spans="6:8" x14ac:dyDescent="0.3">
      <c r="F1976">
        <v>3570</v>
      </c>
      <c r="G1976" s="10" t="s">
        <v>8219</v>
      </c>
      <c r="H1976">
        <v>26</v>
      </c>
    </row>
    <row r="1977" spans="6:8" x14ac:dyDescent="0.3">
      <c r="F1977">
        <v>3571</v>
      </c>
      <c r="G1977" s="10" t="s">
        <v>8219</v>
      </c>
      <c r="H1977">
        <v>25</v>
      </c>
    </row>
    <row r="1978" spans="6:8" x14ac:dyDescent="0.3">
      <c r="F1978">
        <v>3572</v>
      </c>
      <c r="G1978" s="10" t="s">
        <v>8219</v>
      </c>
      <c r="H1978">
        <v>9</v>
      </c>
    </row>
    <row r="1979" spans="6:8" x14ac:dyDescent="0.3">
      <c r="F1979">
        <v>3573</v>
      </c>
      <c r="G1979" s="10" t="s">
        <v>8219</v>
      </c>
      <c r="H1979">
        <v>78</v>
      </c>
    </row>
    <row r="1980" spans="6:8" x14ac:dyDescent="0.3">
      <c r="F1980">
        <v>3574</v>
      </c>
      <c r="G1980" s="10" t="s">
        <v>8219</v>
      </c>
      <c r="H1980">
        <v>45</v>
      </c>
    </row>
    <row r="1981" spans="6:8" x14ac:dyDescent="0.3">
      <c r="F1981">
        <v>3575</v>
      </c>
      <c r="G1981" s="10" t="s">
        <v>8219</v>
      </c>
      <c r="H1981">
        <v>102</v>
      </c>
    </row>
    <row r="1982" spans="6:8" x14ac:dyDescent="0.3">
      <c r="F1982">
        <v>3576</v>
      </c>
      <c r="G1982" s="10" t="s">
        <v>8219</v>
      </c>
      <c r="H1982">
        <v>5</v>
      </c>
    </row>
    <row r="1983" spans="6:8" x14ac:dyDescent="0.3">
      <c r="F1983">
        <v>3577</v>
      </c>
      <c r="G1983" s="10" t="s">
        <v>8219</v>
      </c>
      <c r="H1983">
        <v>27</v>
      </c>
    </row>
    <row r="1984" spans="6:8" x14ac:dyDescent="0.3">
      <c r="F1984">
        <v>3578</v>
      </c>
      <c r="G1984" s="10" t="s">
        <v>8219</v>
      </c>
      <c r="H1984">
        <v>37</v>
      </c>
    </row>
    <row r="1985" spans="6:8" x14ac:dyDescent="0.3">
      <c r="F1985">
        <v>3579</v>
      </c>
      <c r="G1985" s="10" t="s">
        <v>8219</v>
      </c>
      <c r="H1985">
        <v>14</v>
      </c>
    </row>
    <row r="1986" spans="6:8" x14ac:dyDescent="0.3">
      <c r="F1986">
        <v>3580</v>
      </c>
      <c r="G1986" s="10" t="s">
        <v>8219</v>
      </c>
      <c r="H1986">
        <v>27</v>
      </c>
    </row>
    <row r="1987" spans="6:8" x14ac:dyDescent="0.3">
      <c r="F1987">
        <v>3581</v>
      </c>
      <c r="G1987" s="10" t="s">
        <v>8219</v>
      </c>
      <c r="H1987">
        <v>45</v>
      </c>
    </row>
    <row r="1988" spans="6:8" x14ac:dyDescent="0.3">
      <c r="F1988">
        <v>3582</v>
      </c>
      <c r="G1988" s="10" t="s">
        <v>8219</v>
      </c>
      <c r="H1988">
        <v>49</v>
      </c>
    </row>
    <row r="1989" spans="6:8" x14ac:dyDescent="0.3">
      <c r="F1989">
        <v>3583</v>
      </c>
      <c r="G1989" s="10" t="s">
        <v>8219</v>
      </c>
      <c r="H1989">
        <v>24</v>
      </c>
    </row>
    <row r="1990" spans="6:8" x14ac:dyDescent="0.3">
      <c r="F1990">
        <v>3584</v>
      </c>
      <c r="G1990" s="10" t="s">
        <v>8219</v>
      </c>
      <c r="H1990">
        <v>112</v>
      </c>
    </row>
    <row r="1991" spans="6:8" x14ac:dyDescent="0.3">
      <c r="F1991">
        <v>3585</v>
      </c>
      <c r="G1991" s="10" t="s">
        <v>8219</v>
      </c>
      <c r="H1991">
        <v>23</v>
      </c>
    </row>
    <row r="1992" spans="6:8" x14ac:dyDescent="0.3">
      <c r="F1992">
        <v>3586</v>
      </c>
      <c r="G1992" s="10" t="s">
        <v>8219</v>
      </c>
      <c r="H1992">
        <v>54</v>
      </c>
    </row>
    <row r="1993" spans="6:8" x14ac:dyDescent="0.3">
      <c r="F1993">
        <v>3587</v>
      </c>
      <c r="G1993" s="10" t="s">
        <v>8219</v>
      </c>
      <c r="H1993">
        <v>28</v>
      </c>
    </row>
    <row r="1994" spans="6:8" x14ac:dyDescent="0.3">
      <c r="F1994">
        <v>3588</v>
      </c>
      <c r="G1994" s="10" t="s">
        <v>8219</v>
      </c>
      <c r="H1994">
        <v>11</v>
      </c>
    </row>
    <row r="1995" spans="6:8" x14ac:dyDescent="0.3">
      <c r="F1995">
        <v>3589</v>
      </c>
      <c r="G1995" s="10" t="s">
        <v>8219</v>
      </c>
      <c r="H1995">
        <v>62</v>
      </c>
    </row>
    <row r="1996" spans="6:8" x14ac:dyDescent="0.3">
      <c r="F1996">
        <v>3590</v>
      </c>
      <c r="G1996" s="10" t="s">
        <v>8219</v>
      </c>
      <c r="H1996">
        <v>73</v>
      </c>
    </row>
    <row r="1997" spans="6:8" x14ac:dyDescent="0.3">
      <c r="F1997">
        <v>3591</v>
      </c>
      <c r="G1997" s="10" t="s">
        <v>8219</v>
      </c>
      <c r="H1997">
        <v>18</v>
      </c>
    </row>
    <row r="1998" spans="6:8" x14ac:dyDescent="0.3">
      <c r="F1998">
        <v>3592</v>
      </c>
      <c r="G1998" s="10" t="s">
        <v>8219</v>
      </c>
      <c r="H1998">
        <v>35</v>
      </c>
    </row>
    <row r="1999" spans="6:8" x14ac:dyDescent="0.3">
      <c r="F1999">
        <v>3593</v>
      </c>
      <c r="G1999" s="10" t="s">
        <v>8219</v>
      </c>
      <c r="H1999">
        <v>43</v>
      </c>
    </row>
    <row r="2000" spans="6:8" x14ac:dyDescent="0.3">
      <c r="F2000">
        <v>3594</v>
      </c>
      <c r="G2000" s="10" t="s">
        <v>8219</v>
      </c>
      <c r="H2000">
        <v>36</v>
      </c>
    </row>
    <row r="2001" spans="6:8" x14ac:dyDescent="0.3">
      <c r="F2001">
        <v>3595</v>
      </c>
      <c r="G2001" s="10" t="s">
        <v>8219</v>
      </c>
      <c r="H2001">
        <v>62</v>
      </c>
    </row>
    <row r="2002" spans="6:8" x14ac:dyDescent="0.3">
      <c r="F2002">
        <v>3596</v>
      </c>
      <c r="G2002" s="10" t="s">
        <v>8219</v>
      </c>
      <c r="H2002">
        <v>15</v>
      </c>
    </row>
    <row r="2003" spans="6:8" x14ac:dyDescent="0.3">
      <c r="F2003">
        <v>3597</v>
      </c>
      <c r="G2003" s="10" t="s">
        <v>8219</v>
      </c>
      <c r="H2003">
        <v>33</v>
      </c>
    </row>
    <row r="2004" spans="6:8" x14ac:dyDescent="0.3">
      <c r="F2004">
        <v>3598</v>
      </c>
      <c r="G2004" s="10" t="s">
        <v>8219</v>
      </c>
      <c r="H2004">
        <v>27</v>
      </c>
    </row>
    <row r="2005" spans="6:8" x14ac:dyDescent="0.3">
      <c r="F2005">
        <v>3599</v>
      </c>
      <c r="G2005" s="10" t="s">
        <v>8219</v>
      </c>
      <c r="H2005">
        <v>17</v>
      </c>
    </row>
    <row r="2006" spans="6:8" x14ac:dyDescent="0.3">
      <c r="F2006">
        <v>3600</v>
      </c>
      <c r="G2006" s="10" t="s">
        <v>8219</v>
      </c>
      <c r="H2006">
        <v>4</v>
      </c>
    </row>
    <row r="2007" spans="6:8" x14ac:dyDescent="0.3">
      <c r="F2007">
        <v>3601</v>
      </c>
      <c r="G2007" s="10" t="s">
        <v>8219</v>
      </c>
      <c r="H2007">
        <v>53</v>
      </c>
    </row>
    <row r="2008" spans="6:8" x14ac:dyDescent="0.3">
      <c r="F2008">
        <v>3602</v>
      </c>
      <c r="G2008" s="10" t="s">
        <v>8219</v>
      </c>
      <c r="H2008">
        <v>49</v>
      </c>
    </row>
    <row r="2009" spans="6:8" x14ac:dyDescent="0.3">
      <c r="F2009">
        <v>3603</v>
      </c>
      <c r="G2009" s="10" t="s">
        <v>8219</v>
      </c>
      <c r="H2009">
        <v>57</v>
      </c>
    </row>
    <row r="2010" spans="6:8" x14ac:dyDescent="0.3">
      <c r="F2010">
        <v>3604</v>
      </c>
      <c r="G2010" s="10" t="s">
        <v>8219</v>
      </c>
      <c r="H2010">
        <v>69</v>
      </c>
    </row>
    <row r="2011" spans="6:8" x14ac:dyDescent="0.3">
      <c r="F2011">
        <v>3605</v>
      </c>
      <c r="G2011" s="10" t="s">
        <v>8219</v>
      </c>
      <c r="H2011">
        <v>15</v>
      </c>
    </row>
    <row r="2012" spans="6:8" x14ac:dyDescent="0.3">
      <c r="F2012">
        <v>3606</v>
      </c>
      <c r="G2012" s="10" t="s">
        <v>8219</v>
      </c>
      <c r="H2012">
        <v>64</v>
      </c>
    </row>
    <row r="2013" spans="6:8" x14ac:dyDescent="0.3">
      <c r="F2013">
        <v>3607</v>
      </c>
      <c r="G2013" s="10" t="s">
        <v>8219</v>
      </c>
      <c r="H2013">
        <v>20</v>
      </c>
    </row>
    <row r="2014" spans="6:8" x14ac:dyDescent="0.3">
      <c r="F2014">
        <v>3608</v>
      </c>
      <c r="G2014" s="10" t="s">
        <v>8219</v>
      </c>
      <c r="H2014">
        <v>27</v>
      </c>
    </row>
    <row r="2015" spans="6:8" x14ac:dyDescent="0.3">
      <c r="F2015">
        <v>3609</v>
      </c>
      <c r="G2015" s="10" t="s">
        <v>8219</v>
      </c>
      <c r="H2015">
        <v>21</v>
      </c>
    </row>
    <row r="2016" spans="6:8" x14ac:dyDescent="0.3">
      <c r="F2016">
        <v>3610</v>
      </c>
      <c r="G2016" s="10" t="s">
        <v>8219</v>
      </c>
      <c r="H2016">
        <v>31</v>
      </c>
    </row>
    <row r="2017" spans="6:8" x14ac:dyDescent="0.3">
      <c r="F2017">
        <v>3611</v>
      </c>
      <c r="G2017" s="10" t="s">
        <v>8219</v>
      </c>
      <c r="H2017">
        <v>51</v>
      </c>
    </row>
    <row r="2018" spans="6:8" x14ac:dyDescent="0.3">
      <c r="F2018">
        <v>3612</v>
      </c>
      <c r="G2018" s="10" t="s">
        <v>8219</v>
      </c>
      <c r="H2018">
        <v>57</v>
      </c>
    </row>
    <row r="2019" spans="6:8" x14ac:dyDescent="0.3">
      <c r="F2019">
        <v>3613</v>
      </c>
      <c r="G2019" s="10" t="s">
        <v>8219</v>
      </c>
      <c r="H2019">
        <v>20</v>
      </c>
    </row>
    <row r="2020" spans="6:8" x14ac:dyDescent="0.3">
      <c r="F2020">
        <v>3614</v>
      </c>
      <c r="G2020" s="10" t="s">
        <v>8219</v>
      </c>
      <c r="H2020">
        <v>71</v>
      </c>
    </row>
    <row r="2021" spans="6:8" x14ac:dyDescent="0.3">
      <c r="F2021">
        <v>3615</v>
      </c>
      <c r="G2021" s="10" t="s">
        <v>8219</v>
      </c>
      <c r="H2021">
        <v>72</v>
      </c>
    </row>
    <row r="2022" spans="6:8" x14ac:dyDescent="0.3">
      <c r="F2022">
        <v>3616</v>
      </c>
      <c r="G2022" s="10" t="s">
        <v>8219</v>
      </c>
      <c r="H2022">
        <v>45</v>
      </c>
    </row>
    <row r="2023" spans="6:8" x14ac:dyDescent="0.3">
      <c r="F2023">
        <v>3617</v>
      </c>
      <c r="G2023" s="10" t="s">
        <v>8219</v>
      </c>
      <c r="H2023">
        <v>51</v>
      </c>
    </row>
    <row r="2024" spans="6:8" x14ac:dyDescent="0.3">
      <c r="F2024">
        <v>3618</v>
      </c>
      <c r="G2024" s="10" t="s">
        <v>8219</v>
      </c>
      <c r="H2024">
        <v>56</v>
      </c>
    </row>
    <row r="2025" spans="6:8" x14ac:dyDescent="0.3">
      <c r="F2025">
        <v>3619</v>
      </c>
      <c r="G2025" s="10" t="s">
        <v>8219</v>
      </c>
      <c r="H2025">
        <v>17</v>
      </c>
    </row>
    <row r="2026" spans="6:8" x14ac:dyDescent="0.3">
      <c r="F2026">
        <v>3620</v>
      </c>
      <c r="G2026" s="10" t="s">
        <v>8219</v>
      </c>
      <c r="H2026">
        <v>197</v>
      </c>
    </row>
    <row r="2027" spans="6:8" x14ac:dyDescent="0.3">
      <c r="F2027">
        <v>3621</v>
      </c>
      <c r="G2027" s="10" t="s">
        <v>8219</v>
      </c>
      <c r="H2027">
        <v>70</v>
      </c>
    </row>
    <row r="2028" spans="6:8" x14ac:dyDescent="0.3">
      <c r="F2028">
        <v>3622</v>
      </c>
      <c r="G2028" s="10" t="s">
        <v>8219</v>
      </c>
      <c r="H2028">
        <v>21</v>
      </c>
    </row>
    <row r="2029" spans="6:8" x14ac:dyDescent="0.3">
      <c r="F2029">
        <v>3623</v>
      </c>
      <c r="G2029" s="10" t="s">
        <v>8219</v>
      </c>
      <c r="H2029">
        <v>34</v>
      </c>
    </row>
    <row r="2030" spans="6:8" x14ac:dyDescent="0.3">
      <c r="F2030">
        <v>3624</v>
      </c>
      <c r="G2030" s="10" t="s">
        <v>8219</v>
      </c>
      <c r="H2030">
        <v>39</v>
      </c>
    </row>
    <row r="2031" spans="6:8" x14ac:dyDescent="0.3">
      <c r="F2031">
        <v>3625</v>
      </c>
      <c r="G2031" s="10" t="s">
        <v>8219</v>
      </c>
      <c r="H2031">
        <v>78</v>
      </c>
    </row>
    <row r="2032" spans="6:8" x14ac:dyDescent="0.3">
      <c r="F2032">
        <v>3626</v>
      </c>
      <c r="G2032" s="10" t="s">
        <v>8219</v>
      </c>
      <c r="H2032">
        <v>48</v>
      </c>
    </row>
    <row r="2033" spans="6:8" x14ac:dyDescent="0.3">
      <c r="F2033">
        <v>3627</v>
      </c>
      <c r="G2033" s="10" t="s">
        <v>8219</v>
      </c>
      <c r="H2033">
        <v>29</v>
      </c>
    </row>
    <row r="2034" spans="6:8" x14ac:dyDescent="0.3">
      <c r="F2034">
        <v>3648</v>
      </c>
      <c r="G2034" s="10" t="s">
        <v>8219</v>
      </c>
      <c r="H2034">
        <v>73</v>
      </c>
    </row>
    <row r="2035" spans="6:8" x14ac:dyDescent="0.3">
      <c r="F2035">
        <v>3649</v>
      </c>
      <c r="G2035" s="10" t="s">
        <v>8219</v>
      </c>
      <c r="H2035">
        <v>8</v>
      </c>
    </row>
    <row r="2036" spans="6:8" x14ac:dyDescent="0.3">
      <c r="F2036">
        <v>3650</v>
      </c>
      <c r="G2036" s="10" t="s">
        <v>8219</v>
      </c>
      <c r="H2036">
        <v>17</v>
      </c>
    </row>
    <row r="2037" spans="6:8" x14ac:dyDescent="0.3">
      <c r="F2037">
        <v>3651</v>
      </c>
      <c r="G2037" s="10" t="s">
        <v>8219</v>
      </c>
      <c r="H2037">
        <v>9</v>
      </c>
    </row>
    <row r="2038" spans="6:8" x14ac:dyDescent="0.3">
      <c r="F2038">
        <v>3652</v>
      </c>
      <c r="G2038" s="10" t="s">
        <v>8219</v>
      </c>
      <c r="H2038">
        <v>17</v>
      </c>
    </row>
    <row r="2039" spans="6:8" x14ac:dyDescent="0.3">
      <c r="F2039">
        <v>3653</v>
      </c>
      <c r="G2039" s="10" t="s">
        <v>8219</v>
      </c>
      <c r="H2039">
        <v>33</v>
      </c>
    </row>
    <row r="2040" spans="6:8" x14ac:dyDescent="0.3">
      <c r="F2040">
        <v>3654</v>
      </c>
      <c r="G2040" s="10" t="s">
        <v>8219</v>
      </c>
      <c r="H2040">
        <v>38</v>
      </c>
    </row>
    <row r="2041" spans="6:8" x14ac:dyDescent="0.3">
      <c r="F2041">
        <v>3655</v>
      </c>
      <c r="G2041" s="10" t="s">
        <v>8219</v>
      </c>
      <c r="H2041">
        <v>79</v>
      </c>
    </row>
    <row r="2042" spans="6:8" x14ac:dyDescent="0.3">
      <c r="F2042">
        <v>3656</v>
      </c>
      <c r="G2042" s="10" t="s">
        <v>8219</v>
      </c>
      <c r="H2042">
        <v>46</v>
      </c>
    </row>
    <row r="2043" spans="6:8" x14ac:dyDescent="0.3">
      <c r="F2043">
        <v>3657</v>
      </c>
      <c r="G2043" s="10" t="s">
        <v>8219</v>
      </c>
      <c r="H2043">
        <v>20</v>
      </c>
    </row>
    <row r="2044" spans="6:8" x14ac:dyDescent="0.3">
      <c r="F2044">
        <v>3658</v>
      </c>
      <c r="G2044" s="10" t="s">
        <v>8219</v>
      </c>
      <c r="H2044">
        <v>20</v>
      </c>
    </row>
    <row r="2045" spans="6:8" x14ac:dyDescent="0.3">
      <c r="F2045">
        <v>3659</v>
      </c>
      <c r="G2045" s="10" t="s">
        <v>8219</v>
      </c>
      <c r="H2045">
        <v>13</v>
      </c>
    </row>
    <row r="2046" spans="6:8" x14ac:dyDescent="0.3">
      <c r="F2046">
        <v>3660</v>
      </c>
      <c r="G2046" s="10" t="s">
        <v>8219</v>
      </c>
      <c r="H2046">
        <v>22</v>
      </c>
    </row>
    <row r="2047" spans="6:8" x14ac:dyDescent="0.3">
      <c r="F2047">
        <v>3661</v>
      </c>
      <c r="G2047" s="10" t="s">
        <v>8219</v>
      </c>
      <c r="H2047">
        <v>36</v>
      </c>
    </row>
    <row r="2048" spans="6:8" x14ac:dyDescent="0.3">
      <c r="F2048">
        <v>3662</v>
      </c>
      <c r="G2048" s="10" t="s">
        <v>8219</v>
      </c>
      <c r="H2048">
        <v>40</v>
      </c>
    </row>
    <row r="2049" spans="6:8" x14ac:dyDescent="0.3">
      <c r="F2049">
        <v>3663</v>
      </c>
      <c r="G2049" s="10" t="s">
        <v>8219</v>
      </c>
      <c r="H2049">
        <v>9</v>
      </c>
    </row>
    <row r="2050" spans="6:8" x14ac:dyDescent="0.3">
      <c r="F2050">
        <v>3664</v>
      </c>
      <c r="G2050" s="10" t="s">
        <v>8219</v>
      </c>
      <c r="H2050">
        <v>19</v>
      </c>
    </row>
    <row r="2051" spans="6:8" x14ac:dyDescent="0.3">
      <c r="F2051">
        <v>3665</v>
      </c>
      <c r="G2051" s="10" t="s">
        <v>8219</v>
      </c>
      <c r="H2051">
        <v>14</v>
      </c>
    </row>
    <row r="2052" spans="6:8" x14ac:dyDescent="0.3">
      <c r="F2052">
        <v>3666</v>
      </c>
      <c r="G2052" s="10" t="s">
        <v>8219</v>
      </c>
      <c r="H2052">
        <v>38</v>
      </c>
    </row>
    <row r="2053" spans="6:8" x14ac:dyDescent="0.3">
      <c r="F2053">
        <v>3667</v>
      </c>
      <c r="G2053" s="10" t="s">
        <v>8219</v>
      </c>
      <c r="H2053">
        <v>58</v>
      </c>
    </row>
    <row r="2054" spans="6:8" x14ac:dyDescent="0.3">
      <c r="F2054">
        <v>3668</v>
      </c>
      <c r="G2054" s="10" t="s">
        <v>8219</v>
      </c>
      <c r="H2054">
        <v>28</v>
      </c>
    </row>
    <row r="2055" spans="6:8" x14ac:dyDescent="0.3">
      <c r="F2055">
        <v>3669</v>
      </c>
      <c r="G2055" s="10" t="s">
        <v>8219</v>
      </c>
      <c r="H2055">
        <v>17</v>
      </c>
    </row>
    <row r="2056" spans="6:8" x14ac:dyDescent="0.3">
      <c r="F2056">
        <v>3670</v>
      </c>
      <c r="G2056" s="10" t="s">
        <v>8219</v>
      </c>
      <c r="H2056">
        <v>12</v>
      </c>
    </row>
    <row r="2057" spans="6:8" x14ac:dyDescent="0.3">
      <c r="F2057">
        <v>3671</v>
      </c>
      <c r="G2057" s="10" t="s">
        <v>8219</v>
      </c>
      <c r="H2057">
        <v>40</v>
      </c>
    </row>
    <row r="2058" spans="6:8" x14ac:dyDescent="0.3">
      <c r="F2058">
        <v>3672</v>
      </c>
      <c r="G2058" s="10" t="s">
        <v>8219</v>
      </c>
      <c r="H2058">
        <v>57</v>
      </c>
    </row>
    <row r="2059" spans="6:8" x14ac:dyDescent="0.3">
      <c r="F2059">
        <v>3673</v>
      </c>
      <c r="G2059" s="10" t="s">
        <v>8219</v>
      </c>
      <c r="H2059">
        <v>114</v>
      </c>
    </row>
    <row r="2060" spans="6:8" x14ac:dyDescent="0.3">
      <c r="F2060">
        <v>3674</v>
      </c>
      <c r="G2060" s="10" t="s">
        <v>8219</v>
      </c>
      <c r="H2060">
        <v>31</v>
      </c>
    </row>
    <row r="2061" spans="6:8" x14ac:dyDescent="0.3">
      <c r="F2061">
        <v>3675</v>
      </c>
      <c r="G2061" s="10" t="s">
        <v>8219</v>
      </c>
      <c r="H2061">
        <v>3</v>
      </c>
    </row>
    <row r="2062" spans="6:8" x14ac:dyDescent="0.3">
      <c r="F2062">
        <v>3676</v>
      </c>
      <c r="G2062" s="10" t="s">
        <v>8219</v>
      </c>
      <c r="H2062">
        <v>16</v>
      </c>
    </row>
    <row r="2063" spans="6:8" x14ac:dyDescent="0.3">
      <c r="F2063">
        <v>3677</v>
      </c>
      <c r="G2063" s="10" t="s">
        <v>8219</v>
      </c>
      <c r="H2063">
        <v>199</v>
      </c>
    </row>
    <row r="2064" spans="6:8" x14ac:dyDescent="0.3">
      <c r="F2064">
        <v>3678</v>
      </c>
      <c r="G2064" s="10" t="s">
        <v>8219</v>
      </c>
      <c r="H2064">
        <v>31</v>
      </c>
    </row>
    <row r="2065" spans="6:8" x14ac:dyDescent="0.3">
      <c r="F2065">
        <v>3679</v>
      </c>
      <c r="G2065" s="10" t="s">
        <v>8219</v>
      </c>
      <c r="H2065">
        <v>30</v>
      </c>
    </row>
    <row r="2066" spans="6:8" x14ac:dyDescent="0.3">
      <c r="F2066">
        <v>3680</v>
      </c>
      <c r="G2066" s="10" t="s">
        <v>8219</v>
      </c>
      <c r="H2066">
        <v>34</v>
      </c>
    </row>
    <row r="2067" spans="6:8" x14ac:dyDescent="0.3">
      <c r="F2067">
        <v>3681</v>
      </c>
      <c r="G2067" s="10" t="s">
        <v>8219</v>
      </c>
      <c r="H2067">
        <v>18</v>
      </c>
    </row>
    <row r="2068" spans="6:8" x14ac:dyDescent="0.3">
      <c r="F2068">
        <v>3682</v>
      </c>
      <c r="G2068" s="10" t="s">
        <v>8219</v>
      </c>
      <c r="H2068">
        <v>67</v>
      </c>
    </row>
    <row r="2069" spans="6:8" x14ac:dyDescent="0.3">
      <c r="F2069">
        <v>3683</v>
      </c>
      <c r="G2069" s="10" t="s">
        <v>8219</v>
      </c>
      <c r="H2069">
        <v>66</v>
      </c>
    </row>
    <row r="2070" spans="6:8" x14ac:dyDescent="0.3">
      <c r="F2070">
        <v>3684</v>
      </c>
      <c r="G2070" s="10" t="s">
        <v>8219</v>
      </c>
      <c r="H2070">
        <v>23</v>
      </c>
    </row>
    <row r="2071" spans="6:8" x14ac:dyDescent="0.3">
      <c r="F2071">
        <v>3685</v>
      </c>
      <c r="G2071" s="10" t="s">
        <v>8219</v>
      </c>
      <c r="H2071">
        <v>126</v>
      </c>
    </row>
    <row r="2072" spans="6:8" x14ac:dyDescent="0.3">
      <c r="F2072">
        <v>3686</v>
      </c>
      <c r="G2072" s="10" t="s">
        <v>8219</v>
      </c>
      <c r="H2072">
        <v>6</v>
      </c>
    </row>
    <row r="2073" spans="6:8" x14ac:dyDescent="0.3">
      <c r="F2073">
        <v>3687</v>
      </c>
      <c r="G2073" s="10" t="s">
        <v>8219</v>
      </c>
      <c r="H2073">
        <v>25</v>
      </c>
    </row>
    <row r="2074" spans="6:8" x14ac:dyDescent="0.3">
      <c r="F2074">
        <v>3688</v>
      </c>
      <c r="G2074" s="10" t="s">
        <v>8219</v>
      </c>
      <c r="H2074">
        <v>39</v>
      </c>
    </row>
    <row r="2075" spans="6:8" x14ac:dyDescent="0.3">
      <c r="F2075">
        <v>3689</v>
      </c>
      <c r="G2075" s="10" t="s">
        <v>8219</v>
      </c>
      <c r="H2075">
        <v>62</v>
      </c>
    </row>
    <row r="2076" spans="6:8" x14ac:dyDescent="0.3">
      <c r="F2076">
        <v>3690</v>
      </c>
      <c r="G2076" s="10" t="s">
        <v>8219</v>
      </c>
      <c r="H2076">
        <v>31</v>
      </c>
    </row>
    <row r="2077" spans="6:8" x14ac:dyDescent="0.3">
      <c r="F2077">
        <v>3691</v>
      </c>
      <c r="G2077" s="10" t="s">
        <v>8219</v>
      </c>
      <c r="H2077">
        <v>274</v>
      </c>
    </row>
    <row r="2078" spans="6:8" x14ac:dyDescent="0.3">
      <c r="F2078">
        <v>3692</v>
      </c>
      <c r="G2078" s="10" t="s">
        <v>8219</v>
      </c>
      <c r="H2078">
        <v>17</v>
      </c>
    </row>
    <row r="2079" spans="6:8" x14ac:dyDescent="0.3">
      <c r="F2079">
        <v>3693</v>
      </c>
      <c r="G2079" s="10" t="s">
        <v>8219</v>
      </c>
      <c r="H2079">
        <v>14</v>
      </c>
    </row>
    <row r="2080" spans="6:8" x14ac:dyDescent="0.3">
      <c r="F2080">
        <v>3694</v>
      </c>
      <c r="G2080" s="10" t="s">
        <v>8219</v>
      </c>
      <c r="H2080">
        <v>60</v>
      </c>
    </row>
    <row r="2081" spans="6:8" x14ac:dyDescent="0.3">
      <c r="F2081">
        <v>3695</v>
      </c>
      <c r="G2081" s="10" t="s">
        <v>8219</v>
      </c>
      <c r="H2081">
        <v>33</v>
      </c>
    </row>
    <row r="2082" spans="6:8" x14ac:dyDescent="0.3">
      <c r="F2082">
        <v>3696</v>
      </c>
      <c r="G2082" s="10" t="s">
        <v>8219</v>
      </c>
      <c r="H2082">
        <v>78</v>
      </c>
    </row>
    <row r="2083" spans="6:8" x14ac:dyDescent="0.3">
      <c r="F2083">
        <v>3697</v>
      </c>
      <c r="G2083" s="10" t="s">
        <v>8219</v>
      </c>
      <c r="H2083">
        <v>30</v>
      </c>
    </row>
    <row r="2084" spans="6:8" x14ac:dyDescent="0.3">
      <c r="F2084">
        <v>3698</v>
      </c>
      <c r="G2084" s="10" t="s">
        <v>8219</v>
      </c>
      <c r="H2084">
        <v>136</v>
      </c>
    </row>
    <row r="2085" spans="6:8" x14ac:dyDescent="0.3">
      <c r="F2085">
        <v>3699</v>
      </c>
      <c r="G2085" s="10" t="s">
        <v>8219</v>
      </c>
      <c r="H2085">
        <v>40</v>
      </c>
    </row>
    <row r="2086" spans="6:8" x14ac:dyDescent="0.3">
      <c r="F2086">
        <v>3700</v>
      </c>
      <c r="G2086" s="10" t="s">
        <v>8219</v>
      </c>
      <c r="H2086">
        <v>18</v>
      </c>
    </row>
    <row r="2087" spans="6:8" x14ac:dyDescent="0.3">
      <c r="F2087">
        <v>3701</v>
      </c>
      <c r="G2087" s="10" t="s">
        <v>8219</v>
      </c>
      <c r="H2087">
        <v>39</v>
      </c>
    </row>
    <row r="2088" spans="6:8" x14ac:dyDescent="0.3">
      <c r="F2088">
        <v>3702</v>
      </c>
      <c r="G2088" s="10" t="s">
        <v>8219</v>
      </c>
      <c r="H2088">
        <v>21</v>
      </c>
    </row>
    <row r="2089" spans="6:8" x14ac:dyDescent="0.3">
      <c r="F2089">
        <v>3703</v>
      </c>
      <c r="G2089" s="10" t="s">
        <v>8219</v>
      </c>
      <c r="H2089">
        <v>30</v>
      </c>
    </row>
    <row r="2090" spans="6:8" x14ac:dyDescent="0.3">
      <c r="F2090">
        <v>3704</v>
      </c>
      <c r="G2090" s="10" t="s">
        <v>8219</v>
      </c>
      <c r="H2090">
        <v>27</v>
      </c>
    </row>
    <row r="2091" spans="6:8" x14ac:dyDescent="0.3">
      <c r="F2091">
        <v>3705</v>
      </c>
      <c r="G2091" s="10" t="s">
        <v>8219</v>
      </c>
      <c r="H2091">
        <v>35</v>
      </c>
    </row>
    <row r="2092" spans="6:8" x14ac:dyDescent="0.3">
      <c r="F2092">
        <v>3706</v>
      </c>
      <c r="G2092" s="10" t="s">
        <v>8219</v>
      </c>
      <c r="H2092">
        <v>13</v>
      </c>
    </row>
    <row r="2093" spans="6:8" x14ac:dyDescent="0.3">
      <c r="F2093">
        <v>3707</v>
      </c>
      <c r="G2093" s="10" t="s">
        <v>8219</v>
      </c>
      <c r="H2093">
        <v>23</v>
      </c>
    </row>
    <row r="2094" spans="6:8" x14ac:dyDescent="0.3">
      <c r="F2094">
        <v>3708</v>
      </c>
      <c r="G2094" s="10" t="s">
        <v>8219</v>
      </c>
      <c r="H2094">
        <v>39</v>
      </c>
    </row>
    <row r="2095" spans="6:8" x14ac:dyDescent="0.3">
      <c r="F2095">
        <v>3709</v>
      </c>
      <c r="G2095" s="10" t="s">
        <v>8219</v>
      </c>
      <c r="H2095">
        <v>35</v>
      </c>
    </row>
    <row r="2096" spans="6:8" x14ac:dyDescent="0.3">
      <c r="F2096">
        <v>3710</v>
      </c>
      <c r="G2096" s="10" t="s">
        <v>8219</v>
      </c>
      <c r="H2096">
        <v>27</v>
      </c>
    </row>
    <row r="2097" spans="6:8" x14ac:dyDescent="0.3">
      <c r="F2097">
        <v>3711</v>
      </c>
      <c r="G2097" s="10" t="s">
        <v>8219</v>
      </c>
      <c r="H2097">
        <v>21</v>
      </c>
    </row>
    <row r="2098" spans="6:8" x14ac:dyDescent="0.3">
      <c r="F2098">
        <v>3712</v>
      </c>
      <c r="G2098" s="10" t="s">
        <v>8219</v>
      </c>
      <c r="H2098">
        <v>104</v>
      </c>
    </row>
    <row r="2099" spans="6:8" x14ac:dyDescent="0.3">
      <c r="F2099">
        <v>3713</v>
      </c>
      <c r="G2099" s="10" t="s">
        <v>8219</v>
      </c>
      <c r="H2099">
        <v>19</v>
      </c>
    </row>
    <row r="2100" spans="6:8" x14ac:dyDescent="0.3">
      <c r="F2100">
        <v>3714</v>
      </c>
      <c r="G2100" s="10" t="s">
        <v>8219</v>
      </c>
      <c r="H2100">
        <v>97</v>
      </c>
    </row>
    <row r="2101" spans="6:8" x14ac:dyDescent="0.3">
      <c r="F2101">
        <v>3715</v>
      </c>
      <c r="G2101" s="10" t="s">
        <v>8219</v>
      </c>
      <c r="H2101">
        <v>27</v>
      </c>
    </row>
    <row r="2102" spans="6:8" x14ac:dyDescent="0.3">
      <c r="F2102">
        <v>3716</v>
      </c>
      <c r="G2102" s="10" t="s">
        <v>8219</v>
      </c>
      <c r="H2102">
        <v>24</v>
      </c>
    </row>
    <row r="2103" spans="6:8" x14ac:dyDescent="0.3">
      <c r="F2103">
        <v>3717</v>
      </c>
      <c r="G2103" s="10" t="s">
        <v>8219</v>
      </c>
      <c r="H2103">
        <v>13</v>
      </c>
    </row>
    <row r="2104" spans="6:8" x14ac:dyDescent="0.3">
      <c r="F2104">
        <v>3718</v>
      </c>
      <c r="G2104" s="10" t="s">
        <v>8219</v>
      </c>
      <c r="H2104">
        <v>46</v>
      </c>
    </row>
    <row r="2105" spans="6:8" x14ac:dyDescent="0.3">
      <c r="F2105">
        <v>3719</v>
      </c>
      <c r="G2105" s="10" t="s">
        <v>8219</v>
      </c>
      <c r="H2105">
        <v>4</v>
      </c>
    </row>
    <row r="2106" spans="6:8" x14ac:dyDescent="0.3">
      <c r="F2106">
        <v>3720</v>
      </c>
      <c r="G2106" s="10" t="s">
        <v>8219</v>
      </c>
      <c r="H2106">
        <v>40</v>
      </c>
    </row>
    <row r="2107" spans="6:8" x14ac:dyDescent="0.3">
      <c r="F2107">
        <v>3721</v>
      </c>
      <c r="G2107" s="10" t="s">
        <v>8219</v>
      </c>
      <c r="H2107">
        <v>44</v>
      </c>
    </row>
    <row r="2108" spans="6:8" x14ac:dyDescent="0.3">
      <c r="F2108">
        <v>3722</v>
      </c>
      <c r="G2108" s="10" t="s">
        <v>8219</v>
      </c>
      <c r="H2108">
        <v>35</v>
      </c>
    </row>
    <row r="2109" spans="6:8" x14ac:dyDescent="0.3">
      <c r="F2109">
        <v>3723</v>
      </c>
      <c r="G2109" s="10" t="s">
        <v>8219</v>
      </c>
      <c r="H2109">
        <v>63</v>
      </c>
    </row>
    <row r="2110" spans="6:8" x14ac:dyDescent="0.3">
      <c r="F2110">
        <v>3724</v>
      </c>
      <c r="G2110" s="10" t="s">
        <v>8219</v>
      </c>
      <c r="H2110">
        <v>89</v>
      </c>
    </row>
    <row r="2111" spans="6:8" x14ac:dyDescent="0.3">
      <c r="F2111">
        <v>3725</v>
      </c>
      <c r="G2111" s="10" t="s">
        <v>8219</v>
      </c>
      <c r="H2111">
        <v>15</v>
      </c>
    </row>
    <row r="2112" spans="6:8" x14ac:dyDescent="0.3">
      <c r="F2112">
        <v>3726</v>
      </c>
      <c r="G2112" s="10" t="s">
        <v>8219</v>
      </c>
      <c r="H2112">
        <v>46</v>
      </c>
    </row>
    <row r="2113" spans="6:8" x14ac:dyDescent="0.3">
      <c r="F2113">
        <v>3727</v>
      </c>
      <c r="G2113" s="10" t="s">
        <v>8219</v>
      </c>
      <c r="H2113">
        <v>33</v>
      </c>
    </row>
    <row r="2114" spans="6:8" x14ac:dyDescent="0.3">
      <c r="F2114">
        <v>3748</v>
      </c>
      <c r="G2114" s="10" t="s">
        <v>8219</v>
      </c>
      <c r="H2114">
        <v>52</v>
      </c>
    </row>
    <row r="2115" spans="6:8" x14ac:dyDescent="0.3">
      <c r="F2115">
        <v>3749</v>
      </c>
      <c r="G2115" s="10" t="s">
        <v>8219</v>
      </c>
      <c r="H2115">
        <v>7</v>
      </c>
    </row>
    <row r="2116" spans="6:8" x14ac:dyDescent="0.3">
      <c r="F2116">
        <v>3750</v>
      </c>
      <c r="G2116" s="10" t="s">
        <v>8219</v>
      </c>
      <c r="H2116">
        <v>28</v>
      </c>
    </row>
    <row r="2117" spans="6:8" x14ac:dyDescent="0.3">
      <c r="F2117">
        <v>3751</v>
      </c>
      <c r="G2117" s="10" t="s">
        <v>8219</v>
      </c>
      <c r="H2117">
        <v>11</v>
      </c>
    </row>
    <row r="2118" spans="6:8" x14ac:dyDescent="0.3">
      <c r="F2118">
        <v>3752</v>
      </c>
      <c r="G2118" s="10" t="s">
        <v>8219</v>
      </c>
      <c r="H2118">
        <v>15</v>
      </c>
    </row>
    <row r="2119" spans="6:8" x14ac:dyDescent="0.3">
      <c r="F2119">
        <v>3753</v>
      </c>
      <c r="G2119" s="10" t="s">
        <v>8219</v>
      </c>
      <c r="H2119">
        <v>30</v>
      </c>
    </row>
    <row r="2120" spans="6:8" x14ac:dyDescent="0.3">
      <c r="F2120">
        <v>3754</v>
      </c>
      <c r="G2120" s="10" t="s">
        <v>8219</v>
      </c>
      <c r="H2120">
        <v>27</v>
      </c>
    </row>
    <row r="2121" spans="6:8" x14ac:dyDescent="0.3">
      <c r="F2121">
        <v>3755</v>
      </c>
      <c r="G2121" s="10" t="s">
        <v>8219</v>
      </c>
      <c r="H2121">
        <v>28</v>
      </c>
    </row>
    <row r="2122" spans="6:8" x14ac:dyDescent="0.3">
      <c r="F2122">
        <v>3756</v>
      </c>
      <c r="G2122" s="10" t="s">
        <v>8219</v>
      </c>
      <c r="H2122">
        <v>17</v>
      </c>
    </row>
    <row r="2123" spans="6:8" x14ac:dyDescent="0.3">
      <c r="F2123">
        <v>3757</v>
      </c>
      <c r="G2123" s="10" t="s">
        <v>8219</v>
      </c>
      <c r="H2123">
        <v>50</v>
      </c>
    </row>
    <row r="2124" spans="6:8" x14ac:dyDescent="0.3">
      <c r="F2124">
        <v>3758</v>
      </c>
      <c r="G2124" s="10" t="s">
        <v>8219</v>
      </c>
      <c r="H2124">
        <v>26</v>
      </c>
    </row>
    <row r="2125" spans="6:8" x14ac:dyDescent="0.3">
      <c r="F2125">
        <v>3759</v>
      </c>
      <c r="G2125" s="10" t="s">
        <v>8219</v>
      </c>
      <c r="H2125">
        <v>88</v>
      </c>
    </row>
    <row r="2126" spans="6:8" x14ac:dyDescent="0.3">
      <c r="F2126">
        <v>3760</v>
      </c>
      <c r="G2126" s="10" t="s">
        <v>8219</v>
      </c>
      <c r="H2126">
        <v>91</v>
      </c>
    </row>
    <row r="2127" spans="6:8" x14ac:dyDescent="0.3">
      <c r="F2127">
        <v>3761</v>
      </c>
      <c r="G2127" s="10" t="s">
        <v>8219</v>
      </c>
      <c r="H2127">
        <v>3</v>
      </c>
    </row>
    <row r="2128" spans="6:8" x14ac:dyDescent="0.3">
      <c r="F2128">
        <v>3762</v>
      </c>
      <c r="G2128" s="10" t="s">
        <v>8219</v>
      </c>
      <c r="H2128">
        <v>28</v>
      </c>
    </row>
    <row r="2129" spans="6:8" x14ac:dyDescent="0.3">
      <c r="F2129">
        <v>3763</v>
      </c>
      <c r="G2129" s="10" t="s">
        <v>8219</v>
      </c>
      <c r="H2129">
        <v>77</v>
      </c>
    </row>
    <row r="2130" spans="6:8" x14ac:dyDescent="0.3">
      <c r="F2130">
        <v>3764</v>
      </c>
      <c r="G2130" s="10" t="s">
        <v>8219</v>
      </c>
      <c r="H2130">
        <v>27</v>
      </c>
    </row>
    <row r="2131" spans="6:8" x14ac:dyDescent="0.3">
      <c r="F2131">
        <v>3765</v>
      </c>
      <c r="G2131" s="10" t="s">
        <v>8219</v>
      </c>
      <c r="H2131">
        <v>107</v>
      </c>
    </row>
    <row r="2132" spans="6:8" x14ac:dyDescent="0.3">
      <c r="F2132">
        <v>3766</v>
      </c>
      <c r="G2132" s="10" t="s">
        <v>8219</v>
      </c>
      <c r="H2132">
        <v>96</v>
      </c>
    </row>
    <row r="2133" spans="6:8" x14ac:dyDescent="0.3">
      <c r="F2133">
        <v>3767</v>
      </c>
      <c r="G2133" s="10" t="s">
        <v>8219</v>
      </c>
      <c r="H2133">
        <v>56</v>
      </c>
    </row>
    <row r="2134" spans="6:8" x14ac:dyDescent="0.3">
      <c r="F2134">
        <v>3768</v>
      </c>
      <c r="G2134" s="10" t="s">
        <v>8219</v>
      </c>
      <c r="H2134">
        <v>58</v>
      </c>
    </row>
    <row r="2135" spans="6:8" x14ac:dyDescent="0.3">
      <c r="F2135">
        <v>3769</v>
      </c>
      <c r="G2135" s="10" t="s">
        <v>8219</v>
      </c>
      <c r="H2135">
        <v>15</v>
      </c>
    </row>
    <row r="2136" spans="6:8" x14ac:dyDescent="0.3">
      <c r="F2136">
        <v>3770</v>
      </c>
      <c r="G2136" s="10" t="s">
        <v>8219</v>
      </c>
      <c r="H2136">
        <v>20</v>
      </c>
    </row>
    <row r="2137" spans="6:8" x14ac:dyDescent="0.3">
      <c r="F2137">
        <v>3771</v>
      </c>
      <c r="G2137" s="10" t="s">
        <v>8219</v>
      </c>
      <c r="H2137">
        <v>38</v>
      </c>
    </row>
    <row r="2138" spans="6:8" x14ac:dyDescent="0.3">
      <c r="F2138">
        <v>3772</v>
      </c>
      <c r="G2138" s="10" t="s">
        <v>8219</v>
      </c>
      <c r="H2138">
        <v>33</v>
      </c>
    </row>
    <row r="2139" spans="6:8" x14ac:dyDescent="0.3">
      <c r="F2139">
        <v>3773</v>
      </c>
      <c r="G2139" s="10" t="s">
        <v>8219</v>
      </c>
      <c r="H2139">
        <v>57</v>
      </c>
    </row>
    <row r="2140" spans="6:8" x14ac:dyDescent="0.3">
      <c r="F2140">
        <v>3774</v>
      </c>
      <c r="G2140" s="10" t="s">
        <v>8219</v>
      </c>
      <c r="H2140">
        <v>25</v>
      </c>
    </row>
    <row r="2141" spans="6:8" x14ac:dyDescent="0.3">
      <c r="F2141">
        <v>3775</v>
      </c>
      <c r="G2141" s="10" t="s">
        <v>8219</v>
      </c>
      <c r="H2141">
        <v>14</v>
      </c>
    </row>
    <row r="2142" spans="6:8" x14ac:dyDescent="0.3">
      <c r="F2142">
        <v>3776</v>
      </c>
      <c r="G2142" s="10" t="s">
        <v>8219</v>
      </c>
      <c r="H2142">
        <v>94</v>
      </c>
    </row>
    <row r="2143" spans="6:8" x14ac:dyDescent="0.3">
      <c r="F2143">
        <v>3777</v>
      </c>
      <c r="G2143" s="10" t="s">
        <v>8219</v>
      </c>
      <c r="H2143">
        <v>59</v>
      </c>
    </row>
    <row r="2144" spans="6:8" x14ac:dyDescent="0.3">
      <c r="F2144">
        <v>3778</v>
      </c>
      <c r="G2144" s="10" t="s">
        <v>8219</v>
      </c>
      <c r="H2144">
        <v>36</v>
      </c>
    </row>
    <row r="2145" spans="6:8" x14ac:dyDescent="0.3">
      <c r="F2145">
        <v>3779</v>
      </c>
      <c r="G2145" s="10" t="s">
        <v>8219</v>
      </c>
      <c r="H2145">
        <v>115</v>
      </c>
    </row>
    <row r="2146" spans="6:8" x14ac:dyDescent="0.3">
      <c r="F2146">
        <v>3780</v>
      </c>
      <c r="G2146" s="10" t="s">
        <v>8219</v>
      </c>
      <c r="H2146">
        <v>30</v>
      </c>
    </row>
    <row r="2147" spans="6:8" x14ac:dyDescent="0.3">
      <c r="F2147">
        <v>3781</v>
      </c>
      <c r="G2147" s="10" t="s">
        <v>8219</v>
      </c>
      <c r="H2147">
        <v>52</v>
      </c>
    </row>
    <row r="2148" spans="6:8" x14ac:dyDescent="0.3">
      <c r="F2148">
        <v>3782</v>
      </c>
      <c r="G2148" s="10" t="s">
        <v>8219</v>
      </c>
      <c r="H2148">
        <v>27</v>
      </c>
    </row>
    <row r="2149" spans="6:8" x14ac:dyDescent="0.3">
      <c r="F2149">
        <v>3783</v>
      </c>
      <c r="G2149" s="10" t="s">
        <v>8219</v>
      </c>
      <c r="H2149">
        <v>24</v>
      </c>
    </row>
    <row r="2150" spans="6:8" x14ac:dyDescent="0.3">
      <c r="F2150">
        <v>3784</v>
      </c>
      <c r="G2150" s="10" t="s">
        <v>8219</v>
      </c>
      <c r="H2150">
        <v>10</v>
      </c>
    </row>
    <row r="2151" spans="6:8" x14ac:dyDescent="0.3">
      <c r="F2151">
        <v>3785</v>
      </c>
      <c r="G2151" s="10" t="s">
        <v>8219</v>
      </c>
      <c r="H2151">
        <v>30</v>
      </c>
    </row>
    <row r="2152" spans="6:8" x14ac:dyDescent="0.3">
      <c r="F2152">
        <v>3786</v>
      </c>
      <c r="G2152" s="10" t="s">
        <v>8219</v>
      </c>
      <c r="H2152">
        <v>71</v>
      </c>
    </row>
    <row r="2153" spans="6:8" x14ac:dyDescent="0.3">
      <c r="F2153">
        <v>3787</v>
      </c>
      <c r="G2153" s="10" t="s">
        <v>8219</v>
      </c>
      <c r="H2153">
        <v>10</v>
      </c>
    </row>
    <row r="2154" spans="6:8" x14ac:dyDescent="0.3">
      <c r="F2154">
        <v>3808</v>
      </c>
      <c r="G2154" s="10" t="s">
        <v>8219</v>
      </c>
      <c r="H2154">
        <v>24</v>
      </c>
    </row>
    <row r="2155" spans="6:8" x14ac:dyDescent="0.3">
      <c r="F2155">
        <v>3809</v>
      </c>
      <c r="G2155" s="10" t="s">
        <v>8219</v>
      </c>
      <c r="H2155">
        <v>38</v>
      </c>
    </row>
    <row r="2156" spans="6:8" x14ac:dyDescent="0.3">
      <c r="F2156">
        <v>3810</v>
      </c>
      <c r="G2156" s="10" t="s">
        <v>8219</v>
      </c>
      <c r="H2156">
        <v>26</v>
      </c>
    </row>
    <row r="2157" spans="6:8" x14ac:dyDescent="0.3">
      <c r="F2157">
        <v>3811</v>
      </c>
      <c r="G2157" s="10" t="s">
        <v>8219</v>
      </c>
      <c r="H2157">
        <v>19</v>
      </c>
    </row>
    <row r="2158" spans="6:8" x14ac:dyDescent="0.3">
      <c r="F2158">
        <v>3812</v>
      </c>
      <c r="G2158" s="10" t="s">
        <v>8219</v>
      </c>
      <c r="H2158">
        <v>11</v>
      </c>
    </row>
    <row r="2159" spans="6:8" x14ac:dyDescent="0.3">
      <c r="F2159">
        <v>3813</v>
      </c>
      <c r="G2159" s="10" t="s">
        <v>8219</v>
      </c>
      <c r="H2159">
        <v>27</v>
      </c>
    </row>
    <row r="2160" spans="6:8" x14ac:dyDescent="0.3">
      <c r="F2160">
        <v>3814</v>
      </c>
      <c r="G2160" s="10" t="s">
        <v>8219</v>
      </c>
      <c r="H2160">
        <v>34</v>
      </c>
    </row>
    <row r="2161" spans="6:8" x14ac:dyDescent="0.3">
      <c r="F2161">
        <v>3815</v>
      </c>
      <c r="G2161" s="10" t="s">
        <v>8219</v>
      </c>
      <c r="H2161">
        <v>20</v>
      </c>
    </row>
    <row r="2162" spans="6:8" x14ac:dyDescent="0.3">
      <c r="F2162">
        <v>3816</v>
      </c>
      <c r="G2162" s="10" t="s">
        <v>8219</v>
      </c>
      <c r="H2162">
        <v>37</v>
      </c>
    </row>
    <row r="2163" spans="6:8" x14ac:dyDescent="0.3">
      <c r="F2163">
        <v>3817</v>
      </c>
      <c r="G2163" s="10" t="s">
        <v>8219</v>
      </c>
      <c r="H2163">
        <v>20</v>
      </c>
    </row>
    <row r="2164" spans="6:8" x14ac:dyDescent="0.3">
      <c r="F2164">
        <v>3818</v>
      </c>
      <c r="G2164" s="10" t="s">
        <v>8219</v>
      </c>
      <c r="H2164">
        <v>10</v>
      </c>
    </row>
    <row r="2165" spans="6:8" x14ac:dyDescent="0.3">
      <c r="F2165">
        <v>3819</v>
      </c>
      <c r="G2165" s="10" t="s">
        <v>8219</v>
      </c>
      <c r="H2165">
        <v>26</v>
      </c>
    </row>
    <row r="2166" spans="6:8" x14ac:dyDescent="0.3">
      <c r="F2166">
        <v>3820</v>
      </c>
      <c r="G2166" s="10" t="s">
        <v>8219</v>
      </c>
      <c r="H2166">
        <v>20</v>
      </c>
    </row>
    <row r="2167" spans="6:8" x14ac:dyDescent="0.3">
      <c r="F2167">
        <v>3821</v>
      </c>
      <c r="G2167" s="10" t="s">
        <v>8219</v>
      </c>
      <c r="H2167">
        <v>46</v>
      </c>
    </row>
    <row r="2168" spans="6:8" x14ac:dyDescent="0.3">
      <c r="F2168">
        <v>3822</v>
      </c>
      <c r="G2168" s="10" t="s">
        <v>8219</v>
      </c>
      <c r="H2168">
        <v>76</v>
      </c>
    </row>
    <row r="2169" spans="6:8" x14ac:dyDescent="0.3">
      <c r="F2169">
        <v>3823</v>
      </c>
      <c r="G2169" s="10" t="s">
        <v>8219</v>
      </c>
      <c r="H2169">
        <v>41</v>
      </c>
    </row>
    <row r="2170" spans="6:8" x14ac:dyDescent="0.3">
      <c r="F2170">
        <v>3824</v>
      </c>
      <c r="G2170" s="10" t="s">
        <v>8219</v>
      </c>
      <c r="H2170">
        <v>7</v>
      </c>
    </row>
    <row r="2171" spans="6:8" x14ac:dyDescent="0.3">
      <c r="F2171">
        <v>3825</v>
      </c>
      <c r="G2171" s="10" t="s">
        <v>8219</v>
      </c>
      <c r="H2171">
        <v>49</v>
      </c>
    </row>
    <row r="2172" spans="6:8" x14ac:dyDescent="0.3">
      <c r="F2172">
        <v>3826</v>
      </c>
      <c r="G2172" s="10" t="s">
        <v>8219</v>
      </c>
      <c r="H2172">
        <v>26</v>
      </c>
    </row>
    <row r="2173" spans="6:8" x14ac:dyDescent="0.3">
      <c r="F2173">
        <v>3827</v>
      </c>
      <c r="G2173" s="10" t="s">
        <v>8219</v>
      </c>
      <c r="H2173">
        <v>65</v>
      </c>
    </row>
    <row r="2174" spans="6:8" x14ac:dyDescent="0.3">
      <c r="F2174">
        <v>3828</v>
      </c>
      <c r="G2174" s="10" t="s">
        <v>8219</v>
      </c>
      <c r="H2174">
        <v>28</v>
      </c>
    </row>
    <row r="2175" spans="6:8" x14ac:dyDescent="0.3">
      <c r="F2175">
        <v>3829</v>
      </c>
      <c r="G2175" s="10" t="s">
        <v>8219</v>
      </c>
      <c r="H2175">
        <v>8</v>
      </c>
    </row>
    <row r="2176" spans="6:8" x14ac:dyDescent="0.3">
      <c r="F2176">
        <v>3830</v>
      </c>
      <c r="G2176" s="10" t="s">
        <v>8219</v>
      </c>
      <c r="H2176">
        <v>3</v>
      </c>
    </row>
    <row r="2177" spans="6:8" x14ac:dyDescent="0.3">
      <c r="F2177">
        <v>3831</v>
      </c>
      <c r="G2177" s="10" t="s">
        <v>8219</v>
      </c>
      <c r="H2177">
        <v>9</v>
      </c>
    </row>
    <row r="2178" spans="6:8" x14ac:dyDescent="0.3">
      <c r="F2178">
        <v>3832</v>
      </c>
      <c r="G2178" s="10" t="s">
        <v>8219</v>
      </c>
      <c r="H2178">
        <v>9</v>
      </c>
    </row>
    <row r="2179" spans="6:8" x14ac:dyDescent="0.3">
      <c r="F2179">
        <v>3833</v>
      </c>
      <c r="G2179" s="10" t="s">
        <v>8219</v>
      </c>
      <c r="H2179">
        <v>20</v>
      </c>
    </row>
    <row r="2180" spans="6:8" x14ac:dyDescent="0.3">
      <c r="F2180">
        <v>3834</v>
      </c>
      <c r="G2180" s="10" t="s">
        <v>8219</v>
      </c>
      <c r="H2180">
        <v>57</v>
      </c>
    </row>
    <row r="2181" spans="6:8" x14ac:dyDescent="0.3">
      <c r="F2181">
        <v>3835</v>
      </c>
      <c r="G2181" s="10" t="s">
        <v>8219</v>
      </c>
      <c r="H2181">
        <v>8</v>
      </c>
    </row>
    <row r="2182" spans="6:8" x14ac:dyDescent="0.3">
      <c r="F2182">
        <v>3836</v>
      </c>
      <c r="G2182" s="10" t="s">
        <v>8219</v>
      </c>
      <c r="H2182">
        <v>14</v>
      </c>
    </row>
    <row r="2183" spans="6:8" x14ac:dyDescent="0.3">
      <c r="F2183">
        <v>3837</v>
      </c>
      <c r="G2183" s="10" t="s">
        <v>8219</v>
      </c>
      <c r="H2183">
        <v>17</v>
      </c>
    </row>
    <row r="2184" spans="6:8" x14ac:dyDescent="0.3">
      <c r="F2184">
        <v>3838</v>
      </c>
      <c r="G2184" s="10" t="s">
        <v>8219</v>
      </c>
      <c r="H2184">
        <v>100</v>
      </c>
    </row>
    <row r="2185" spans="6:8" x14ac:dyDescent="0.3">
      <c r="F2185">
        <v>3839</v>
      </c>
      <c r="G2185" s="10" t="s">
        <v>8219</v>
      </c>
      <c r="H2185">
        <v>32</v>
      </c>
    </row>
    <row r="2186" spans="6:8" x14ac:dyDescent="0.3">
      <c r="F2186">
        <v>3840</v>
      </c>
      <c r="G2186" s="10" t="s">
        <v>8219</v>
      </c>
      <c r="H2186">
        <v>3</v>
      </c>
    </row>
  </sheetData>
  <conditionalFormatting sqref="B1:B1048576">
    <cfRule type="containsText" dxfId="5" priority="2" operator="containsText" text="failed">
      <formula>NOT(ISERROR(SEARCH("failed",B1)))</formula>
    </cfRule>
  </conditionalFormatting>
  <conditionalFormatting sqref="G1:G1048576">
    <cfRule type="containsText" dxfId="4" priority="1" operator="containsText" text="successful">
      <formula>NOT(ISERROR(SEARCH("successful",G1)))</formula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0661C-FD39-44CD-B396-81C1D8A84010}">
  <dimension ref="A1:C4115"/>
  <sheetViews>
    <sheetView workbookViewId="0">
      <selection activeCell="B1" sqref="B1"/>
    </sheetView>
  </sheetViews>
  <sheetFormatPr defaultRowHeight="14.4" x14ac:dyDescent="0.3"/>
  <cols>
    <col min="2" max="2" width="17.77734375" customWidth="1"/>
    <col min="3" max="3" width="17.6640625" customWidth="1"/>
  </cols>
  <sheetData>
    <row r="1" spans="1:3" x14ac:dyDescent="0.3">
      <c r="A1" s="1" t="s">
        <v>0</v>
      </c>
      <c r="B1" s="5" t="s">
        <v>8402</v>
      </c>
      <c r="C1" s="5" t="s">
        <v>8262</v>
      </c>
    </row>
    <row r="2" spans="1:3" x14ac:dyDescent="0.3">
      <c r="A2">
        <v>0</v>
      </c>
      <c r="B2" t="str">
        <f>VLOOKUP(A2,Dataset!A2:T4115,6,FALSE)</f>
        <v>successful</v>
      </c>
      <c r="C2">
        <f>_xlfn.XLOOKUP(B2,Dataset!F2:F4115,Dataset!L2:L4115)</f>
        <v>182</v>
      </c>
    </row>
    <row r="3" spans="1:3" x14ac:dyDescent="0.3">
      <c r="A3">
        <v>1</v>
      </c>
      <c r="B3" t="str">
        <f>VLOOKUP(A3,Dataset!A3:T4116,6,FALSE)</f>
        <v>successful</v>
      </c>
      <c r="C3">
        <f>_xlfn.XLOOKUP(B3,Dataset!F3:F4116,Dataset!L3:L4116)</f>
        <v>79</v>
      </c>
    </row>
    <row r="4" spans="1:3" x14ac:dyDescent="0.3">
      <c r="A4">
        <v>2</v>
      </c>
      <c r="B4" t="str">
        <f>VLOOKUP(A4,Dataset!A4:T4117,6,FALSE)</f>
        <v>successful</v>
      </c>
      <c r="C4">
        <f>_xlfn.XLOOKUP(B4,Dataset!F4:F4117,Dataset!L4:L4117)</f>
        <v>35</v>
      </c>
    </row>
    <row r="5" spans="1:3" x14ac:dyDescent="0.3">
      <c r="A5">
        <v>3</v>
      </c>
      <c r="B5" t="str">
        <f>VLOOKUP(A5,Dataset!A5:T4118,6,FALSE)</f>
        <v>successful</v>
      </c>
      <c r="C5">
        <f>_xlfn.XLOOKUP(B5,Dataset!F5:F4118,Dataset!L5:L4118)</f>
        <v>150</v>
      </c>
    </row>
    <row r="6" spans="1:3" x14ac:dyDescent="0.3">
      <c r="A6">
        <v>4</v>
      </c>
      <c r="B6" t="str">
        <f>VLOOKUP(A6,Dataset!A6:T4119,6,FALSE)</f>
        <v>successful</v>
      </c>
      <c r="C6">
        <f>_xlfn.XLOOKUP(B6,Dataset!F6:F4119,Dataset!L6:L4119)</f>
        <v>284</v>
      </c>
    </row>
    <row r="7" spans="1:3" x14ac:dyDescent="0.3">
      <c r="A7">
        <v>5</v>
      </c>
      <c r="B7" t="str">
        <f>VLOOKUP(A7,Dataset!A7:T4120,6,FALSE)</f>
        <v>successful</v>
      </c>
      <c r="C7">
        <f>_xlfn.XLOOKUP(B7,Dataset!F7:F4120,Dataset!L7:L4120)</f>
        <v>47</v>
      </c>
    </row>
    <row r="8" spans="1:3" x14ac:dyDescent="0.3">
      <c r="A8">
        <v>6</v>
      </c>
      <c r="B8" t="str">
        <f>VLOOKUP(A8,Dataset!A8:T4121,6,FALSE)</f>
        <v>successful</v>
      </c>
      <c r="C8">
        <f>_xlfn.XLOOKUP(B8,Dataset!F8:F4121,Dataset!L8:L4121)</f>
        <v>58</v>
      </c>
    </row>
    <row r="9" spans="1:3" x14ac:dyDescent="0.3">
      <c r="A9">
        <v>7</v>
      </c>
      <c r="B9" t="str">
        <f>VLOOKUP(A9,Dataset!A9:T4122,6,FALSE)</f>
        <v>successful</v>
      </c>
      <c r="C9">
        <f>_xlfn.XLOOKUP(B9,Dataset!F9:F4122,Dataset!L9:L4122)</f>
        <v>57</v>
      </c>
    </row>
    <row r="10" spans="1:3" x14ac:dyDescent="0.3">
      <c r="A10">
        <v>8</v>
      </c>
      <c r="B10" t="str">
        <f>VLOOKUP(A10,Dataset!A10:T4123,6,FALSE)</f>
        <v>successful</v>
      </c>
      <c r="C10">
        <f>_xlfn.XLOOKUP(B10,Dataset!F10:F4123,Dataset!L10:L4123)</f>
        <v>12</v>
      </c>
    </row>
    <row r="11" spans="1:3" x14ac:dyDescent="0.3">
      <c r="A11">
        <v>9</v>
      </c>
      <c r="B11" t="str">
        <f>VLOOKUP(A11,Dataset!A11:T4124,6,FALSE)</f>
        <v>successful</v>
      </c>
      <c r="C11">
        <f>_xlfn.XLOOKUP(B11,Dataset!F11:F4124,Dataset!L11:L4124)</f>
        <v>20</v>
      </c>
    </row>
    <row r="12" spans="1:3" x14ac:dyDescent="0.3">
      <c r="A12">
        <v>10</v>
      </c>
      <c r="B12" t="str">
        <f>VLOOKUP(A12,Dataset!A12:T4125,6,FALSE)</f>
        <v>successful</v>
      </c>
      <c r="C12">
        <f>_xlfn.XLOOKUP(B12,Dataset!F12:F4125,Dataset!L12:L4125)</f>
        <v>19</v>
      </c>
    </row>
    <row r="13" spans="1:3" x14ac:dyDescent="0.3">
      <c r="A13">
        <v>11</v>
      </c>
      <c r="B13" t="str">
        <f>VLOOKUP(A13,Dataset!A13:T4126,6,FALSE)</f>
        <v>successful</v>
      </c>
      <c r="C13">
        <f>_xlfn.XLOOKUP(B13,Dataset!F13:F4126,Dataset!L13:L4126)</f>
        <v>75</v>
      </c>
    </row>
    <row r="14" spans="1:3" x14ac:dyDescent="0.3">
      <c r="A14">
        <v>12</v>
      </c>
      <c r="B14" t="str">
        <f>VLOOKUP(A14,Dataset!A14:T4127,6,FALSE)</f>
        <v>successful</v>
      </c>
      <c r="C14">
        <f>_xlfn.XLOOKUP(B14,Dataset!F14:F4127,Dataset!L14:L4127)</f>
        <v>827</v>
      </c>
    </row>
    <row r="15" spans="1:3" x14ac:dyDescent="0.3">
      <c r="A15">
        <v>13</v>
      </c>
      <c r="B15" t="str">
        <f>VLOOKUP(A15,Dataset!A15:T4128,6,FALSE)</f>
        <v>successful</v>
      </c>
      <c r="C15">
        <f>_xlfn.XLOOKUP(B15,Dataset!F15:F4128,Dataset!L15:L4128)</f>
        <v>51</v>
      </c>
    </row>
    <row r="16" spans="1:3" x14ac:dyDescent="0.3">
      <c r="A16">
        <v>14</v>
      </c>
      <c r="B16" t="str">
        <f>VLOOKUP(A16,Dataset!A16:T4129,6,FALSE)</f>
        <v>successful</v>
      </c>
      <c r="C16">
        <f>_xlfn.XLOOKUP(B16,Dataset!F16:F4129,Dataset!L16:L4129)</f>
        <v>41</v>
      </c>
    </row>
    <row r="17" spans="1:3" x14ac:dyDescent="0.3">
      <c r="A17">
        <v>15</v>
      </c>
      <c r="B17" t="str">
        <f>VLOOKUP(A17,Dataset!A17:T4130,6,FALSE)</f>
        <v>successful</v>
      </c>
      <c r="C17">
        <f>_xlfn.XLOOKUP(B17,Dataset!F17:F4130,Dataset!L17:L4130)</f>
        <v>98</v>
      </c>
    </row>
    <row r="18" spans="1:3" x14ac:dyDescent="0.3">
      <c r="A18">
        <v>16</v>
      </c>
      <c r="B18" t="str">
        <f>VLOOKUP(A18,Dataset!A18:T4131,6,FALSE)</f>
        <v>successful</v>
      </c>
      <c r="C18">
        <f>_xlfn.XLOOKUP(B18,Dataset!F18:F4131,Dataset!L18:L4131)</f>
        <v>70</v>
      </c>
    </row>
    <row r="19" spans="1:3" x14ac:dyDescent="0.3">
      <c r="A19">
        <v>17</v>
      </c>
      <c r="B19" t="str">
        <f>VLOOKUP(A19,Dataset!A19:T4132,6,FALSE)</f>
        <v>successful</v>
      </c>
      <c r="C19">
        <f>_xlfn.XLOOKUP(B19,Dataset!F19:F4132,Dataset!L19:L4132)</f>
        <v>36</v>
      </c>
    </row>
    <row r="20" spans="1:3" x14ac:dyDescent="0.3">
      <c r="A20">
        <v>18</v>
      </c>
      <c r="B20" t="str">
        <f>VLOOKUP(A20,Dataset!A20:T4133,6,FALSE)</f>
        <v>successful</v>
      </c>
      <c r="C20">
        <f>_xlfn.XLOOKUP(B20,Dataset!F20:F4133,Dataset!L20:L4133)</f>
        <v>342</v>
      </c>
    </row>
    <row r="21" spans="1:3" x14ac:dyDescent="0.3">
      <c r="A21">
        <v>19</v>
      </c>
      <c r="B21" t="str">
        <f>VLOOKUP(A21,Dataset!A21:T4134,6,FALSE)</f>
        <v>successful</v>
      </c>
      <c r="C21">
        <f>_xlfn.XLOOKUP(B21,Dataset!F21:F4134,Dataset!L21:L4134)</f>
        <v>22</v>
      </c>
    </row>
    <row r="22" spans="1:3" x14ac:dyDescent="0.3">
      <c r="A22">
        <v>20</v>
      </c>
      <c r="B22" t="str">
        <f>VLOOKUP(A22,Dataset!A22:T4135,6,FALSE)</f>
        <v>successful</v>
      </c>
      <c r="C22">
        <f>_xlfn.XLOOKUP(B22,Dataset!F22:F4135,Dataset!L22:L4135)</f>
        <v>25</v>
      </c>
    </row>
    <row r="23" spans="1:3" x14ac:dyDescent="0.3">
      <c r="A23">
        <v>21</v>
      </c>
      <c r="B23" t="str">
        <f>VLOOKUP(A23,Dataset!A23:T4136,6,FALSE)</f>
        <v>successful</v>
      </c>
      <c r="C23">
        <f>_xlfn.XLOOKUP(B23,Dataset!F23:F4136,Dataset!L23:L4136)</f>
        <v>101</v>
      </c>
    </row>
    <row r="24" spans="1:3" x14ac:dyDescent="0.3">
      <c r="A24">
        <v>22</v>
      </c>
      <c r="B24" t="str">
        <f>VLOOKUP(A24,Dataset!A24:T4137,6,FALSE)</f>
        <v>successful</v>
      </c>
      <c r="C24">
        <f>_xlfn.XLOOKUP(B24,Dataset!F24:F4137,Dataset!L24:L4137)</f>
        <v>8</v>
      </c>
    </row>
    <row r="25" spans="1:3" x14ac:dyDescent="0.3">
      <c r="A25">
        <v>23</v>
      </c>
      <c r="B25" t="str">
        <f>VLOOKUP(A25,Dataset!A25:T4138,6,FALSE)</f>
        <v>successful</v>
      </c>
      <c r="C25">
        <f>_xlfn.XLOOKUP(B25,Dataset!F25:F4138,Dataset!L25:L4138)</f>
        <v>23</v>
      </c>
    </row>
    <row r="26" spans="1:3" x14ac:dyDescent="0.3">
      <c r="A26">
        <v>24</v>
      </c>
      <c r="B26" t="str">
        <f>VLOOKUP(A26,Dataset!A26:T4139,6,FALSE)</f>
        <v>successful</v>
      </c>
      <c r="C26">
        <f>_xlfn.XLOOKUP(B26,Dataset!F26:F4139,Dataset!L26:L4139)</f>
        <v>574</v>
      </c>
    </row>
    <row r="27" spans="1:3" x14ac:dyDescent="0.3">
      <c r="A27">
        <v>25</v>
      </c>
      <c r="B27" t="str">
        <f>VLOOKUP(A27,Dataset!A27:T4140,6,FALSE)</f>
        <v>successful</v>
      </c>
      <c r="C27">
        <f>_xlfn.XLOOKUP(B27,Dataset!F27:F4140,Dataset!L27:L4140)</f>
        <v>14</v>
      </c>
    </row>
    <row r="28" spans="1:3" x14ac:dyDescent="0.3">
      <c r="A28">
        <v>26</v>
      </c>
      <c r="B28" t="str">
        <f>VLOOKUP(A28,Dataset!A28:T4141,6,FALSE)</f>
        <v>successful</v>
      </c>
      <c r="C28">
        <f>_xlfn.XLOOKUP(B28,Dataset!F28:F4141,Dataset!L28:L4141)</f>
        <v>19</v>
      </c>
    </row>
    <row r="29" spans="1:3" x14ac:dyDescent="0.3">
      <c r="A29">
        <v>27</v>
      </c>
      <c r="B29" t="str">
        <f>VLOOKUP(A29,Dataset!A29:T4142,6,FALSE)</f>
        <v>successful</v>
      </c>
      <c r="C29">
        <f>_xlfn.XLOOKUP(B29,Dataset!F29:F4142,Dataset!L29:L4142)</f>
        <v>150</v>
      </c>
    </row>
    <row r="30" spans="1:3" x14ac:dyDescent="0.3">
      <c r="A30">
        <v>28</v>
      </c>
      <c r="B30" t="str">
        <f>VLOOKUP(A30,Dataset!A30:T4143,6,FALSE)</f>
        <v>successful</v>
      </c>
      <c r="C30">
        <f>_xlfn.XLOOKUP(B30,Dataset!F30:F4143,Dataset!L30:L4143)</f>
        <v>71</v>
      </c>
    </row>
    <row r="31" spans="1:3" x14ac:dyDescent="0.3">
      <c r="A31">
        <v>29</v>
      </c>
      <c r="B31" t="str">
        <f>VLOOKUP(A31,Dataset!A31:T4144,6,FALSE)</f>
        <v>successful</v>
      </c>
      <c r="C31">
        <f>_xlfn.XLOOKUP(B31,Dataset!F31:F4144,Dataset!L31:L4144)</f>
        <v>117</v>
      </c>
    </row>
    <row r="32" spans="1:3" x14ac:dyDescent="0.3">
      <c r="A32">
        <v>30</v>
      </c>
      <c r="B32" t="str">
        <f>VLOOKUP(A32,Dataset!A32:T4145,6,FALSE)</f>
        <v>successful</v>
      </c>
      <c r="C32">
        <f>_xlfn.XLOOKUP(B32,Dataset!F32:F4145,Dataset!L32:L4145)</f>
        <v>53</v>
      </c>
    </row>
    <row r="33" spans="1:3" x14ac:dyDescent="0.3">
      <c r="A33">
        <v>31</v>
      </c>
      <c r="B33" t="str">
        <f>VLOOKUP(A33,Dataset!A33:T4146,6,FALSE)</f>
        <v>successful</v>
      </c>
      <c r="C33">
        <f>_xlfn.XLOOKUP(B33,Dataset!F33:F4146,Dataset!L33:L4146)</f>
        <v>1</v>
      </c>
    </row>
    <row r="34" spans="1:3" x14ac:dyDescent="0.3">
      <c r="A34">
        <v>32</v>
      </c>
      <c r="B34" t="str">
        <f>VLOOKUP(A34,Dataset!A34:T4147,6,FALSE)</f>
        <v>successful</v>
      </c>
      <c r="C34">
        <f>_xlfn.XLOOKUP(B34,Dataset!F34:F4147,Dataset!L34:L4147)</f>
        <v>89</v>
      </c>
    </row>
    <row r="35" spans="1:3" x14ac:dyDescent="0.3">
      <c r="A35">
        <v>33</v>
      </c>
      <c r="B35" t="str">
        <f>VLOOKUP(A35,Dataset!A35:T4148,6,FALSE)</f>
        <v>successful</v>
      </c>
      <c r="C35">
        <f>_xlfn.XLOOKUP(B35,Dataset!F35:F4148,Dataset!L35:L4148)</f>
        <v>64</v>
      </c>
    </row>
    <row r="36" spans="1:3" x14ac:dyDescent="0.3">
      <c r="A36">
        <v>34</v>
      </c>
      <c r="B36" t="str">
        <f>VLOOKUP(A36,Dataset!A36:T4149,6,FALSE)</f>
        <v>successful</v>
      </c>
      <c r="C36">
        <f>_xlfn.XLOOKUP(B36,Dataset!F36:F4149,Dataset!L36:L4149)</f>
        <v>68</v>
      </c>
    </row>
    <row r="37" spans="1:3" x14ac:dyDescent="0.3">
      <c r="A37">
        <v>35</v>
      </c>
      <c r="B37" t="str">
        <f>VLOOKUP(A37,Dataset!A37:T4150,6,FALSE)</f>
        <v>successful</v>
      </c>
      <c r="C37">
        <f>_xlfn.XLOOKUP(B37,Dataset!F37:F4150,Dataset!L37:L4150)</f>
        <v>28</v>
      </c>
    </row>
    <row r="38" spans="1:3" x14ac:dyDescent="0.3">
      <c r="A38">
        <v>36</v>
      </c>
      <c r="B38" t="str">
        <f>VLOOKUP(A38,Dataset!A38:T4151,6,FALSE)</f>
        <v>successful</v>
      </c>
      <c r="C38">
        <f>_xlfn.XLOOKUP(B38,Dataset!F38:F4151,Dataset!L38:L4151)</f>
        <v>44</v>
      </c>
    </row>
    <row r="39" spans="1:3" x14ac:dyDescent="0.3">
      <c r="A39">
        <v>37</v>
      </c>
      <c r="B39" t="str">
        <f>VLOOKUP(A39,Dataset!A39:T4152,6,FALSE)</f>
        <v>successful</v>
      </c>
      <c r="C39">
        <f>_xlfn.XLOOKUP(B39,Dataset!F39:F4152,Dataset!L39:L4152)</f>
        <v>253</v>
      </c>
    </row>
    <row r="40" spans="1:3" x14ac:dyDescent="0.3">
      <c r="A40">
        <v>38</v>
      </c>
      <c r="B40" t="str">
        <f>VLOOKUP(A40,Dataset!A40:T4153,6,FALSE)</f>
        <v>successful</v>
      </c>
      <c r="C40">
        <f>_xlfn.XLOOKUP(B40,Dataset!F40:F4153,Dataset!L40:L4153)</f>
        <v>66</v>
      </c>
    </row>
    <row r="41" spans="1:3" x14ac:dyDescent="0.3">
      <c r="A41">
        <v>39</v>
      </c>
      <c r="B41" t="str">
        <f>VLOOKUP(A41,Dataset!A41:T4154,6,FALSE)</f>
        <v>successful</v>
      </c>
      <c r="C41">
        <f>_xlfn.XLOOKUP(B41,Dataset!F41:F4154,Dataset!L41:L4154)</f>
        <v>217</v>
      </c>
    </row>
    <row r="42" spans="1:3" x14ac:dyDescent="0.3">
      <c r="A42">
        <v>40</v>
      </c>
      <c r="B42" t="str">
        <f>VLOOKUP(A42,Dataset!A42:T4155,6,FALSE)</f>
        <v>successful</v>
      </c>
      <c r="C42">
        <f>_xlfn.XLOOKUP(B42,Dataset!F42:F4155,Dataset!L42:L4155)</f>
        <v>16</v>
      </c>
    </row>
    <row r="43" spans="1:3" x14ac:dyDescent="0.3">
      <c r="A43">
        <v>41</v>
      </c>
      <c r="B43" t="str">
        <f>VLOOKUP(A43,Dataset!A43:T4156,6,FALSE)</f>
        <v>successful</v>
      </c>
      <c r="C43">
        <f>_xlfn.XLOOKUP(B43,Dataset!F43:F4156,Dataset!L43:L4156)</f>
        <v>19</v>
      </c>
    </row>
    <row r="44" spans="1:3" x14ac:dyDescent="0.3">
      <c r="A44">
        <v>42</v>
      </c>
      <c r="B44" t="str">
        <f>VLOOKUP(A44,Dataset!A44:T4157,6,FALSE)</f>
        <v>successful</v>
      </c>
      <c r="C44">
        <f>_xlfn.XLOOKUP(B44,Dataset!F44:F4157,Dataset!L44:L4157)</f>
        <v>169</v>
      </c>
    </row>
    <row r="45" spans="1:3" x14ac:dyDescent="0.3">
      <c r="A45">
        <v>43</v>
      </c>
      <c r="B45" t="str">
        <f>VLOOKUP(A45,Dataset!A45:T4158,6,FALSE)</f>
        <v>successful</v>
      </c>
      <c r="C45">
        <f>_xlfn.XLOOKUP(B45,Dataset!F45:F4158,Dataset!L45:L4158)</f>
        <v>263</v>
      </c>
    </row>
    <row r="46" spans="1:3" x14ac:dyDescent="0.3">
      <c r="A46">
        <v>44</v>
      </c>
      <c r="B46" t="str">
        <f>VLOOKUP(A46,Dataset!A46:T4159,6,FALSE)</f>
        <v>successful</v>
      </c>
      <c r="C46">
        <f>_xlfn.XLOOKUP(B46,Dataset!F46:F4159,Dataset!L46:L4159)</f>
        <v>15</v>
      </c>
    </row>
    <row r="47" spans="1:3" x14ac:dyDescent="0.3">
      <c r="A47">
        <v>45</v>
      </c>
      <c r="B47" t="str">
        <f>VLOOKUP(A47,Dataset!A47:T4160,6,FALSE)</f>
        <v>successful</v>
      </c>
      <c r="C47">
        <f>_xlfn.XLOOKUP(B47,Dataset!F47:F4160,Dataset!L47:L4160)</f>
        <v>61</v>
      </c>
    </row>
    <row r="48" spans="1:3" x14ac:dyDescent="0.3">
      <c r="A48">
        <v>46</v>
      </c>
      <c r="B48" t="str">
        <f>VLOOKUP(A48,Dataset!A48:T4161,6,FALSE)</f>
        <v>successful</v>
      </c>
      <c r="C48">
        <f>_xlfn.XLOOKUP(B48,Dataset!F48:F4161,Dataset!L48:L4161)</f>
        <v>45</v>
      </c>
    </row>
    <row r="49" spans="1:3" x14ac:dyDescent="0.3">
      <c r="A49">
        <v>47</v>
      </c>
      <c r="B49" t="str">
        <f>VLOOKUP(A49,Dataset!A49:T4162,6,FALSE)</f>
        <v>successful</v>
      </c>
      <c r="C49">
        <f>_xlfn.XLOOKUP(B49,Dataset!F49:F4162,Dataset!L49:L4162)</f>
        <v>70</v>
      </c>
    </row>
    <row r="50" spans="1:3" x14ac:dyDescent="0.3">
      <c r="A50">
        <v>48</v>
      </c>
      <c r="B50" t="str">
        <f>VLOOKUP(A50,Dataset!A50:T4163,6,FALSE)</f>
        <v>successful</v>
      </c>
      <c r="C50">
        <f>_xlfn.XLOOKUP(B50,Dataset!F50:F4163,Dataset!L50:L4163)</f>
        <v>38</v>
      </c>
    </row>
    <row r="51" spans="1:3" x14ac:dyDescent="0.3">
      <c r="A51">
        <v>49</v>
      </c>
      <c r="B51" t="str">
        <f>VLOOKUP(A51,Dataset!A51:T4164,6,FALSE)</f>
        <v>successful</v>
      </c>
      <c r="C51">
        <f>_xlfn.XLOOKUP(B51,Dataset!F51:F4164,Dataset!L51:L4164)</f>
        <v>87</v>
      </c>
    </row>
    <row r="52" spans="1:3" x14ac:dyDescent="0.3">
      <c r="A52">
        <v>50</v>
      </c>
      <c r="B52" t="str">
        <f>VLOOKUP(A52,Dataset!A52:T4165,6,FALSE)</f>
        <v>successful</v>
      </c>
      <c r="C52">
        <f>_xlfn.XLOOKUP(B52,Dataset!F52:F4165,Dataset!L52:L4165)</f>
        <v>22</v>
      </c>
    </row>
    <row r="53" spans="1:3" x14ac:dyDescent="0.3">
      <c r="A53">
        <v>51</v>
      </c>
      <c r="B53" t="str">
        <f>VLOOKUP(A53,Dataset!A53:T4166,6,FALSE)</f>
        <v>successful</v>
      </c>
      <c r="C53">
        <f>_xlfn.XLOOKUP(B53,Dataset!F53:F4166,Dataset!L53:L4166)</f>
        <v>119</v>
      </c>
    </row>
    <row r="54" spans="1:3" x14ac:dyDescent="0.3">
      <c r="A54">
        <v>52</v>
      </c>
      <c r="B54" t="str">
        <f>VLOOKUP(A54,Dataset!A54:T4167,6,FALSE)</f>
        <v>successful</v>
      </c>
      <c r="C54">
        <f>_xlfn.XLOOKUP(B54,Dataset!F54:F4167,Dataset!L54:L4167)</f>
        <v>52</v>
      </c>
    </row>
    <row r="55" spans="1:3" x14ac:dyDescent="0.3">
      <c r="A55">
        <v>53</v>
      </c>
      <c r="B55" t="str">
        <f>VLOOKUP(A55,Dataset!A55:T4168,6,FALSE)</f>
        <v>successful</v>
      </c>
      <c r="C55">
        <f>_xlfn.XLOOKUP(B55,Dataset!F55:F4168,Dataset!L55:L4168)</f>
        <v>117</v>
      </c>
    </row>
    <row r="56" spans="1:3" x14ac:dyDescent="0.3">
      <c r="A56">
        <v>54</v>
      </c>
      <c r="B56" t="str">
        <f>VLOOKUP(A56,Dataset!A56:T4169,6,FALSE)</f>
        <v>successful</v>
      </c>
      <c r="C56">
        <f>_xlfn.XLOOKUP(B56,Dataset!F56:F4169,Dataset!L56:L4169)</f>
        <v>52</v>
      </c>
    </row>
    <row r="57" spans="1:3" x14ac:dyDescent="0.3">
      <c r="A57">
        <v>55</v>
      </c>
      <c r="B57" t="str">
        <f>VLOOKUP(A57,Dataset!A57:T4170,6,FALSE)</f>
        <v>successful</v>
      </c>
      <c r="C57">
        <f>_xlfn.XLOOKUP(B57,Dataset!F57:F4170,Dataset!L57:L4170)</f>
        <v>86</v>
      </c>
    </row>
    <row r="58" spans="1:3" x14ac:dyDescent="0.3">
      <c r="A58">
        <v>56</v>
      </c>
      <c r="B58" t="str">
        <f>VLOOKUP(A58,Dataset!A58:T4171,6,FALSE)</f>
        <v>successful</v>
      </c>
      <c r="C58">
        <f>_xlfn.XLOOKUP(B58,Dataset!F58:F4171,Dataset!L58:L4171)</f>
        <v>174</v>
      </c>
    </row>
    <row r="59" spans="1:3" x14ac:dyDescent="0.3">
      <c r="A59">
        <v>57</v>
      </c>
      <c r="B59" t="str">
        <f>VLOOKUP(A59,Dataset!A59:T4172,6,FALSE)</f>
        <v>successful</v>
      </c>
      <c r="C59">
        <f>_xlfn.XLOOKUP(B59,Dataset!F59:F4172,Dataset!L59:L4172)</f>
        <v>69</v>
      </c>
    </row>
    <row r="60" spans="1:3" x14ac:dyDescent="0.3">
      <c r="A60">
        <v>58</v>
      </c>
      <c r="B60" t="str">
        <f>VLOOKUP(A60,Dataset!A60:T4173,6,FALSE)</f>
        <v>successful</v>
      </c>
      <c r="C60">
        <f>_xlfn.XLOOKUP(B60,Dataset!F60:F4173,Dataset!L60:L4173)</f>
        <v>75</v>
      </c>
    </row>
    <row r="61" spans="1:3" x14ac:dyDescent="0.3">
      <c r="A61">
        <v>59</v>
      </c>
      <c r="B61" t="str">
        <f>VLOOKUP(A61,Dataset!A61:T4174,6,FALSE)</f>
        <v>successful</v>
      </c>
      <c r="C61">
        <f>_xlfn.XLOOKUP(B61,Dataset!F61:F4174,Dataset!L61:L4174)</f>
        <v>33</v>
      </c>
    </row>
    <row r="62" spans="1:3" x14ac:dyDescent="0.3">
      <c r="A62">
        <v>60</v>
      </c>
      <c r="B62" t="str">
        <f>VLOOKUP(A62,Dataset!A62:T4175,6,FALSE)</f>
        <v>successful</v>
      </c>
      <c r="C62">
        <f>_xlfn.XLOOKUP(B62,Dataset!F62:F4175,Dataset!L62:L4175)</f>
        <v>108</v>
      </c>
    </row>
    <row r="63" spans="1:3" x14ac:dyDescent="0.3">
      <c r="A63">
        <v>61</v>
      </c>
      <c r="B63" t="str">
        <f>VLOOKUP(A63,Dataset!A63:T4176,6,FALSE)</f>
        <v>successful</v>
      </c>
      <c r="C63">
        <f>_xlfn.XLOOKUP(B63,Dataset!F63:F4176,Dataset!L63:L4176)</f>
        <v>23</v>
      </c>
    </row>
    <row r="64" spans="1:3" x14ac:dyDescent="0.3">
      <c r="A64">
        <v>62</v>
      </c>
      <c r="B64" t="str">
        <f>VLOOKUP(A64,Dataset!A64:T4177,6,FALSE)</f>
        <v>successful</v>
      </c>
      <c r="C64">
        <f>_xlfn.XLOOKUP(B64,Dataset!F64:F4177,Dataset!L64:L4177)</f>
        <v>48</v>
      </c>
    </row>
    <row r="65" spans="1:3" x14ac:dyDescent="0.3">
      <c r="A65">
        <v>63</v>
      </c>
      <c r="B65" t="str">
        <f>VLOOKUP(A65,Dataset!A65:T4178,6,FALSE)</f>
        <v>successful</v>
      </c>
      <c r="C65">
        <f>_xlfn.XLOOKUP(B65,Dataset!F65:F4178,Dataset!L65:L4178)</f>
        <v>64</v>
      </c>
    </row>
    <row r="66" spans="1:3" x14ac:dyDescent="0.3">
      <c r="A66">
        <v>64</v>
      </c>
      <c r="B66" t="str">
        <f>VLOOKUP(A66,Dataset!A66:T4179,6,FALSE)</f>
        <v>successful</v>
      </c>
      <c r="C66">
        <f>_xlfn.XLOOKUP(B66,Dataset!F66:F4179,Dataset!L66:L4179)</f>
        <v>24</v>
      </c>
    </row>
    <row r="67" spans="1:3" x14ac:dyDescent="0.3">
      <c r="A67">
        <v>65</v>
      </c>
      <c r="B67" t="str">
        <f>VLOOKUP(A67,Dataset!A67:T4180,6,FALSE)</f>
        <v>successful</v>
      </c>
      <c r="C67">
        <f>_xlfn.XLOOKUP(B67,Dataset!F67:F4180,Dataset!L67:L4180)</f>
        <v>57</v>
      </c>
    </row>
    <row r="68" spans="1:3" x14ac:dyDescent="0.3">
      <c r="A68">
        <v>66</v>
      </c>
      <c r="B68" t="str">
        <f>VLOOKUP(A68,Dataset!A68:T4181,6,FALSE)</f>
        <v>successful</v>
      </c>
      <c r="C68">
        <f>_xlfn.XLOOKUP(B68,Dataset!F68:F4181,Dataset!L68:L4181)</f>
        <v>26</v>
      </c>
    </row>
    <row r="69" spans="1:3" x14ac:dyDescent="0.3">
      <c r="A69">
        <v>67</v>
      </c>
      <c r="B69" t="str">
        <f>VLOOKUP(A69,Dataset!A69:T4182,6,FALSE)</f>
        <v>successful</v>
      </c>
      <c r="C69">
        <f>_xlfn.XLOOKUP(B69,Dataset!F69:F4182,Dataset!L69:L4182)</f>
        <v>20</v>
      </c>
    </row>
    <row r="70" spans="1:3" x14ac:dyDescent="0.3">
      <c r="A70">
        <v>68</v>
      </c>
      <c r="B70" t="str">
        <f>VLOOKUP(A70,Dataset!A70:T4183,6,FALSE)</f>
        <v>successful</v>
      </c>
      <c r="C70">
        <f>_xlfn.XLOOKUP(B70,Dataset!F70:F4183,Dataset!L70:L4183)</f>
        <v>36</v>
      </c>
    </row>
    <row r="71" spans="1:3" x14ac:dyDescent="0.3">
      <c r="A71">
        <v>69</v>
      </c>
      <c r="B71" t="str">
        <f>VLOOKUP(A71,Dataset!A71:T4184,6,FALSE)</f>
        <v>successful</v>
      </c>
      <c r="C71">
        <f>_xlfn.XLOOKUP(B71,Dataset!F71:F4184,Dataset!L71:L4184)</f>
        <v>178</v>
      </c>
    </row>
    <row r="72" spans="1:3" x14ac:dyDescent="0.3">
      <c r="A72">
        <v>70</v>
      </c>
      <c r="B72" t="str">
        <f>VLOOKUP(A72,Dataset!A72:T4185,6,FALSE)</f>
        <v>successful</v>
      </c>
      <c r="C72">
        <f>_xlfn.XLOOKUP(B72,Dataset!F72:F4185,Dataset!L72:L4185)</f>
        <v>17</v>
      </c>
    </row>
    <row r="73" spans="1:3" x14ac:dyDescent="0.3">
      <c r="A73">
        <v>71</v>
      </c>
      <c r="B73" t="str">
        <f>VLOOKUP(A73,Dataset!A73:T4186,6,FALSE)</f>
        <v>successful</v>
      </c>
      <c r="C73">
        <f>_xlfn.XLOOKUP(B73,Dataset!F73:F4186,Dataset!L73:L4186)</f>
        <v>32</v>
      </c>
    </row>
    <row r="74" spans="1:3" x14ac:dyDescent="0.3">
      <c r="A74">
        <v>72</v>
      </c>
      <c r="B74" t="str">
        <f>VLOOKUP(A74,Dataset!A74:T4187,6,FALSE)</f>
        <v>successful</v>
      </c>
      <c r="C74">
        <f>_xlfn.XLOOKUP(B74,Dataset!F74:F4187,Dataset!L74:L4187)</f>
        <v>41</v>
      </c>
    </row>
    <row r="75" spans="1:3" x14ac:dyDescent="0.3">
      <c r="A75">
        <v>73</v>
      </c>
      <c r="B75" t="str">
        <f>VLOOKUP(A75,Dataset!A75:T4188,6,FALSE)</f>
        <v>successful</v>
      </c>
      <c r="C75">
        <f>_xlfn.XLOOKUP(B75,Dataset!F75:F4188,Dataset!L75:L4188)</f>
        <v>18</v>
      </c>
    </row>
    <row r="76" spans="1:3" x14ac:dyDescent="0.3">
      <c r="A76">
        <v>74</v>
      </c>
      <c r="B76" t="str">
        <f>VLOOKUP(A76,Dataset!A76:T4189,6,FALSE)</f>
        <v>successful</v>
      </c>
      <c r="C76">
        <f>_xlfn.XLOOKUP(B76,Dataset!F76:F4189,Dataset!L76:L4189)</f>
        <v>29</v>
      </c>
    </row>
    <row r="77" spans="1:3" x14ac:dyDescent="0.3">
      <c r="A77">
        <v>75</v>
      </c>
      <c r="B77" t="str">
        <f>VLOOKUP(A77,Dataset!A77:T4190,6,FALSE)</f>
        <v>successful</v>
      </c>
      <c r="C77">
        <f>_xlfn.XLOOKUP(B77,Dataset!F77:F4190,Dataset!L77:L4190)</f>
        <v>47</v>
      </c>
    </row>
    <row r="78" spans="1:3" x14ac:dyDescent="0.3">
      <c r="A78">
        <v>76</v>
      </c>
      <c r="B78" t="str">
        <f>VLOOKUP(A78,Dataset!A78:T4191,6,FALSE)</f>
        <v>successful</v>
      </c>
      <c r="C78">
        <f>_xlfn.XLOOKUP(B78,Dataset!F78:F4191,Dataset!L78:L4191)</f>
        <v>15</v>
      </c>
    </row>
    <row r="79" spans="1:3" x14ac:dyDescent="0.3">
      <c r="A79">
        <v>77</v>
      </c>
      <c r="B79" t="str">
        <f>VLOOKUP(A79,Dataset!A79:T4192,6,FALSE)</f>
        <v>successful</v>
      </c>
      <c r="C79">
        <f>_xlfn.XLOOKUP(B79,Dataset!F79:F4192,Dataset!L79:L4192)</f>
        <v>26</v>
      </c>
    </row>
    <row r="80" spans="1:3" x14ac:dyDescent="0.3">
      <c r="A80">
        <v>78</v>
      </c>
      <c r="B80" t="str">
        <f>VLOOKUP(A80,Dataset!A80:T4193,6,FALSE)</f>
        <v>successful</v>
      </c>
      <c r="C80">
        <f>_xlfn.XLOOKUP(B80,Dataset!F80:F4193,Dataset!L80:L4193)</f>
        <v>35</v>
      </c>
    </row>
    <row r="81" spans="1:3" x14ac:dyDescent="0.3">
      <c r="A81">
        <v>79</v>
      </c>
      <c r="B81" t="str">
        <f>VLOOKUP(A81,Dataset!A81:T4194,6,FALSE)</f>
        <v>successful</v>
      </c>
      <c r="C81">
        <f>_xlfn.XLOOKUP(B81,Dataset!F81:F4194,Dataset!L81:L4194)</f>
        <v>41</v>
      </c>
    </row>
    <row r="82" spans="1:3" x14ac:dyDescent="0.3">
      <c r="A82">
        <v>80</v>
      </c>
      <c r="B82" t="str">
        <f>VLOOKUP(A82,Dataset!A82:T4195,6,FALSE)</f>
        <v>successful</v>
      </c>
      <c r="C82">
        <f>_xlfn.XLOOKUP(B82,Dataset!F82:F4195,Dataset!L82:L4195)</f>
        <v>47</v>
      </c>
    </row>
    <row r="83" spans="1:3" x14ac:dyDescent="0.3">
      <c r="A83">
        <v>81</v>
      </c>
      <c r="B83" t="str">
        <f>VLOOKUP(A83,Dataset!A83:T4196,6,FALSE)</f>
        <v>successful</v>
      </c>
      <c r="C83">
        <f>_xlfn.XLOOKUP(B83,Dataset!F83:F4196,Dataset!L83:L4196)</f>
        <v>28</v>
      </c>
    </row>
    <row r="84" spans="1:3" x14ac:dyDescent="0.3">
      <c r="A84">
        <v>82</v>
      </c>
      <c r="B84" t="str">
        <f>VLOOKUP(A84,Dataset!A84:T4197,6,FALSE)</f>
        <v>successful</v>
      </c>
      <c r="C84">
        <f>_xlfn.XLOOKUP(B84,Dataset!F84:F4197,Dataset!L84:L4197)</f>
        <v>100</v>
      </c>
    </row>
    <row r="85" spans="1:3" x14ac:dyDescent="0.3">
      <c r="A85">
        <v>83</v>
      </c>
      <c r="B85" t="str">
        <f>VLOOKUP(A85,Dataset!A85:T4198,6,FALSE)</f>
        <v>successful</v>
      </c>
      <c r="C85">
        <f>_xlfn.XLOOKUP(B85,Dataset!F85:F4198,Dataset!L85:L4198)</f>
        <v>13</v>
      </c>
    </row>
    <row r="86" spans="1:3" x14ac:dyDescent="0.3">
      <c r="A86">
        <v>84</v>
      </c>
      <c r="B86" t="str">
        <f>VLOOKUP(A86,Dataset!A86:T4199,6,FALSE)</f>
        <v>successful</v>
      </c>
      <c r="C86">
        <f>_xlfn.XLOOKUP(B86,Dataset!F86:F4199,Dataset!L86:L4199)</f>
        <v>7</v>
      </c>
    </row>
    <row r="87" spans="1:3" x14ac:dyDescent="0.3">
      <c r="A87">
        <v>85</v>
      </c>
      <c r="B87" t="str">
        <f>VLOOKUP(A87,Dataset!A87:T4200,6,FALSE)</f>
        <v>successful</v>
      </c>
      <c r="C87">
        <f>_xlfn.XLOOKUP(B87,Dataset!F87:F4200,Dataset!L87:L4200)</f>
        <v>21</v>
      </c>
    </row>
    <row r="88" spans="1:3" x14ac:dyDescent="0.3">
      <c r="A88">
        <v>86</v>
      </c>
      <c r="B88" t="str">
        <f>VLOOKUP(A88,Dataset!A88:T4201,6,FALSE)</f>
        <v>successful</v>
      </c>
      <c r="C88">
        <f>_xlfn.XLOOKUP(B88,Dataset!F88:F4201,Dataset!L88:L4201)</f>
        <v>17</v>
      </c>
    </row>
    <row r="89" spans="1:3" x14ac:dyDescent="0.3">
      <c r="A89">
        <v>87</v>
      </c>
      <c r="B89" t="str">
        <f>VLOOKUP(A89,Dataset!A89:T4202,6,FALSE)</f>
        <v>successful</v>
      </c>
      <c r="C89">
        <f>_xlfn.XLOOKUP(B89,Dataset!F89:F4202,Dataset!L89:L4202)</f>
        <v>25</v>
      </c>
    </row>
    <row r="90" spans="1:3" x14ac:dyDescent="0.3">
      <c r="A90">
        <v>88</v>
      </c>
      <c r="B90" t="str">
        <f>VLOOKUP(A90,Dataset!A90:T4203,6,FALSE)</f>
        <v>successful</v>
      </c>
      <c r="C90">
        <f>_xlfn.XLOOKUP(B90,Dataset!F90:F4203,Dataset!L90:L4203)</f>
        <v>60</v>
      </c>
    </row>
    <row r="91" spans="1:3" x14ac:dyDescent="0.3">
      <c r="A91">
        <v>89</v>
      </c>
      <c r="B91" t="str">
        <f>VLOOKUP(A91,Dataset!A91:T4204,6,FALSE)</f>
        <v>successful</v>
      </c>
      <c r="C91">
        <f>_xlfn.XLOOKUP(B91,Dataset!F91:F4204,Dataset!L91:L4204)</f>
        <v>56</v>
      </c>
    </row>
    <row r="92" spans="1:3" x14ac:dyDescent="0.3">
      <c r="A92">
        <v>90</v>
      </c>
      <c r="B92" t="str">
        <f>VLOOKUP(A92,Dataset!A92:T4205,6,FALSE)</f>
        <v>successful</v>
      </c>
      <c r="C92">
        <f>_xlfn.XLOOKUP(B92,Dataset!F92:F4205,Dataset!L92:L4205)</f>
        <v>16</v>
      </c>
    </row>
    <row r="93" spans="1:3" x14ac:dyDescent="0.3">
      <c r="A93">
        <v>91</v>
      </c>
      <c r="B93" t="str">
        <f>VLOOKUP(A93,Dataset!A93:T4206,6,FALSE)</f>
        <v>successful</v>
      </c>
      <c r="C93">
        <f>_xlfn.XLOOKUP(B93,Dataset!F93:F4206,Dataset!L93:L4206)</f>
        <v>46</v>
      </c>
    </row>
    <row r="94" spans="1:3" x14ac:dyDescent="0.3">
      <c r="A94">
        <v>92</v>
      </c>
      <c r="B94" t="str">
        <f>VLOOKUP(A94,Dataset!A94:T4207,6,FALSE)</f>
        <v>successful</v>
      </c>
      <c r="C94">
        <f>_xlfn.XLOOKUP(B94,Dataset!F94:F4207,Dataset!L94:L4207)</f>
        <v>43</v>
      </c>
    </row>
    <row r="95" spans="1:3" x14ac:dyDescent="0.3">
      <c r="A95">
        <v>93</v>
      </c>
      <c r="B95" t="str">
        <f>VLOOKUP(A95,Dataset!A95:T4208,6,FALSE)</f>
        <v>successful</v>
      </c>
      <c r="C95">
        <f>_xlfn.XLOOKUP(B95,Dataset!F95:F4208,Dataset!L95:L4208)</f>
        <v>15</v>
      </c>
    </row>
    <row r="96" spans="1:3" x14ac:dyDescent="0.3">
      <c r="A96">
        <v>94</v>
      </c>
      <c r="B96" t="str">
        <f>VLOOKUP(A96,Dataset!A96:T4209,6,FALSE)</f>
        <v>successful</v>
      </c>
      <c r="C96">
        <f>_xlfn.XLOOKUP(B96,Dataset!F96:F4209,Dataset!L96:L4209)</f>
        <v>12</v>
      </c>
    </row>
    <row r="97" spans="1:3" x14ac:dyDescent="0.3">
      <c r="A97">
        <v>95</v>
      </c>
      <c r="B97" t="str">
        <f>VLOOKUP(A97,Dataset!A97:T4210,6,FALSE)</f>
        <v>successful</v>
      </c>
      <c r="C97">
        <f>_xlfn.XLOOKUP(B97,Dataset!F97:F4210,Dataset!L97:L4210)</f>
        <v>21</v>
      </c>
    </row>
    <row r="98" spans="1:3" x14ac:dyDescent="0.3">
      <c r="A98">
        <v>96</v>
      </c>
      <c r="B98" t="str">
        <f>VLOOKUP(A98,Dataset!A98:T4211,6,FALSE)</f>
        <v>successful</v>
      </c>
      <c r="C98">
        <f>_xlfn.XLOOKUP(B98,Dataset!F98:F4211,Dataset!L98:L4211)</f>
        <v>34</v>
      </c>
    </row>
    <row r="99" spans="1:3" x14ac:dyDescent="0.3">
      <c r="A99">
        <v>97</v>
      </c>
      <c r="B99" t="str">
        <f>VLOOKUP(A99,Dataset!A99:T4212,6,FALSE)</f>
        <v>successful</v>
      </c>
      <c r="C99">
        <f>_xlfn.XLOOKUP(B99,Dataset!F99:F4212,Dataset!L99:L4212)</f>
        <v>8</v>
      </c>
    </row>
    <row r="100" spans="1:3" x14ac:dyDescent="0.3">
      <c r="A100">
        <v>98</v>
      </c>
      <c r="B100" t="str">
        <f>VLOOKUP(A100,Dataset!A100:T4213,6,FALSE)</f>
        <v>successful</v>
      </c>
      <c r="C100">
        <f>_xlfn.XLOOKUP(B100,Dataset!F100:F4213,Dataset!L100:L4213)</f>
        <v>60</v>
      </c>
    </row>
    <row r="101" spans="1:3" x14ac:dyDescent="0.3">
      <c r="A101">
        <v>99</v>
      </c>
      <c r="B101" t="str">
        <f>VLOOKUP(A101,Dataset!A101:T4214,6,FALSE)</f>
        <v>successful</v>
      </c>
      <c r="C101">
        <f>_xlfn.XLOOKUP(B101,Dataset!F101:F4214,Dataset!L101:L4214)</f>
        <v>39</v>
      </c>
    </row>
    <row r="102" spans="1:3" x14ac:dyDescent="0.3">
      <c r="A102">
        <v>100</v>
      </c>
      <c r="B102" t="str">
        <f>VLOOKUP(A102,Dataset!A102:T4215,6,FALSE)</f>
        <v>successful</v>
      </c>
      <c r="C102">
        <f>_xlfn.XLOOKUP(B102,Dataset!F102:F4215,Dataset!L102:L4215)</f>
        <v>26</v>
      </c>
    </row>
    <row r="103" spans="1:3" x14ac:dyDescent="0.3">
      <c r="A103">
        <v>101</v>
      </c>
      <c r="B103" t="str">
        <f>VLOOKUP(A103,Dataset!A103:T4216,6,FALSE)</f>
        <v>successful</v>
      </c>
      <c r="C103">
        <f>_xlfn.XLOOKUP(B103,Dataset!F103:F4216,Dataset!L103:L4216)</f>
        <v>35</v>
      </c>
    </row>
    <row r="104" spans="1:3" x14ac:dyDescent="0.3">
      <c r="A104">
        <v>102</v>
      </c>
      <c r="B104" t="str">
        <f>VLOOKUP(A104,Dataset!A104:T4217,6,FALSE)</f>
        <v>successful</v>
      </c>
      <c r="C104">
        <f>_xlfn.XLOOKUP(B104,Dataset!F104:F4217,Dataset!L104:L4217)</f>
        <v>65</v>
      </c>
    </row>
    <row r="105" spans="1:3" x14ac:dyDescent="0.3">
      <c r="A105">
        <v>103</v>
      </c>
      <c r="B105" t="str">
        <f>VLOOKUP(A105,Dataset!A105:T4218,6,FALSE)</f>
        <v>successful</v>
      </c>
      <c r="C105">
        <f>_xlfn.XLOOKUP(B105,Dataset!F105:F4218,Dataset!L105:L4218)</f>
        <v>49</v>
      </c>
    </row>
    <row r="106" spans="1:3" x14ac:dyDescent="0.3">
      <c r="A106">
        <v>104</v>
      </c>
      <c r="B106" t="str">
        <f>VLOOKUP(A106,Dataset!A106:T4219,6,FALSE)</f>
        <v>successful</v>
      </c>
      <c r="C106">
        <f>_xlfn.XLOOKUP(B106,Dataset!F106:F4219,Dataset!L106:L4219)</f>
        <v>10</v>
      </c>
    </row>
    <row r="107" spans="1:3" x14ac:dyDescent="0.3">
      <c r="A107">
        <v>105</v>
      </c>
      <c r="B107" t="str">
        <f>VLOOKUP(A107,Dataset!A107:T4220,6,FALSE)</f>
        <v>successful</v>
      </c>
      <c r="C107">
        <f>_xlfn.XLOOKUP(B107,Dataset!F107:F4220,Dataset!L107:L4220)</f>
        <v>60</v>
      </c>
    </row>
    <row r="108" spans="1:3" x14ac:dyDescent="0.3">
      <c r="A108">
        <v>106</v>
      </c>
      <c r="B108" t="str">
        <f>VLOOKUP(A108,Dataset!A108:T4221,6,FALSE)</f>
        <v>successful</v>
      </c>
      <c r="C108">
        <f>_xlfn.XLOOKUP(B108,Dataset!F108:F4221,Dataset!L108:L4221)</f>
        <v>27</v>
      </c>
    </row>
    <row r="109" spans="1:3" x14ac:dyDescent="0.3">
      <c r="A109">
        <v>107</v>
      </c>
      <c r="B109" t="str">
        <f>VLOOKUP(A109,Dataset!A109:T4222,6,FALSE)</f>
        <v>successful</v>
      </c>
      <c r="C109">
        <f>_xlfn.XLOOKUP(B109,Dataset!F109:F4222,Dataset!L109:L4222)</f>
        <v>69</v>
      </c>
    </row>
    <row r="110" spans="1:3" x14ac:dyDescent="0.3">
      <c r="A110">
        <v>108</v>
      </c>
      <c r="B110" t="str">
        <f>VLOOKUP(A110,Dataset!A110:T4223,6,FALSE)</f>
        <v>successful</v>
      </c>
      <c r="C110">
        <f>_xlfn.XLOOKUP(B110,Dataset!F110:F4223,Dataset!L110:L4223)</f>
        <v>47</v>
      </c>
    </row>
    <row r="111" spans="1:3" x14ac:dyDescent="0.3">
      <c r="A111">
        <v>109</v>
      </c>
      <c r="B111" t="str">
        <f>VLOOKUP(A111,Dataset!A111:T4224,6,FALSE)</f>
        <v>successful</v>
      </c>
      <c r="C111">
        <f>_xlfn.XLOOKUP(B111,Dataset!F111:F4224,Dataset!L111:L4224)</f>
        <v>47</v>
      </c>
    </row>
    <row r="112" spans="1:3" x14ac:dyDescent="0.3">
      <c r="A112">
        <v>110</v>
      </c>
      <c r="B112" t="str">
        <f>VLOOKUP(A112,Dataset!A112:T4225,6,FALSE)</f>
        <v>successful</v>
      </c>
      <c r="C112">
        <f>_xlfn.XLOOKUP(B112,Dataset!F112:F4225,Dataset!L112:L4225)</f>
        <v>26</v>
      </c>
    </row>
    <row r="113" spans="1:3" x14ac:dyDescent="0.3">
      <c r="A113">
        <v>111</v>
      </c>
      <c r="B113" t="str">
        <f>VLOOKUP(A113,Dataset!A113:T4226,6,FALSE)</f>
        <v>successful</v>
      </c>
      <c r="C113">
        <f>_xlfn.XLOOKUP(B113,Dataset!F113:F4226,Dataset!L113:L4226)</f>
        <v>53</v>
      </c>
    </row>
    <row r="114" spans="1:3" x14ac:dyDescent="0.3">
      <c r="A114">
        <v>112</v>
      </c>
      <c r="B114" t="str">
        <f>VLOOKUP(A114,Dataset!A114:T4227,6,FALSE)</f>
        <v>successful</v>
      </c>
      <c r="C114">
        <f>_xlfn.XLOOKUP(B114,Dataset!F114:F4227,Dataset!L114:L4227)</f>
        <v>81</v>
      </c>
    </row>
    <row r="115" spans="1:3" x14ac:dyDescent="0.3">
      <c r="A115">
        <v>113</v>
      </c>
      <c r="B115" t="str">
        <f>VLOOKUP(A115,Dataset!A115:T4228,6,FALSE)</f>
        <v>successful</v>
      </c>
      <c r="C115">
        <f>_xlfn.XLOOKUP(B115,Dataset!F115:F4228,Dataset!L115:L4228)</f>
        <v>78</v>
      </c>
    </row>
    <row r="116" spans="1:3" x14ac:dyDescent="0.3">
      <c r="A116">
        <v>114</v>
      </c>
      <c r="B116" t="str">
        <f>VLOOKUP(A116,Dataset!A116:T4229,6,FALSE)</f>
        <v>successful</v>
      </c>
      <c r="C116">
        <f>_xlfn.XLOOKUP(B116,Dataset!F116:F4229,Dataset!L116:L4229)</f>
        <v>35</v>
      </c>
    </row>
    <row r="117" spans="1:3" x14ac:dyDescent="0.3">
      <c r="A117">
        <v>115</v>
      </c>
      <c r="B117" t="str">
        <f>VLOOKUP(A117,Dataset!A117:T4230,6,FALSE)</f>
        <v>successful</v>
      </c>
      <c r="C117">
        <f>_xlfn.XLOOKUP(B117,Dataset!F117:F4230,Dataset!L117:L4230)</f>
        <v>22</v>
      </c>
    </row>
    <row r="118" spans="1:3" x14ac:dyDescent="0.3">
      <c r="A118">
        <v>116</v>
      </c>
      <c r="B118" t="str">
        <f>VLOOKUP(A118,Dataset!A118:T4231,6,FALSE)</f>
        <v>successful</v>
      </c>
      <c r="C118">
        <f>_xlfn.XLOOKUP(B118,Dataset!F118:F4231,Dataset!L118:L4231)</f>
        <v>57</v>
      </c>
    </row>
    <row r="119" spans="1:3" x14ac:dyDescent="0.3">
      <c r="A119">
        <v>117</v>
      </c>
      <c r="B119" t="str">
        <f>VLOOKUP(A119,Dataset!A119:T4232,6,FALSE)</f>
        <v>successful</v>
      </c>
      <c r="C119">
        <f>_xlfn.XLOOKUP(B119,Dataset!F119:F4232,Dataset!L119:L4232)</f>
        <v>27</v>
      </c>
    </row>
    <row r="120" spans="1:3" x14ac:dyDescent="0.3">
      <c r="A120">
        <v>118</v>
      </c>
      <c r="B120" t="str">
        <f>VLOOKUP(A120,Dataset!A120:T4233,6,FALSE)</f>
        <v>successful</v>
      </c>
      <c r="C120">
        <f>_xlfn.XLOOKUP(B120,Dataset!F120:F4233,Dataset!L120:L4233)</f>
        <v>39</v>
      </c>
    </row>
    <row r="121" spans="1:3" x14ac:dyDescent="0.3">
      <c r="A121">
        <v>119</v>
      </c>
      <c r="B121" t="str">
        <f>VLOOKUP(A121,Dataset!A121:T4234,6,FALSE)</f>
        <v>successful</v>
      </c>
      <c r="C121">
        <f>_xlfn.XLOOKUP(B121,Dataset!F121:F4234,Dataset!L121:L4234)</f>
        <v>37</v>
      </c>
    </row>
    <row r="122" spans="1:3" x14ac:dyDescent="0.3">
      <c r="A122">
        <v>120</v>
      </c>
      <c r="B122" t="str">
        <f>VLOOKUP(A122,Dataset!A122:T4235,6,FALSE)</f>
        <v>canceled</v>
      </c>
      <c r="C122">
        <f>_xlfn.XLOOKUP(B122,Dataset!F122:F4235,Dataset!L122:L4235)</f>
        <v>1</v>
      </c>
    </row>
    <row r="123" spans="1:3" x14ac:dyDescent="0.3">
      <c r="A123">
        <v>121</v>
      </c>
      <c r="B123" t="str">
        <f>VLOOKUP(A123,Dataset!A123:T4236,6,FALSE)</f>
        <v>canceled</v>
      </c>
      <c r="C123">
        <f>_xlfn.XLOOKUP(B123,Dataset!F123:F4236,Dataset!L123:L4236)</f>
        <v>1</v>
      </c>
    </row>
    <row r="124" spans="1:3" x14ac:dyDescent="0.3">
      <c r="A124">
        <v>122</v>
      </c>
      <c r="B124" t="str">
        <f>VLOOKUP(A124,Dataset!A124:T4237,6,FALSE)</f>
        <v>canceled</v>
      </c>
      <c r="C124">
        <f>_xlfn.XLOOKUP(B124,Dataset!F124:F4237,Dataset!L124:L4237)</f>
        <v>0</v>
      </c>
    </row>
    <row r="125" spans="1:3" x14ac:dyDescent="0.3">
      <c r="A125">
        <v>123</v>
      </c>
      <c r="B125" t="str">
        <f>VLOOKUP(A125,Dataset!A125:T4238,6,FALSE)</f>
        <v>canceled</v>
      </c>
      <c r="C125">
        <f>_xlfn.XLOOKUP(B125,Dataset!F125:F4238,Dataset!L125:L4238)</f>
        <v>6</v>
      </c>
    </row>
    <row r="126" spans="1:3" x14ac:dyDescent="0.3">
      <c r="A126">
        <v>124</v>
      </c>
      <c r="B126" t="str">
        <f>VLOOKUP(A126,Dataset!A126:T4239,6,FALSE)</f>
        <v>canceled</v>
      </c>
      <c r="C126">
        <f>_xlfn.XLOOKUP(B126,Dataset!F126:F4239,Dataset!L126:L4239)</f>
        <v>0</v>
      </c>
    </row>
    <row r="127" spans="1:3" x14ac:dyDescent="0.3">
      <c r="A127">
        <v>125</v>
      </c>
      <c r="B127" t="str">
        <f>VLOOKUP(A127,Dataset!A127:T4240,6,FALSE)</f>
        <v>canceled</v>
      </c>
      <c r="C127">
        <f>_xlfn.XLOOKUP(B127,Dataset!F127:F4240,Dataset!L127:L4240)</f>
        <v>6</v>
      </c>
    </row>
    <row r="128" spans="1:3" x14ac:dyDescent="0.3">
      <c r="A128">
        <v>126</v>
      </c>
      <c r="B128" t="str">
        <f>VLOOKUP(A128,Dataset!A128:T4241,6,FALSE)</f>
        <v>canceled</v>
      </c>
      <c r="C128">
        <f>_xlfn.XLOOKUP(B128,Dataset!F128:F4241,Dataset!L128:L4241)</f>
        <v>13</v>
      </c>
    </row>
    <row r="129" spans="1:3" x14ac:dyDescent="0.3">
      <c r="A129">
        <v>127</v>
      </c>
      <c r="B129" t="str">
        <f>VLOOKUP(A129,Dataset!A129:T4242,6,FALSE)</f>
        <v>canceled</v>
      </c>
      <c r="C129">
        <f>_xlfn.XLOOKUP(B129,Dataset!F129:F4242,Dataset!L129:L4242)</f>
        <v>4</v>
      </c>
    </row>
    <row r="130" spans="1:3" x14ac:dyDescent="0.3">
      <c r="A130">
        <v>128</v>
      </c>
      <c r="B130" t="str">
        <f>VLOOKUP(A130,Dataset!A130:T4243,6,FALSE)</f>
        <v>canceled</v>
      </c>
      <c r="C130">
        <f>_xlfn.XLOOKUP(B130,Dataset!F130:F4243,Dataset!L130:L4243)</f>
        <v>6</v>
      </c>
    </row>
    <row r="131" spans="1:3" x14ac:dyDescent="0.3">
      <c r="A131">
        <v>129</v>
      </c>
      <c r="B131" t="str">
        <f>VLOOKUP(A131,Dataset!A131:T4244,6,FALSE)</f>
        <v>canceled</v>
      </c>
      <c r="C131">
        <f>_xlfn.XLOOKUP(B131,Dataset!F131:F4244,Dataset!L131:L4244)</f>
        <v>0</v>
      </c>
    </row>
    <row r="132" spans="1:3" x14ac:dyDescent="0.3">
      <c r="A132">
        <v>130</v>
      </c>
      <c r="B132" t="str">
        <f>VLOOKUP(A132,Dataset!A132:T4245,6,FALSE)</f>
        <v>canceled</v>
      </c>
      <c r="C132">
        <f>_xlfn.XLOOKUP(B132,Dataset!F132:F4245,Dataset!L132:L4245)</f>
        <v>0</v>
      </c>
    </row>
    <row r="133" spans="1:3" x14ac:dyDescent="0.3">
      <c r="A133">
        <v>131</v>
      </c>
      <c r="B133" t="str">
        <f>VLOOKUP(A133,Dataset!A133:T4246,6,FALSE)</f>
        <v>canceled</v>
      </c>
      <c r="C133">
        <f>_xlfn.XLOOKUP(B133,Dataset!F133:F4246,Dataset!L133:L4246)</f>
        <v>0</v>
      </c>
    </row>
    <row r="134" spans="1:3" x14ac:dyDescent="0.3">
      <c r="A134">
        <v>132</v>
      </c>
      <c r="B134" t="str">
        <f>VLOOKUP(A134,Dataset!A134:T4247,6,FALSE)</f>
        <v>canceled</v>
      </c>
      <c r="C134">
        <f>_xlfn.XLOOKUP(B134,Dataset!F134:F4247,Dataset!L134:L4247)</f>
        <v>81</v>
      </c>
    </row>
    <row r="135" spans="1:3" x14ac:dyDescent="0.3">
      <c r="A135">
        <v>133</v>
      </c>
      <c r="B135" t="str">
        <f>VLOOKUP(A135,Dataset!A135:T4248,6,FALSE)</f>
        <v>canceled</v>
      </c>
      <c r="C135">
        <f>_xlfn.XLOOKUP(B135,Dataset!F135:F4248,Dataset!L135:L4248)</f>
        <v>0</v>
      </c>
    </row>
    <row r="136" spans="1:3" x14ac:dyDescent="0.3">
      <c r="A136">
        <v>134</v>
      </c>
      <c r="B136" t="str">
        <f>VLOOKUP(A136,Dataset!A136:T4249,6,FALSE)</f>
        <v>canceled</v>
      </c>
      <c r="C136">
        <f>_xlfn.XLOOKUP(B136,Dataset!F136:F4249,Dataset!L136:L4249)</f>
        <v>0</v>
      </c>
    </row>
    <row r="137" spans="1:3" x14ac:dyDescent="0.3">
      <c r="A137">
        <v>135</v>
      </c>
      <c r="B137" t="str">
        <f>VLOOKUP(A137,Dataset!A137:T4250,6,FALSE)</f>
        <v>canceled</v>
      </c>
      <c r="C137">
        <f>_xlfn.XLOOKUP(B137,Dataset!F137:F4250,Dataset!L137:L4250)</f>
        <v>5</v>
      </c>
    </row>
    <row r="138" spans="1:3" x14ac:dyDescent="0.3">
      <c r="A138">
        <v>136</v>
      </c>
      <c r="B138" t="str">
        <f>VLOOKUP(A138,Dataset!A138:T4251,6,FALSE)</f>
        <v>canceled</v>
      </c>
      <c r="C138">
        <f>_xlfn.XLOOKUP(B138,Dataset!F138:F4251,Dataset!L138:L4251)</f>
        <v>0</v>
      </c>
    </row>
    <row r="139" spans="1:3" x14ac:dyDescent="0.3">
      <c r="A139">
        <v>137</v>
      </c>
      <c r="B139" t="str">
        <f>VLOOKUP(A139,Dataset!A139:T4252,6,FALSE)</f>
        <v>canceled</v>
      </c>
      <c r="C139">
        <f>_xlfn.XLOOKUP(B139,Dataset!F139:F4252,Dataset!L139:L4252)</f>
        <v>0</v>
      </c>
    </row>
    <row r="140" spans="1:3" x14ac:dyDescent="0.3">
      <c r="A140">
        <v>138</v>
      </c>
      <c r="B140" t="str">
        <f>VLOOKUP(A140,Dataset!A140:T4253,6,FALSE)</f>
        <v>canceled</v>
      </c>
      <c r="C140">
        <f>_xlfn.XLOOKUP(B140,Dataset!F140:F4253,Dataset!L140:L4253)</f>
        <v>58</v>
      </c>
    </row>
    <row r="141" spans="1:3" x14ac:dyDescent="0.3">
      <c r="A141">
        <v>139</v>
      </c>
      <c r="B141" t="str">
        <f>VLOOKUP(A141,Dataset!A141:T4254,6,FALSE)</f>
        <v>canceled</v>
      </c>
      <c r="C141">
        <f>_xlfn.XLOOKUP(B141,Dataset!F141:F4254,Dataset!L141:L4254)</f>
        <v>1</v>
      </c>
    </row>
    <row r="142" spans="1:3" x14ac:dyDescent="0.3">
      <c r="A142">
        <v>140</v>
      </c>
      <c r="B142" t="str">
        <f>VLOOKUP(A142,Dataset!A142:T4255,6,FALSE)</f>
        <v>canceled</v>
      </c>
      <c r="C142">
        <f>_xlfn.XLOOKUP(B142,Dataset!F142:F4255,Dataset!L142:L4255)</f>
        <v>0</v>
      </c>
    </row>
    <row r="143" spans="1:3" x14ac:dyDescent="0.3">
      <c r="A143">
        <v>141</v>
      </c>
      <c r="B143" t="str">
        <f>VLOOKUP(A143,Dataset!A143:T4256,6,FALSE)</f>
        <v>canceled</v>
      </c>
      <c r="C143">
        <f>_xlfn.XLOOKUP(B143,Dataset!F143:F4256,Dataset!L143:L4256)</f>
        <v>28</v>
      </c>
    </row>
    <row r="144" spans="1:3" x14ac:dyDescent="0.3">
      <c r="A144">
        <v>142</v>
      </c>
      <c r="B144" t="str">
        <f>VLOOKUP(A144,Dataset!A144:T4257,6,FALSE)</f>
        <v>canceled</v>
      </c>
      <c r="C144">
        <f>_xlfn.XLOOKUP(B144,Dataset!F144:F4257,Dataset!L144:L4257)</f>
        <v>1</v>
      </c>
    </row>
    <row r="145" spans="1:3" x14ac:dyDescent="0.3">
      <c r="A145">
        <v>143</v>
      </c>
      <c r="B145" t="str">
        <f>VLOOKUP(A145,Dataset!A145:T4258,6,FALSE)</f>
        <v>canceled</v>
      </c>
      <c r="C145">
        <f>_xlfn.XLOOKUP(B145,Dataset!F145:F4258,Dataset!L145:L4258)</f>
        <v>0</v>
      </c>
    </row>
    <row r="146" spans="1:3" x14ac:dyDescent="0.3">
      <c r="A146">
        <v>144</v>
      </c>
      <c r="B146" t="str">
        <f>VLOOKUP(A146,Dataset!A146:T4259,6,FALSE)</f>
        <v>canceled</v>
      </c>
      <c r="C146">
        <f>_xlfn.XLOOKUP(B146,Dataset!F146:F4259,Dataset!L146:L4259)</f>
        <v>37</v>
      </c>
    </row>
    <row r="147" spans="1:3" x14ac:dyDescent="0.3">
      <c r="A147">
        <v>145</v>
      </c>
      <c r="B147" t="str">
        <f>VLOOKUP(A147,Dataset!A147:T4260,6,FALSE)</f>
        <v>canceled</v>
      </c>
      <c r="C147">
        <f>_xlfn.XLOOKUP(B147,Dataset!F147:F4260,Dataset!L147:L4260)</f>
        <v>9</v>
      </c>
    </row>
    <row r="148" spans="1:3" x14ac:dyDescent="0.3">
      <c r="A148">
        <v>146</v>
      </c>
      <c r="B148" t="str">
        <f>VLOOKUP(A148,Dataset!A148:T4261,6,FALSE)</f>
        <v>canceled</v>
      </c>
      <c r="C148">
        <f>_xlfn.XLOOKUP(B148,Dataset!F148:F4261,Dataset!L148:L4261)</f>
        <v>3</v>
      </c>
    </row>
    <row r="149" spans="1:3" x14ac:dyDescent="0.3">
      <c r="A149">
        <v>147</v>
      </c>
      <c r="B149" t="str">
        <f>VLOOKUP(A149,Dataset!A149:T4262,6,FALSE)</f>
        <v>canceled</v>
      </c>
      <c r="C149">
        <f>_xlfn.XLOOKUP(B149,Dataset!F149:F4262,Dataset!L149:L4262)</f>
        <v>0</v>
      </c>
    </row>
    <row r="150" spans="1:3" x14ac:dyDescent="0.3">
      <c r="A150">
        <v>148</v>
      </c>
      <c r="B150" t="str">
        <f>VLOOKUP(A150,Dataset!A150:T4263,6,FALSE)</f>
        <v>canceled</v>
      </c>
      <c r="C150">
        <f>_xlfn.XLOOKUP(B150,Dataset!F150:F4263,Dataset!L150:L4263)</f>
        <v>2</v>
      </c>
    </row>
    <row r="151" spans="1:3" x14ac:dyDescent="0.3">
      <c r="A151">
        <v>149</v>
      </c>
      <c r="B151" t="str">
        <f>VLOOKUP(A151,Dataset!A151:T4264,6,FALSE)</f>
        <v>canceled</v>
      </c>
      <c r="C151">
        <f>_xlfn.XLOOKUP(B151,Dataset!F151:F4264,Dataset!L151:L4264)</f>
        <v>6</v>
      </c>
    </row>
    <row r="152" spans="1:3" x14ac:dyDescent="0.3">
      <c r="A152">
        <v>150</v>
      </c>
      <c r="B152" t="str">
        <f>VLOOKUP(A152,Dataset!A152:T4265,6,FALSE)</f>
        <v>canceled</v>
      </c>
      <c r="C152">
        <f>_xlfn.XLOOKUP(B152,Dataset!F152:F4265,Dataset!L152:L4265)</f>
        <v>67</v>
      </c>
    </row>
    <row r="153" spans="1:3" x14ac:dyDescent="0.3">
      <c r="A153">
        <v>151</v>
      </c>
      <c r="B153" t="str">
        <f>VLOOKUP(A153,Dataset!A153:T4266,6,FALSE)</f>
        <v>canceled</v>
      </c>
      <c r="C153">
        <f>_xlfn.XLOOKUP(B153,Dataset!F153:F4266,Dataset!L153:L4266)</f>
        <v>5</v>
      </c>
    </row>
    <row r="154" spans="1:3" x14ac:dyDescent="0.3">
      <c r="A154">
        <v>152</v>
      </c>
      <c r="B154" t="str">
        <f>VLOOKUP(A154,Dataset!A154:T4267,6,FALSE)</f>
        <v>canceled</v>
      </c>
      <c r="C154">
        <f>_xlfn.XLOOKUP(B154,Dataset!F154:F4267,Dataset!L154:L4267)</f>
        <v>2</v>
      </c>
    </row>
    <row r="155" spans="1:3" x14ac:dyDescent="0.3">
      <c r="A155">
        <v>153</v>
      </c>
      <c r="B155" t="str">
        <f>VLOOKUP(A155,Dataset!A155:T4268,6,FALSE)</f>
        <v>canceled</v>
      </c>
      <c r="C155">
        <f>_xlfn.XLOOKUP(B155,Dataset!F155:F4268,Dataset!L155:L4268)</f>
        <v>10</v>
      </c>
    </row>
    <row r="156" spans="1:3" x14ac:dyDescent="0.3">
      <c r="A156">
        <v>154</v>
      </c>
      <c r="B156" t="str">
        <f>VLOOKUP(A156,Dataset!A156:T4269,6,FALSE)</f>
        <v>canceled</v>
      </c>
      <c r="C156">
        <f>_xlfn.XLOOKUP(B156,Dataset!F156:F4269,Dataset!L156:L4269)</f>
        <v>3</v>
      </c>
    </row>
    <row r="157" spans="1:3" x14ac:dyDescent="0.3">
      <c r="A157">
        <v>155</v>
      </c>
      <c r="B157" t="str">
        <f>VLOOKUP(A157,Dataset!A157:T4270,6,FALSE)</f>
        <v>canceled</v>
      </c>
      <c r="C157">
        <f>_xlfn.XLOOKUP(B157,Dataset!F157:F4270,Dataset!L157:L4270)</f>
        <v>4</v>
      </c>
    </row>
    <row r="158" spans="1:3" x14ac:dyDescent="0.3">
      <c r="A158">
        <v>156</v>
      </c>
      <c r="B158" t="str">
        <f>VLOOKUP(A158,Dataset!A158:T4271,6,FALSE)</f>
        <v>canceled</v>
      </c>
      <c r="C158">
        <f>_xlfn.XLOOKUP(B158,Dataset!F158:F4271,Dataset!L158:L4271)</f>
        <v>15</v>
      </c>
    </row>
    <row r="159" spans="1:3" x14ac:dyDescent="0.3">
      <c r="A159">
        <v>157</v>
      </c>
      <c r="B159" t="str">
        <f>VLOOKUP(A159,Dataset!A159:T4272,6,FALSE)</f>
        <v>canceled</v>
      </c>
      <c r="C159">
        <f>_xlfn.XLOOKUP(B159,Dataset!F159:F4272,Dataset!L159:L4272)</f>
        <v>2</v>
      </c>
    </row>
    <row r="160" spans="1:3" x14ac:dyDescent="0.3">
      <c r="A160">
        <v>158</v>
      </c>
      <c r="B160" t="str">
        <f>VLOOKUP(A160,Dataset!A160:T4273,6,FALSE)</f>
        <v>canceled</v>
      </c>
      <c r="C160">
        <f>_xlfn.XLOOKUP(B160,Dataset!F160:F4273,Dataset!L160:L4273)</f>
        <v>0</v>
      </c>
    </row>
    <row r="161" spans="1:3" x14ac:dyDescent="0.3">
      <c r="A161">
        <v>159</v>
      </c>
      <c r="B161" t="str">
        <f>VLOOKUP(A161,Dataset!A161:T4274,6,FALSE)</f>
        <v>canceled</v>
      </c>
      <c r="C161">
        <f>_xlfn.XLOOKUP(B161,Dataset!F161:F4274,Dataset!L161:L4274)</f>
        <v>1</v>
      </c>
    </row>
    <row r="162" spans="1:3" x14ac:dyDescent="0.3">
      <c r="A162">
        <v>160</v>
      </c>
      <c r="B162" t="str">
        <f>VLOOKUP(A162,Dataset!A162:T4275,6,FALSE)</f>
        <v>failed</v>
      </c>
      <c r="C162">
        <f>_xlfn.XLOOKUP(B162,Dataset!F162:F4275,Dataset!L162:L4275)</f>
        <v>0</v>
      </c>
    </row>
    <row r="163" spans="1:3" x14ac:dyDescent="0.3">
      <c r="A163">
        <v>161</v>
      </c>
      <c r="B163" t="str">
        <f>VLOOKUP(A163,Dataset!A163:T4276,6,FALSE)</f>
        <v>failed</v>
      </c>
      <c r="C163">
        <f>_xlfn.XLOOKUP(B163,Dataset!F163:F4276,Dataset!L163:L4276)</f>
        <v>1</v>
      </c>
    </row>
    <row r="164" spans="1:3" x14ac:dyDescent="0.3">
      <c r="A164">
        <v>162</v>
      </c>
      <c r="B164" t="str">
        <f>VLOOKUP(A164,Dataset!A164:T4277,6,FALSE)</f>
        <v>failed</v>
      </c>
      <c r="C164">
        <f>_xlfn.XLOOKUP(B164,Dataset!F164:F4277,Dataset!L164:L4277)</f>
        <v>10</v>
      </c>
    </row>
    <row r="165" spans="1:3" x14ac:dyDescent="0.3">
      <c r="A165">
        <v>163</v>
      </c>
      <c r="B165" t="str">
        <f>VLOOKUP(A165,Dataset!A165:T4278,6,FALSE)</f>
        <v>failed</v>
      </c>
      <c r="C165">
        <f>_xlfn.XLOOKUP(B165,Dataset!F165:F4278,Dataset!L165:L4278)</f>
        <v>0</v>
      </c>
    </row>
    <row r="166" spans="1:3" x14ac:dyDescent="0.3">
      <c r="A166">
        <v>164</v>
      </c>
      <c r="B166" t="str">
        <f>VLOOKUP(A166,Dataset!A166:T4279,6,FALSE)</f>
        <v>failed</v>
      </c>
      <c r="C166">
        <f>_xlfn.XLOOKUP(B166,Dataset!F166:F4279,Dataset!L166:L4279)</f>
        <v>7</v>
      </c>
    </row>
    <row r="167" spans="1:3" x14ac:dyDescent="0.3">
      <c r="A167">
        <v>165</v>
      </c>
      <c r="B167" t="str">
        <f>VLOOKUP(A167,Dataset!A167:T4280,6,FALSE)</f>
        <v>failed</v>
      </c>
      <c r="C167">
        <f>_xlfn.XLOOKUP(B167,Dataset!F167:F4280,Dataset!L167:L4280)</f>
        <v>0</v>
      </c>
    </row>
    <row r="168" spans="1:3" x14ac:dyDescent="0.3">
      <c r="A168">
        <v>166</v>
      </c>
      <c r="B168" t="str">
        <f>VLOOKUP(A168,Dataset!A168:T4281,6,FALSE)</f>
        <v>failed</v>
      </c>
      <c r="C168">
        <f>_xlfn.XLOOKUP(B168,Dataset!F168:F4281,Dataset!L168:L4281)</f>
        <v>1</v>
      </c>
    </row>
    <row r="169" spans="1:3" x14ac:dyDescent="0.3">
      <c r="A169">
        <v>167</v>
      </c>
      <c r="B169" t="str">
        <f>VLOOKUP(A169,Dataset!A169:T4282,6,FALSE)</f>
        <v>failed</v>
      </c>
      <c r="C169">
        <f>_xlfn.XLOOKUP(B169,Dataset!F169:F4282,Dataset!L169:L4282)</f>
        <v>2</v>
      </c>
    </row>
    <row r="170" spans="1:3" x14ac:dyDescent="0.3">
      <c r="A170">
        <v>168</v>
      </c>
      <c r="B170" t="str">
        <f>VLOOKUP(A170,Dataset!A170:T4283,6,FALSE)</f>
        <v>failed</v>
      </c>
      <c r="C170">
        <f>_xlfn.XLOOKUP(B170,Dataset!F170:F4283,Dataset!L170:L4283)</f>
        <v>3</v>
      </c>
    </row>
    <row r="171" spans="1:3" x14ac:dyDescent="0.3">
      <c r="A171">
        <v>169</v>
      </c>
      <c r="B171" t="str">
        <f>VLOOKUP(A171,Dataset!A171:T4284,6,FALSE)</f>
        <v>failed</v>
      </c>
      <c r="C171">
        <f>_xlfn.XLOOKUP(B171,Dataset!F171:F4284,Dataset!L171:L4284)</f>
        <v>10</v>
      </c>
    </row>
    <row r="172" spans="1:3" x14ac:dyDescent="0.3">
      <c r="A172">
        <v>170</v>
      </c>
      <c r="B172" t="str">
        <f>VLOOKUP(A172,Dataset!A172:T4285,6,FALSE)</f>
        <v>failed</v>
      </c>
      <c r="C172">
        <f>_xlfn.XLOOKUP(B172,Dataset!F172:F4285,Dataset!L172:L4285)</f>
        <v>10</v>
      </c>
    </row>
    <row r="173" spans="1:3" x14ac:dyDescent="0.3">
      <c r="A173">
        <v>171</v>
      </c>
      <c r="B173" t="str">
        <f>VLOOKUP(A173,Dataset!A173:T4286,6,FALSE)</f>
        <v>failed</v>
      </c>
      <c r="C173">
        <f>_xlfn.XLOOKUP(B173,Dataset!F173:F4286,Dataset!L173:L4286)</f>
        <v>1</v>
      </c>
    </row>
    <row r="174" spans="1:3" x14ac:dyDescent="0.3">
      <c r="A174">
        <v>172</v>
      </c>
      <c r="B174" t="str">
        <f>VLOOKUP(A174,Dataset!A174:T4287,6,FALSE)</f>
        <v>failed</v>
      </c>
      <c r="C174">
        <f>_xlfn.XLOOKUP(B174,Dataset!F174:F4287,Dataset!L174:L4287)</f>
        <v>0</v>
      </c>
    </row>
    <row r="175" spans="1:3" x14ac:dyDescent="0.3">
      <c r="A175">
        <v>173</v>
      </c>
      <c r="B175" t="str">
        <f>VLOOKUP(A175,Dataset!A175:T4288,6,FALSE)</f>
        <v>failed</v>
      </c>
      <c r="C175">
        <f>_xlfn.XLOOKUP(B175,Dataset!F175:F4288,Dataset!L175:L4288)</f>
        <v>0</v>
      </c>
    </row>
    <row r="176" spans="1:3" x14ac:dyDescent="0.3">
      <c r="A176">
        <v>174</v>
      </c>
      <c r="B176" t="str">
        <f>VLOOKUP(A176,Dataset!A176:T4289,6,FALSE)</f>
        <v>failed</v>
      </c>
      <c r="C176">
        <f>_xlfn.XLOOKUP(B176,Dataset!F176:F4289,Dataset!L176:L4289)</f>
        <v>0</v>
      </c>
    </row>
    <row r="177" spans="1:3" x14ac:dyDescent="0.3">
      <c r="A177">
        <v>175</v>
      </c>
      <c r="B177" t="str">
        <f>VLOOKUP(A177,Dataset!A177:T4290,6,FALSE)</f>
        <v>failed</v>
      </c>
      <c r="C177">
        <f>_xlfn.XLOOKUP(B177,Dataset!F177:F4290,Dataset!L177:L4290)</f>
        <v>26</v>
      </c>
    </row>
    <row r="178" spans="1:3" x14ac:dyDescent="0.3">
      <c r="A178">
        <v>176</v>
      </c>
      <c r="B178" t="str">
        <f>VLOOKUP(A178,Dataset!A178:T4291,6,FALSE)</f>
        <v>failed</v>
      </c>
      <c r="C178">
        <f>_xlfn.XLOOKUP(B178,Dataset!F178:F4291,Dataset!L178:L4291)</f>
        <v>0</v>
      </c>
    </row>
    <row r="179" spans="1:3" x14ac:dyDescent="0.3">
      <c r="A179">
        <v>177</v>
      </c>
      <c r="B179" t="str">
        <f>VLOOKUP(A179,Dataset!A179:T4292,6,FALSE)</f>
        <v>failed</v>
      </c>
      <c r="C179">
        <f>_xlfn.XLOOKUP(B179,Dataset!F179:F4292,Dataset!L179:L4292)</f>
        <v>7</v>
      </c>
    </row>
    <row r="180" spans="1:3" x14ac:dyDescent="0.3">
      <c r="A180">
        <v>178</v>
      </c>
      <c r="B180" t="str">
        <f>VLOOKUP(A180,Dataset!A180:T4293,6,FALSE)</f>
        <v>failed</v>
      </c>
      <c r="C180">
        <f>_xlfn.XLOOKUP(B180,Dataset!F180:F4293,Dataset!L180:L4293)</f>
        <v>0</v>
      </c>
    </row>
    <row r="181" spans="1:3" x14ac:dyDescent="0.3">
      <c r="A181">
        <v>179</v>
      </c>
      <c r="B181" t="str">
        <f>VLOOKUP(A181,Dataset!A181:T4294,6,FALSE)</f>
        <v>failed</v>
      </c>
      <c r="C181">
        <f>_xlfn.XLOOKUP(B181,Dataset!F181:F4294,Dataset!L181:L4294)</f>
        <v>2</v>
      </c>
    </row>
    <row r="182" spans="1:3" x14ac:dyDescent="0.3">
      <c r="A182">
        <v>180</v>
      </c>
      <c r="B182" t="str">
        <f>VLOOKUP(A182,Dataset!A182:T4295,6,FALSE)</f>
        <v>failed</v>
      </c>
      <c r="C182">
        <f>_xlfn.XLOOKUP(B182,Dataset!F182:F4295,Dataset!L182:L4295)</f>
        <v>13</v>
      </c>
    </row>
    <row r="183" spans="1:3" x14ac:dyDescent="0.3">
      <c r="A183">
        <v>181</v>
      </c>
      <c r="B183" t="str">
        <f>VLOOKUP(A183,Dataset!A183:T4296,6,FALSE)</f>
        <v>failed</v>
      </c>
      <c r="C183">
        <f>_xlfn.XLOOKUP(B183,Dataset!F183:F4296,Dataset!L183:L4296)</f>
        <v>4</v>
      </c>
    </row>
    <row r="184" spans="1:3" x14ac:dyDescent="0.3">
      <c r="A184">
        <v>182</v>
      </c>
      <c r="B184" t="str">
        <f>VLOOKUP(A184,Dataset!A184:T4297,6,FALSE)</f>
        <v>failed</v>
      </c>
      <c r="C184">
        <f>_xlfn.XLOOKUP(B184,Dataset!F184:F4297,Dataset!L184:L4297)</f>
        <v>0</v>
      </c>
    </row>
    <row r="185" spans="1:3" x14ac:dyDescent="0.3">
      <c r="A185">
        <v>183</v>
      </c>
      <c r="B185" t="str">
        <f>VLOOKUP(A185,Dataset!A185:T4298,6,FALSE)</f>
        <v>failed</v>
      </c>
      <c r="C185">
        <f>_xlfn.XLOOKUP(B185,Dataset!F185:F4298,Dataset!L185:L4298)</f>
        <v>12</v>
      </c>
    </row>
    <row r="186" spans="1:3" x14ac:dyDescent="0.3">
      <c r="A186">
        <v>184</v>
      </c>
      <c r="B186" t="str">
        <f>VLOOKUP(A186,Dataset!A186:T4299,6,FALSE)</f>
        <v>failed</v>
      </c>
      <c r="C186">
        <f>_xlfn.XLOOKUP(B186,Dataset!F186:F4299,Dataset!L186:L4299)</f>
        <v>2</v>
      </c>
    </row>
    <row r="187" spans="1:3" x14ac:dyDescent="0.3">
      <c r="A187">
        <v>185</v>
      </c>
      <c r="B187" t="str">
        <f>VLOOKUP(A187,Dataset!A187:T4300,6,FALSE)</f>
        <v>failed</v>
      </c>
      <c r="C187">
        <f>_xlfn.XLOOKUP(B187,Dataset!F187:F4300,Dataset!L187:L4300)</f>
        <v>10</v>
      </c>
    </row>
    <row r="188" spans="1:3" x14ac:dyDescent="0.3">
      <c r="A188">
        <v>186</v>
      </c>
      <c r="B188" t="str">
        <f>VLOOKUP(A188,Dataset!A188:T4301,6,FALSE)</f>
        <v>failed</v>
      </c>
      <c r="C188">
        <f>_xlfn.XLOOKUP(B188,Dataset!F188:F4301,Dataset!L188:L4301)</f>
        <v>0</v>
      </c>
    </row>
    <row r="189" spans="1:3" x14ac:dyDescent="0.3">
      <c r="A189">
        <v>187</v>
      </c>
      <c r="B189" t="str">
        <f>VLOOKUP(A189,Dataset!A189:T4302,6,FALSE)</f>
        <v>failed</v>
      </c>
      <c r="C189">
        <f>_xlfn.XLOOKUP(B189,Dataset!F189:F4302,Dataset!L189:L4302)</f>
        <v>5</v>
      </c>
    </row>
    <row r="190" spans="1:3" x14ac:dyDescent="0.3">
      <c r="A190">
        <v>188</v>
      </c>
      <c r="B190" t="str">
        <f>VLOOKUP(A190,Dataset!A190:T4303,6,FALSE)</f>
        <v>failed</v>
      </c>
      <c r="C190">
        <f>_xlfn.XLOOKUP(B190,Dataset!F190:F4303,Dataset!L190:L4303)</f>
        <v>0</v>
      </c>
    </row>
    <row r="191" spans="1:3" x14ac:dyDescent="0.3">
      <c r="A191">
        <v>189</v>
      </c>
      <c r="B191" t="str">
        <f>VLOOKUP(A191,Dataset!A191:T4304,6,FALSE)</f>
        <v>failed</v>
      </c>
      <c r="C191">
        <f>_xlfn.XLOOKUP(B191,Dataset!F191:F4304,Dataset!L191:L4304)</f>
        <v>5</v>
      </c>
    </row>
    <row r="192" spans="1:3" x14ac:dyDescent="0.3">
      <c r="A192">
        <v>190</v>
      </c>
      <c r="B192" t="str">
        <f>VLOOKUP(A192,Dataset!A192:T4305,6,FALSE)</f>
        <v>failed</v>
      </c>
      <c r="C192">
        <f>_xlfn.XLOOKUP(B192,Dataset!F192:F4305,Dataset!L192:L4305)</f>
        <v>1</v>
      </c>
    </row>
    <row r="193" spans="1:3" x14ac:dyDescent="0.3">
      <c r="A193">
        <v>191</v>
      </c>
      <c r="B193" t="str">
        <f>VLOOKUP(A193,Dataset!A193:T4306,6,FALSE)</f>
        <v>failed</v>
      </c>
      <c r="C193">
        <f>_xlfn.XLOOKUP(B193,Dataset!F193:F4306,Dataset!L193:L4306)</f>
        <v>3</v>
      </c>
    </row>
    <row r="194" spans="1:3" x14ac:dyDescent="0.3">
      <c r="A194">
        <v>192</v>
      </c>
      <c r="B194" t="str">
        <f>VLOOKUP(A194,Dataset!A194:T4307,6,FALSE)</f>
        <v>failed</v>
      </c>
      <c r="C194">
        <f>_xlfn.XLOOKUP(B194,Dataset!F194:F4307,Dataset!L194:L4307)</f>
        <v>3</v>
      </c>
    </row>
    <row r="195" spans="1:3" x14ac:dyDescent="0.3">
      <c r="A195">
        <v>193</v>
      </c>
      <c r="B195" t="str">
        <f>VLOOKUP(A195,Dataset!A195:T4308,6,FALSE)</f>
        <v>failed</v>
      </c>
      <c r="C195">
        <f>_xlfn.XLOOKUP(B195,Dataset!F195:F4308,Dataset!L195:L4308)</f>
        <v>0</v>
      </c>
    </row>
    <row r="196" spans="1:3" x14ac:dyDescent="0.3">
      <c r="A196">
        <v>194</v>
      </c>
      <c r="B196" t="str">
        <f>VLOOKUP(A196,Dataset!A196:T4309,6,FALSE)</f>
        <v>failed</v>
      </c>
      <c r="C196">
        <f>_xlfn.XLOOKUP(B196,Dataset!F196:F4309,Dataset!L196:L4309)</f>
        <v>3</v>
      </c>
    </row>
    <row r="197" spans="1:3" x14ac:dyDescent="0.3">
      <c r="A197">
        <v>195</v>
      </c>
      <c r="B197" t="str">
        <f>VLOOKUP(A197,Dataset!A197:T4310,6,FALSE)</f>
        <v>failed</v>
      </c>
      <c r="C197">
        <f>_xlfn.XLOOKUP(B197,Dataset!F197:F4310,Dataset!L197:L4310)</f>
        <v>0</v>
      </c>
    </row>
    <row r="198" spans="1:3" x14ac:dyDescent="0.3">
      <c r="A198">
        <v>196</v>
      </c>
      <c r="B198" t="str">
        <f>VLOOKUP(A198,Dataset!A198:T4311,6,FALSE)</f>
        <v>failed</v>
      </c>
      <c r="C198">
        <f>_xlfn.XLOOKUP(B198,Dataset!F198:F4311,Dataset!L198:L4311)</f>
        <v>19</v>
      </c>
    </row>
    <row r="199" spans="1:3" x14ac:dyDescent="0.3">
      <c r="A199">
        <v>197</v>
      </c>
      <c r="B199" t="str">
        <f>VLOOKUP(A199,Dataset!A199:T4312,6,FALSE)</f>
        <v>failed</v>
      </c>
      <c r="C199">
        <f>_xlfn.XLOOKUP(B199,Dataset!F199:F4312,Dataset!L199:L4312)</f>
        <v>8</v>
      </c>
    </row>
    <row r="200" spans="1:3" x14ac:dyDescent="0.3">
      <c r="A200">
        <v>198</v>
      </c>
      <c r="B200" t="str">
        <f>VLOOKUP(A200,Dataset!A200:T4313,6,FALSE)</f>
        <v>failed</v>
      </c>
      <c r="C200">
        <f>_xlfn.XLOOKUP(B200,Dataset!F200:F4313,Dataset!L200:L4313)</f>
        <v>6</v>
      </c>
    </row>
    <row r="201" spans="1:3" x14ac:dyDescent="0.3">
      <c r="A201">
        <v>199</v>
      </c>
      <c r="B201" t="str">
        <f>VLOOKUP(A201,Dataset!A201:T4314,6,FALSE)</f>
        <v>failed</v>
      </c>
      <c r="C201">
        <f>_xlfn.XLOOKUP(B201,Dataset!F201:F4314,Dataset!L201:L4314)</f>
        <v>0</v>
      </c>
    </row>
    <row r="202" spans="1:3" x14ac:dyDescent="0.3">
      <c r="A202">
        <v>200</v>
      </c>
      <c r="B202" t="str">
        <f>VLOOKUP(A202,Dataset!A202:T4315,6,FALSE)</f>
        <v>failed</v>
      </c>
      <c r="C202">
        <f>_xlfn.XLOOKUP(B202,Dataset!F202:F4315,Dataset!L202:L4315)</f>
        <v>18</v>
      </c>
    </row>
    <row r="203" spans="1:3" x14ac:dyDescent="0.3">
      <c r="A203">
        <v>201</v>
      </c>
      <c r="B203" t="str">
        <f>VLOOKUP(A203,Dataset!A203:T4316,6,FALSE)</f>
        <v>failed</v>
      </c>
      <c r="C203">
        <f>_xlfn.XLOOKUP(B203,Dataset!F203:F4316,Dataset!L203:L4316)</f>
        <v>7</v>
      </c>
    </row>
    <row r="204" spans="1:3" x14ac:dyDescent="0.3">
      <c r="A204">
        <v>202</v>
      </c>
      <c r="B204" t="str">
        <f>VLOOKUP(A204,Dataset!A204:T4317,6,FALSE)</f>
        <v>failed</v>
      </c>
      <c r="C204">
        <f>_xlfn.XLOOKUP(B204,Dataset!F204:F4317,Dataset!L204:L4317)</f>
        <v>0</v>
      </c>
    </row>
    <row r="205" spans="1:3" x14ac:dyDescent="0.3">
      <c r="A205">
        <v>203</v>
      </c>
      <c r="B205" t="str">
        <f>VLOOKUP(A205,Dataset!A205:T4318,6,FALSE)</f>
        <v>failed</v>
      </c>
      <c r="C205">
        <f>_xlfn.XLOOKUP(B205,Dataset!F205:F4318,Dataset!L205:L4318)</f>
        <v>8</v>
      </c>
    </row>
    <row r="206" spans="1:3" x14ac:dyDescent="0.3">
      <c r="A206">
        <v>204</v>
      </c>
      <c r="B206" t="str">
        <f>VLOOKUP(A206,Dataset!A206:T4319,6,FALSE)</f>
        <v>failed</v>
      </c>
      <c r="C206">
        <f>_xlfn.XLOOKUP(B206,Dataset!F206:F4319,Dataset!L206:L4319)</f>
        <v>1293</v>
      </c>
    </row>
    <row r="207" spans="1:3" x14ac:dyDescent="0.3">
      <c r="A207">
        <v>205</v>
      </c>
      <c r="B207" t="str">
        <f>VLOOKUP(A207,Dataset!A207:T4320,6,FALSE)</f>
        <v>failed</v>
      </c>
      <c r="C207">
        <f>_xlfn.XLOOKUP(B207,Dataset!F207:F4320,Dataset!L207:L4320)</f>
        <v>17</v>
      </c>
    </row>
    <row r="208" spans="1:3" x14ac:dyDescent="0.3">
      <c r="A208">
        <v>206</v>
      </c>
      <c r="B208" t="str">
        <f>VLOOKUP(A208,Dataset!A208:T4321,6,FALSE)</f>
        <v>failed</v>
      </c>
      <c r="C208">
        <f>_xlfn.XLOOKUP(B208,Dataset!F208:F4321,Dataset!L208:L4321)</f>
        <v>0</v>
      </c>
    </row>
    <row r="209" spans="1:3" x14ac:dyDescent="0.3">
      <c r="A209">
        <v>207</v>
      </c>
      <c r="B209" t="str">
        <f>VLOOKUP(A209,Dataset!A209:T4322,6,FALSE)</f>
        <v>failed</v>
      </c>
      <c r="C209">
        <f>_xlfn.XLOOKUP(B209,Dataset!F209:F4322,Dataset!L209:L4322)</f>
        <v>13</v>
      </c>
    </row>
    <row r="210" spans="1:3" x14ac:dyDescent="0.3">
      <c r="A210">
        <v>208</v>
      </c>
      <c r="B210" t="str">
        <f>VLOOKUP(A210,Dataset!A210:T4323,6,FALSE)</f>
        <v>failed</v>
      </c>
      <c r="C210">
        <f>_xlfn.XLOOKUP(B210,Dataset!F210:F4323,Dataset!L210:L4323)</f>
        <v>0</v>
      </c>
    </row>
    <row r="211" spans="1:3" x14ac:dyDescent="0.3">
      <c r="A211">
        <v>209</v>
      </c>
      <c r="B211" t="str">
        <f>VLOOKUP(A211,Dataset!A211:T4324,6,FALSE)</f>
        <v>failed</v>
      </c>
      <c r="C211">
        <f>_xlfn.XLOOKUP(B211,Dataset!F211:F4324,Dataset!L211:L4324)</f>
        <v>0</v>
      </c>
    </row>
    <row r="212" spans="1:3" x14ac:dyDescent="0.3">
      <c r="A212">
        <v>210</v>
      </c>
      <c r="B212" t="str">
        <f>VLOOKUP(A212,Dataset!A212:T4325,6,FALSE)</f>
        <v>failed</v>
      </c>
      <c r="C212">
        <f>_xlfn.XLOOKUP(B212,Dataset!F212:F4325,Dataset!L212:L4325)</f>
        <v>33</v>
      </c>
    </row>
    <row r="213" spans="1:3" x14ac:dyDescent="0.3">
      <c r="A213">
        <v>211</v>
      </c>
      <c r="B213" t="str">
        <f>VLOOKUP(A213,Dataset!A213:T4326,6,FALSE)</f>
        <v>failed</v>
      </c>
      <c r="C213">
        <f>_xlfn.XLOOKUP(B213,Dataset!F213:F4326,Dataset!L213:L4326)</f>
        <v>12</v>
      </c>
    </row>
    <row r="214" spans="1:3" x14ac:dyDescent="0.3">
      <c r="A214">
        <v>212</v>
      </c>
      <c r="B214" t="str">
        <f>VLOOKUP(A214,Dataset!A214:T4327,6,FALSE)</f>
        <v>failed</v>
      </c>
      <c r="C214">
        <f>_xlfn.XLOOKUP(B214,Dataset!F214:F4327,Dataset!L214:L4327)</f>
        <v>1</v>
      </c>
    </row>
    <row r="215" spans="1:3" x14ac:dyDescent="0.3">
      <c r="A215">
        <v>213</v>
      </c>
      <c r="B215" t="str">
        <f>VLOOKUP(A215,Dataset!A215:T4328,6,FALSE)</f>
        <v>failed</v>
      </c>
      <c r="C215">
        <f>_xlfn.XLOOKUP(B215,Dataset!F215:F4328,Dataset!L215:L4328)</f>
        <v>1</v>
      </c>
    </row>
    <row r="216" spans="1:3" x14ac:dyDescent="0.3">
      <c r="A216">
        <v>214</v>
      </c>
      <c r="B216" t="str">
        <f>VLOOKUP(A216,Dataset!A216:T4329,6,FALSE)</f>
        <v>failed</v>
      </c>
      <c r="C216">
        <f>_xlfn.XLOOKUP(B216,Dataset!F216:F4329,Dataset!L216:L4329)</f>
        <v>1</v>
      </c>
    </row>
    <row r="217" spans="1:3" x14ac:dyDescent="0.3">
      <c r="A217">
        <v>215</v>
      </c>
      <c r="B217" t="str">
        <f>VLOOKUP(A217,Dataset!A217:T4330,6,FALSE)</f>
        <v>failed</v>
      </c>
      <c r="C217">
        <f>_xlfn.XLOOKUP(B217,Dataset!F217:F4330,Dataset!L217:L4330)</f>
        <v>1</v>
      </c>
    </row>
    <row r="218" spans="1:3" x14ac:dyDescent="0.3">
      <c r="A218">
        <v>216</v>
      </c>
      <c r="B218" t="str">
        <f>VLOOKUP(A218,Dataset!A218:T4331,6,FALSE)</f>
        <v>failed</v>
      </c>
      <c r="C218">
        <f>_xlfn.XLOOKUP(B218,Dataset!F218:F4331,Dataset!L218:L4331)</f>
        <v>84</v>
      </c>
    </row>
    <row r="219" spans="1:3" x14ac:dyDescent="0.3">
      <c r="A219">
        <v>217</v>
      </c>
      <c r="B219" t="str">
        <f>VLOOKUP(A219,Dataset!A219:T4332,6,FALSE)</f>
        <v>failed</v>
      </c>
      <c r="C219">
        <f>_xlfn.XLOOKUP(B219,Dataset!F219:F4332,Dataset!L219:L4332)</f>
        <v>38</v>
      </c>
    </row>
    <row r="220" spans="1:3" x14ac:dyDescent="0.3">
      <c r="A220">
        <v>218</v>
      </c>
      <c r="B220" t="str">
        <f>VLOOKUP(A220,Dataset!A220:T4333,6,FALSE)</f>
        <v>failed</v>
      </c>
      <c r="C220">
        <f>_xlfn.XLOOKUP(B220,Dataset!F220:F4333,Dataset!L220:L4333)</f>
        <v>1</v>
      </c>
    </row>
    <row r="221" spans="1:3" x14ac:dyDescent="0.3">
      <c r="A221">
        <v>219</v>
      </c>
      <c r="B221" t="str">
        <f>VLOOKUP(A221,Dataset!A221:T4334,6,FALSE)</f>
        <v>failed</v>
      </c>
      <c r="C221">
        <f>_xlfn.XLOOKUP(B221,Dataset!F221:F4334,Dataset!L221:L4334)</f>
        <v>76</v>
      </c>
    </row>
    <row r="222" spans="1:3" x14ac:dyDescent="0.3">
      <c r="A222">
        <v>220</v>
      </c>
      <c r="B222" t="str">
        <f>VLOOKUP(A222,Dataset!A222:T4335,6,FALSE)</f>
        <v>failed</v>
      </c>
      <c r="C222">
        <f>_xlfn.XLOOKUP(B222,Dataset!F222:F4335,Dataset!L222:L4335)</f>
        <v>3</v>
      </c>
    </row>
    <row r="223" spans="1:3" x14ac:dyDescent="0.3">
      <c r="A223">
        <v>221</v>
      </c>
      <c r="B223" t="str">
        <f>VLOOKUP(A223,Dataset!A223:T4336,6,FALSE)</f>
        <v>failed</v>
      </c>
      <c r="C223">
        <f>_xlfn.XLOOKUP(B223,Dataset!F223:F4336,Dataset!L223:L4336)</f>
        <v>0</v>
      </c>
    </row>
    <row r="224" spans="1:3" x14ac:dyDescent="0.3">
      <c r="A224">
        <v>222</v>
      </c>
      <c r="B224" t="str">
        <f>VLOOKUP(A224,Dataset!A224:T4337,6,FALSE)</f>
        <v>failed</v>
      </c>
      <c r="C224">
        <f>_xlfn.XLOOKUP(B224,Dataset!F224:F4337,Dataset!L224:L4337)</f>
        <v>2</v>
      </c>
    </row>
    <row r="225" spans="1:3" x14ac:dyDescent="0.3">
      <c r="A225">
        <v>223</v>
      </c>
      <c r="B225" t="str">
        <f>VLOOKUP(A225,Dataset!A225:T4338,6,FALSE)</f>
        <v>failed</v>
      </c>
      <c r="C225">
        <f>_xlfn.XLOOKUP(B225,Dataset!F225:F4338,Dataset!L225:L4338)</f>
        <v>0</v>
      </c>
    </row>
    <row r="226" spans="1:3" x14ac:dyDescent="0.3">
      <c r="A226">
        <v>224</v>
      </c>
      <c r="B226" t="str">
        <f>VLOOKUP(A226,Dataset!A226:T4339,6,FALSE)</f>
        <v>failed</v>
      </c>
      <c r="C226">
        <f>_xlfn.XLOOKUP(B226,Dataset!F226:F4339,Dataset!L226:L4339)</f>
        <v>0</v>
      </c>
    </row>
    <row r="227" spans="1:3" x14ac:dyDescent="0.3">
      <c r="A227">
        <v>225</v>
      </c>
      <c r="B227" t="str">
        <f>VLOOKUP(A227,Dataset!A227:T4340,6,FALSE)</f>
        <v>failed</v>
      </c>
      <c r="C227">
        <f>_xlfn.XLOOKUP(B227,Dataset!F227:F4340,Dataset!L227:L4340)</f>
        <v>0</v>
      </c>
    </row>
    <row r="228" spans="1:3" x14ac:dyDescent="0.3">
      <c r="A228">
        <v>226</v>
      </c>
      <c r="B228" t="str">
        <f>VLOOKUP(A228,Dataset!A228:T4341,6,FALSE)</f>
        <v>failed</v>
      </c>
      <c r="C228">
        <f>_xlfn.XLOOKUP(B228,Dataset!F228:F4341,Dataset!L228:L4341)</f>
        <v>2</v>
      </c>
    </row>
    <row r="229" spans="1:3" x14ac:dyDescent="0.3">
      <c r="A229">
        <v>227</v>
      </c>
      <c r="B229" t="str">
        <f>VLOOKUP(A229,Dataset!A229:T4342,6,FALSE)</f>
        <v>failed</v>
      </c>
      <c r="C229">
        <f>_xlfn.XLOOKUP(B229,Dataset!F229:F4342,Dataset!L229:L4342)</f>
        <v>0</v>
      </c>
    </row>
    <row r="230" spans="1:3" x14ac:dyDescent="0.3">
      <c r="A230">
        <v>228</v>
      </c>
      <c r="B230" t="str">
        <f>VLOOKUP(A230,Dataset!A230:T4343,6,FALSE)</f>
        <v>failed</v>
      </c>
      <c r="C230">
        <f>_xlfn.XLOOKUP(B230,Dataset!F230:F4343,Dataset!L230:L4343)</f>
        <v>0</v>
      </c>
    </row>
    <row r="231" spans="1:3" x14ac:dyDescent="0.3">
      <c r="A231">
        <v>229</v>
      </c>
      <c r="B231" t="str">
        <f>VLOOKUP(A231,Dataset!A231:T4344,6,FALSE)</f>
        <v>failed</v>
      </c>
      <c r="C231">
        <f>_xlfn.XLOOKUP(B231,Dataset!F231:F4344,Dataset!L231:L4344)</f>
        <v>0</v>
      </c>
    </row>
    <row r="232" spans="1:3" x14ac:dyDescent="0.3">
      <c r="A232">
        <v>230</v>
      </c>
      <c r="B232" t="str">
        <f>VLOOKUP(A232,Dataset!A232:T4345,6,FALSE)</f>
        <v>failed</v>
      </c>
      <c r="C232">
        <f>_xlfn.XLOOKUP(B232,Dataset!F232:F4345,Dataset!L232:L4345)</f>
        <v>2</v>
      </c>
    </row>
    <row r="233" spans="1:3" x14ac:dyDescent="0.3">
      <c r="A233">
        <v>231</v>
      </c>
      <c r="B233" t="str">
        <f>VLOOKUP(A233,Dataset!A233:T4346,6,FALSE)</f>
        <v>failed</v>
      </c>
      <c r="C233">
        <f>_xlfn.XLOOKUP(B233,Dataset!F233:F4346,Dataset!L233:L4346)</f>
        <v>0</v>
      </c>
    </row>
    <row r="234" spans="1:3" x14ac:dyDescent="0.3">
      <c r="A234">
        <v>232</v>
      </c>
      <c r="B234" t="str">
        <f>VLOOKUP(A234,Dataset!A234:T4347,6,FALSE)</f>
        <v>failed</v>
      </c>
      <c r="C234">
        <f>_xlfn.XLOOKUP(B234,Dataset!F234:F4347,Dataset!L234:L4347)</f>
        <v>7</v>
      </c>
    </row>
    <row r="235" spans="1:3" x14ac:dyDescent="0.3">
      <c r="A235">
        <v>233</v>
      </c>
      <c r="B235" t="str">
        <f>VLOOKUP(A235,Dataset!A235:T4348,6,FALSE)</f>
        <v>failed</v>
      </c>
      <c r="C235">
        <f>_xlfn.XLOOKUP(B235,Dataset!F235:F4348,Dataset!L235:L4348)</f>
        <v>0</v>
      </c>
    </row>
    <row r="236" spans="1:3" x14ac:dyDescent="0.3">
      <c r="A236">
        <v>234</v>
      </c>
      <c r="B236" t="str">
        <f>VLOOKUP(A236,Dataset!A236:T4349,6,FALSE)</f>
        <v>failed</v>
      </c>
      <c r="C236">
        <f>_xlfn.XLOOKUP(B236,Dataset!F236:F4349,Dataset!L236:L4349)</f>
        <v>5</v>
      </c>
    </row>
    <row r="237" spans="1:3" x14ac:dyDescent="0.3">
      <c r="A237">
        <v>235</v>
      </c>
      <c r="B237" t="str">
        <f>VLOOKUP(A237,Dataset!A237:T4350,6,FALSE)</f>
        <v>failed</v>
      </c>
      <c r="C237">
        <f>_xlfn.XLOOKUP(B237,Dataset!F237:F4350,Dataset!L237:L4350)</f>
        <v>0</v>
      </c>
    </row>
    <row r="238" spans="1:3" x14ac:dyDescent="0.3">
      <c r="A238">
        <v>236</v>
      </c>
      <c r="B238" t="str">
        <f>VLOOKUP(A238,Dataset!A238:T4351,6,FALSE)</f>
        <v>failed</v>
      </c>
      <c r="C238">
        <f>_xlfn.XLOOKUP(B238,Dataset!F238:F4351,Dataset!L238:L4351)</f>
        <v>0</v>
      </c>
    </row>
    <row r="239" spans="1:3" x14ac:dyDescent="0.3">
      <c r="A239">
        <v>237</v>
      </c>
      <c r="B239" t="str">
        <f>VLOOKUP(A239,Dataset!A239:T4352,6,FALSE)</f>
        <v>failed</v>
      </c>
      <c r="C239">
        <f>_xlfn.XLOOKUP(B239,Dataset!F239:F4352,Dataset!L239:L4352)</f>
        <v>1</v>
      </c>
    </row>
    <row r="240" spans="1:3" x14ac:dyDescent="0.3">
      <c r="A240">
        <v>238</v>
      </c>
      <c r="B240" t="str">
        <f>VLOOKUP(A240,Dataset!A240:T4353,6,FALSE)</f>
        <v>failed</v>
      </c>
      <c r="C240">
        <f>_xlfn.XLOOKUP(B240,Dataset!F240:F4353,Dataset!L240:L4353)</f>
        <v>0</v>
      </c>
    </row>
    <row r="241" spans="1:3" x14ac:dyDescent="0.3">
      <c r="A241">
        <v>239</v>
      </c>
      <c r="B241" t="str">
        <f>VLOOKUP(A241,Dataset!A241:T4354,6,FALSE)</f>
        <v>failed</v>
      </c>
      <c r="C241">
        <f>_xlfn.XLOOKUP(B241,Dataset!F241:F4354,Dataset!L241:L4354)</f>
        <v>5</v>
      </c>
    </row>
    <row r="242" spans="1:3" x14ac:dyDescent="0.3">
      <c r="A242">
        <v>240</v>
      </c>
      <c r="B242" t="str">
        <f>VLOOKUP(A242,Dataset!A242:T4355,6,FALSE)</f>
        <v>successful</v>
      </c>
      <c r="C242">
        <f>_xlfn.XLOOKUP(B242,Dataset!F242:F4355,Dataset!L242:L4355)</f>
        <v>137</v>
      </c>
    </row>
    <row r="243" spans="1:3" x14ac:dyDescent="0.3">
      <c r="A243">
        <v>241</v>
      </c>
      <c r="B243" t="str">
        <f>VLOOKUP(A243,Dataset!A243:T4356,6,FALSE)</f>
        <v>successful</v>
      </c>
      <c r="C243">
        <f>_xlfn.XLOOKUP(B243,Dataset!F243:F4356,Dataset!L243:L4356)</f>
        <v>376</v>
      </c>
    </row>
    <row r="244" spans="1:3" x14ac:dyDescent="0.3">
      <c r="A244">
        <v>242</v>
      </c>
      <c r="B244" t="str">
        <f>VLOOKUP(A244,Dataset!A244:T4357,6,FALSE)</f>
        <v>successful</v>
      </c>
      <c r="C244">
        <f>_xlfn.XLOOKUP(B244,Dataset!F244:F4357,Dataset!L244:L4357)</f>
        <v>202</v>
      </c>
    </row>
    <row r="245" spans="1:3" x14ac:dyDescent="0.3">
      <c r="A245">
        <v>243</v>
      </c>
      <c r="B245" t="str">
        <f>VLOOKUP(A245,Dataset!A245:T4358,6,FALSE)</f>
        <v>successful</v>
      </c>
      <c r="C245">
        <f>_xlfn.XLOOKUP(B245,Dataset!F245:F4358,Dataset!L245:L4358)</f>
        <v>328</v>
      </c>
    </row>
    <row r="246" spans="1:3" x14ac:dyDescent="0.3">
      <c r="A246">
        <v>244</v>
      </c>
      <c r="B246" t="str">
        <f>VLOOKUP(A246,Dataset!A246:T4359,6,FALSE)</f>
        <v>successful</v>
      </c>
      <c r="C246">
        <f>_xlfn.XLOOKUP(B246,Dataset!F246:F4359,Dataset!L246:L4359)</f>
        <v>84</v>
      </c>
    </row>
    <row r="247" spans="1:3" x14ac:dyDescent="0.3">
      <c r="A247">
        <v>245</v>
      </c>
      <c r="B247" t="str">
        <f>VLOOKUP(A247,Dataset!A247:T4360,6,FALSE)</f>
        <v>successful</v>
      </c>
      <c r="C247">
        <f>_xlfn.XLOOKUP(B247,Dataset!F247:F4360,Dataset!L247:L4360)</f>
        <v>96</v>
      </c>
    </row>
    <row r="248" spans="1:3" x14ac:dyDescent="0.3">
      <c r="A248">
        <v>246</v>
      </c>
      <c r="B248" t="str">
        <f>VLOOKUP(A248,Dataset!A248:T4361,6,FALSE)</f>
        <v>successful</v>
      </c>
      <c r="C248">
        <f>_xlfn.XLOOKUP(B248,Dataset!F248:F4361,Dataset!L248:L4361)</f>
        <v>223</v>
      </c>
    </row>
    <row r="249" spans="1:3" x14ac:dyDescent="0.3">
      <c r="A249">
        <v>247</v>
      </c>
      <c r="B249" t="str">
        <f>VLOOKUP(A249,Dataset!A249:T4362,6,FALSE)</f>
        <v>successful</v>
      </c>
      <c r="C249">
        <f>_xlfn.XLOOKUP(B249,Dataset!F249:F4362,Dataset!L249:L4362)</f>
        <v>62</v>
      </c>
    </row>
    <row r="250" spans="1:3" x14ac:dyDescent="0.3">
      <c r="A250">
        <v>248</v>
      </c>
      <c r="B250" t="str">
        <f>VLOOKUP(A250,Dataset!A250:T4363,6,FALSE)</f>
        <v>successful</v>
      </c>
      <c r="C250">
        <f>_xlfn.XLOOKUP(B250,Dataset!F250:F4363,Dataset!L250:L4363)</f>
        <v>146</v>
      </c>
    </row>
    <row r="251" spans="1:3" x14ac:dyDescent="0.3">
      <c r="A251">
        <v>249</v>
      </c>
      <c r="B251" t="str">
        <f>VLOOKUP(A251,Dataset!A251:T4364,6,FALSE)</f>
        <v>successful</v>
      </c>
      <c r="C251">
        <f>_xlfn.XLOOKUP(B251,Dataset!F251:F4364,Dataset!L251:L4364)</f>
        <v>235</v>
      </c>
    </row>
    <row r="252" spans="1:3" x14ac:dyDescent="0.3">
      <c r="A252">
        <v>250</v>
      </c>
      <c r="B252" t="str">
        <f>VLOOKUP(A252,Dataset!A252:T4365,6,FALSE)</f>
        <v>successful</v>
      </c>
      <c r="C252">
        <f>_xlfn.XLOOKUP(B252,Dataset!F252:F4365,Dataset!L252:L4365)</f>
        <v>437</v>
      </c>
    </row>
    <row r="253" spans="1:3" x14ac:dyDescent="0.3">
      <c r="A253">
        <v>251</v>
      </c>
      <c r="B253" t="str">
        <f>VLOOKUP(A253,Dataset!A253:T4366,6,FALSE)</f>
        <v>successful</v>
      </c>
      <c r="C253">
        <f>_xlfn.XLOOKUP(B253,Dataset!F253:F4366,Dataset!L253:L4366)</f>
        <v>77</v>
      </c>
    </row>
    <row r="254" spans="1:3" x14ac:dyDescent="0.3">
      <c r="A254">
        <v>252</v>
      </c>
      <c r="B254" t="str">
        <f>VLOOKUP(A254,Dataset!A254:T4367,6,FALSE)</f>
        <v>successful</v>
      </c>
      <c r="C254">
        <f>_xlfn.XLOOKUP(B254,Dataset!F254:F4367,Dataset!L254:L4367)</f>
        <v>108</v>
      </c>
    </row>
    <row r="255" spans="1:3" x14ac:dyDescent="0.3">
      <c r="A255">
        <v>253</v>
      </c>
      <c r="B255" t="str">
        <f>VLOOKUP(A255,Dataset!A255:T4368,6,FALSE)</f>
        <v>successful</v>
      </c>
      <c r="C255">
        <f>_xlfn.XLOOKUP(B255,Dataset!F255:F4368,Dataset!L255:L4368)</f>
        <v>7</v>
      </c>
    </row>
    <row r="256" spans="1:3" x14ac:dyDescent="0.3">
      <c r="A256">
        <v>254</v>
      </c>
      <c r="B256" t="str">
        <f>VLOOKUP(A256,Dataset!A256:T4369,6,FALSE)</f>
        <v>successful</v>
      </c>
      <c r="C256">
        <f>_xlfn.XLOOKUP(B256,Dataset!F256:F4369,Dataset!L256:L4369)</f>
        <v>314</v>
      </c>
    </row>
    <row r="257" spans="1:3" x14ac:dyDescent="0.3">
      <c r="A257">
        <v>255</v>
      </c>
      <c r="B257" t="str">
        <f>VLOOKUP(A257,Dataset!A257:T4370,6,FALSE)</f>
        <v>successful</v>
      </c>
      <c r="C257">
        <f>_xlfn.XLOOKUP(B257,Dataset!F257:F4370,Dataset!L257:L4370)</f>
        <v>188</v>
      </c>
    </row>
    <row r="258" spans="1:3" x14ac:dyDescent="0.3">
      <c r="A258">
        <v>256</v>
      </c>
      <c r="B258" t="str">
        <f>VLOOKUP(A258,Dataset!A258:T4371,6,FALSE)</f>
        <v>successful</v>
      </c>
      <c r="C258">
        <f>_xlfn.XLOOKUP(B258,Dataset!F258:F4371,Dataset!L258:L4371)</f>
        <v>275</v>
      </c>
    </row>
    <row r="259" spans="1:3" x14ac:dyDescent="0.3">
      <c r="A259">
        <v>257</v>
      </c>
      <c r="B259" t="str">
        <f>VLOOKUP(A259,Dataset!A259:T4372,6,FALSE)</f>
        <v>successful</v>
      </c>
      <c r="C259">
        <f>_xlfn.XLOOKUP(B259,Dataset!F259:F4372,Dataset!L259:L4372)</f>
        <v>560</v>
      </c>
    </row>
    <row r="260" spans="1:3" x14ac:dyDescent="0.3">
      <c r="A260">
        <v>258</v>
      </c>
      <c r="B260" t="str">
        <f>VLOOKUP(A260,Dataset!A260:T4373,6,FALSE)</f>
        <v>successful</v>
      </c>
      <c r="C260">
        <f>_xlfn.XLOOKUP(B260,Dataset!F260:F4373,Dataset!L260:L4373)</f>
        <v>688</v>
      </c>
    </row>
    <row r="261" spans="1:3" x14ac:dyDescent="0.3">
      <c r="A261">
        <v>259</v>
      </c>
      <c r="B261" t="str">
        <f>VLOOKUP(A261,Dataset!A261:T4374,6,FALSE)</f>
        <v>successful</v>
      </c>
      <c r="C261">
        <f>_xlfn.XLOOKUP(B261,Dataset!F261:F4374,Dataset!L261:L4374)</f>
        <v>942</v>
      </c>
    </row>
    <row r="262" spans="1:3" x14ac:dyDescent="0.3">
      <c r="A262">
        <v>260</v>
      </c>
      <c r="B262" t="str">
        <f>VLOOKUP(A262,Dataset!A262:T4375,6,FALSE)</f>
        <v>successful</v>
      </c>
      <c r="C262">
        <f>_xlfn.XLOOKUP(B262,Dataset!F262:F4375,Dataset!L262:L4375)</f>
        <v>88</v>
      </c>
    </row>
    <row r="263" spans="1:3" x14ac:dyDescent="0.3">
      <c r="A263">
        <v>261</v>
      </c>
      <c r="B263" t="str">
        <f>VLOOKUP(A263,Dataset!A263:T4376,6,FALSE)</f>
        <v>successful</v>
      </c>
      <c r="C263">
        <f>_xlfn.XLOOKUP(B263,Dataset!F263:F4376,Dataset!L263:L4376)</f>
        <v>220</v>
      </c>
    </row>
    <row r="264" spans="1:3" x14ac:dyDescent="0.3">
      <c r="A264">
        <v>262</v>
      </c>
      <c r="B264" t="str">
        <f>VLOOKUP(A264,Dataset!A264:T4377,6,FALSE)</f>
        <v>successful</v>
      </c>
      <c r="C264">
        <f>_xlfn.XLOOKUP(B264,Dataset!F264:F4377,Dataset!L264:L4377)</f>
        <v>145</v>
      </c>
    </row>
    <row r="265" spans="1:3" x14ac:dyDescent="0.3">
      <c r="A265">
        <v>263</v>
      </c>
      <c r="B265" t="str">
        <f>VLOOKUP(A265,Dataset!A265:T4378,6,FALSE)</f>
        <v>successful</v>
      </c>
      <c r="C265">
        <f>_xlfn.XLOOKUP(B265,Dataset!F265:F4378,Dataset!L265:L4378)</f>
        <v>963</v>
      </c>
    </row>
    <row r="266" spans="1:3" x14ac:dyDescent="0.3">
      <c r="A266">
        <v>264</v>
      </c>
      <c r="B266" t="str">
        <f>VLOOKUP(A266,Dataset!A266:T4379,6,FALSE)</f>
        <v>successful</v>
      </c>
      <c r="C266">
        <f>_xlfn.XLOOKUP(B266,Dataset!F266:F4379,Dataset!L266:L4379)</f>
        <v>91</v>
      </c>
    </row>
    <row r="267" spans="1:3" x14ac:dyDescent="0.3">
      <c r="A267">
        <v>265</v>
      </c>
      <c r="B267" t="str">
        <f>VLOOKUP(A267,Dataset!A267:T4380,6,FALSE)</f>
        <v>successful</v>
      </c>
      <c r="C267">
        <f>_xlfn.XLOOKUP(B267,Dataset!F267:F4380,Dataset!L267:L4380)</f>
        <v>58</v>
      </c>
    </row>
    <row r="268" spans="1:3" x14ac:dyDescent="0.3">
      <c r="A268">
        <v>266</v>
      </c>
      <c r="B268" t="str">
        <f>VLOOKUP(A268,Dataset!A268:T4381,6,FALSE)</f>
        <v>successful</v>
      </c>
      <c r="C268">
        <f>_xlfn.XLOOKUP(B268,Dataset!F268:F4381,Dataset!L268:L4381)</f>
        <v>36</v>
      </c>
    </row>
    <row r="269" spans="1:3" x14ac:dyDescent="0.3">
      <c r="A269">
        <v>267</v>
      </c>
      <c r="B269" t="str">
        <f>VLOOKUP(A269,Dataset!A269:T4382,6,FALSE)</f>
        <v>successful</v>
      </c>
      <c r="C269">
        <f>_xlfn.XLOOKUP(B269,Dataset!F269:F4382,Dataset!L269:L4382)</f>
        <v>165</v>
      </c>
    </row>
    <row r="270" spans="1:3" x14ac:dyDescent="0.3">
      <c r="A270">
        <v>268</v>
      </c>
      <c r="B270" t="str">
        <f>VLOOKUP(A270,Dataset!A270:T4383,6,FALSE)</f>
        <v>successful</v>
      </c>
      <c r="C270">
        <f>_xlfn.XLOOKUP(B270,Dataset!F270:F4383,Dataset!L270:L4383)</f>
        <v>111</v>
      </c>
    </row>
    <row r="271" spans="1:3" x14ac:dyDescent="0.3">
      <c r="A271">
        <v>269</v>
      </c>
      <c r="B271" t="str">
        <f>VLOOKUP(A271,Dataset!A271:T4384,6,FALSE)</f>
        <v>successful</v>
      </c>
      <c r="C271">
        <f>_xlfn.XLOOKUP(B271,Dataset!F271:F4384,Dataset!L271:L4384)</f>
        <v>1596</v>
      </c>
    </row>
    <row r="272" spans="1:3" x14ac:dyDescent="0.3">
      <c r="A272">
        <v>270</v>
      </c>
      <c r="B272" t="str">
        <f>VLOOKUP(A272,Dataset!A272:T4385,6,FALSE)</f>
        <v>successful</v>
      </c>
      <c r="C272">
        <f>_xlfn.XLOOKUP(B272,Dataset!F272:F4385,Dataset!L272:L4385)</f>
        <v>61</v>
      </c>
    </row>
    <row r="273" spans="1:3" x14ac:dyDescent="0.3">
      <c r="A273">
        <v>271</v>
      </c>
      <c r="B273" t="str">
        <f>VLOOKUP(A273,Dataset!A273:T4386,6,FALSE)</f>
        <v>successful</v>
      </c>
      <c r="C273">
        <f>_xlfn.XLOOKUP(B273,Dataset!F273:F4386,Dataset!L273:L4386)</f>
        <v>287</v>
      </c>
    </row>
    <row r="274" spans="1:3" x14ac:dyDescent="0.3">
      <c r="A274">
        <v>272</v>
      </c>
      <c r="B274" t="str">
        <f>VLOOKUP(A274,Dataset!A274:T4387,6,FALSE)</f>
        <v>successful</v>
      </c>
      <c r="C274">
        <f>_xlfn.XLOOKUP(B274,Dataset!F274:F4387,Dataset!L274:L4387)</f>
        <v>65</v>
      </c>
    </row>
    <row r="275" spans="1:3" x14ac:dyDescent="0.3">
      <c r="A275">
        <v>273</v>
      </c>
      <c r="B275" t="str">
        <f>VLOOKUP(A275,Dataset!A275:T4388,6,FALSE)</f>
        <v>successful</v>
      </c>
      <c r="C275">
        <f>_xlfn.XLOOKUP(B275,Dataset!F275:F4388,Dataset!L275:L4388)</f>
        <v>118</v>
      </c>
    </row>
    <row r="276" spans="1:3" x14ac:dyDescent="0.3">
      <c r="A276">
        <v>274</v>
      </c>
      <c r="B276" t="str">
        <f>VLOOKUP(A276,Dataset!A276:T4389,6,FALSE)</f>
        <v>successful</v>
      </c>
      <c r="C276">
        <f>_xlfn.XLOOKUP(B276,Dataset!F276:F4389,Dataset!L276:L4389)</f>
        <v>113</v>
      </c>
    </row>
    <row r="277" spans="1:3" x14ac:dyDescent="0.3">
      <c r="A277">
        <v>275</v>
      </c>
      <c r="B277" t="str">
        <f>VLOOKUP(A277,Dataset!A277:T4390,6,FALSE)</f>
        <v>successful</v>
      </c>
      <c r="C277">
        <f>_xlfn.XLOOKUP(B277,Dataset!F277:F4390,Dataset!L277:L4390)</f>
        <v>332</v>
      </c>
    </row>
    <row r="278" spans="1:3" x14ac:dyDescent="0.3">
      <c r="A278">
        <v>276</v>
      </c>
      <c r="B278" t="str">
        <f>VLOOKUP(A278,Dataset!A278:T4391,6,FALSE)</f>
        <v>successful</v>
      </c>
      <c r="C278">
        <f>_xlfn.XLOOKUP(B278,Dataset!F278:F4391,Dataset!L278:L4391)</f>
        <v>62</v>
      </c>
    </row>
    <row r="279" spans="1:3" x14ac:dyDescent="0.3">
      <c r="A279">
        <v>277</v>
      </c>
      <c r="B279" t="str">
        <f>VLOOKUP(A279,Dataset!A279:T4392,6,FALSE)</f>
        <v>successful</v>
      </c>
      <c r="C279">
        <f>_xlfn.XLOOKUP(B279,Dataset!F279:F4392,Dataset!L279:L4392)</f>
        <v>951</v>
      </c>
    </row>
    <row r="280" spans="1:3" x14ac:dyDescent="0.3">
      <c r="A280">
        <v>278</v>
      </c>
      <c r="B280" t="str">
        <f>VLOOKUP(A280,Dataset!A280:T4393,6,FALSE)</f>
        <v>successful</v>
      </c>
      <c r="C280">
        <f>_xlfn.XLOOKUP(B280,Dataset!F280:F4393,Dataset!L280:L4393)</f>
        <v>415</v>
      </c>
    </row>
    <row r="281" spans="1:3" x14ac:dyDescent="0.3">
      <c r="A281">
        <v>279</v>
      </c>
      <c r="B281" t="str">
        <f>VLOOKUP(A281,Dataset!A281:T4394,6,FALSE)</f>
        <v>successful</v>
      </c>
      <c r="C281">
        <f>_xlfn.XLOOKUP(B281,Dataset!F281:F4394,Dataset!L281:L4394)</f>
        <v>305</v>
      </c>
    </row>
    <row r="282" spans="1:3" x14ac:dyDescent="0.3">
      <c r="A282">
        <v>280</v>
      </c>
      <c r="B282" t="str">
        <f>VLOOKUP(A282,Dataset!A282:T4395,6,FALSE)</f>
        <v>successful</v>
      </c>
      <c r="C282">
        <f>_xlfn.XLOOKUP(B282,Dataset!F282:F4395,Dataset!L282:L4395)</f>
        <v>2139</v>
      </c>
    </row>
    <row r="283" spans="1:3" x14ac:dyDescent="0.3">
      <c r="A283">
        <v>281</v>
      </c>
      <c r="B283" t="str">
        <f>VLOOKUP(A283,Dataset!A283:T4396,6,FALSE)</f>
        <v>successful</v>
      </c>
      <c r="C283">
        <f>_xlfn.XLOOKUP(B283,Dataset!F283:F4396,Dataset!L283:L4396)</f>
        <v>79</v>
      </c>
    </row>
    <row r="284" spans="1:3" x14ac:dyDescent="0.3">
      <c r="A284">
        <v>282</v>
      </c>
      <c r="B284" t="str">
        <f>VLOOKUP(A284,Dataset!A284:T4397,6,FALSE)</f>
        <v>successful</v>
      </c>
      <c r="C284">
        <f>_xlfn.XLOOKUP(B284,Dataset!F284:F4397,Dataset!L284:L4397)</f>
        <v>179</v>
      </c>
    </row>
    <row r="285" spans="1:3" x14ac:dyDescent="0.3">
      <c r="A285">
        <v>283</v>
      </c>
      <c r="B285" t="str">
        <f>VLOOKUP(A285,Dataset!A285:T4398,6,FALSE)</f>
        <v>successful</v>
      </c>
      <c r="C285">
        <f>_xlfn.XLOOKUP(B285,Dataset!F285:F4398,Dataset!L285:L4398)</f>
        <v>202</v>
      </c>
    </row>
    <row r="286" spans="1:3" x14ac:dyDescent="0.3">
      <c r="A286">
        <v>284</v>
      </c>
      <c r="B286" t="str">
        <f>VLOOKUP(A286,Dataset!A286:T4399,6,FALSE)</f>
        <v>successful</v>
      </c>
      <c r="C286">
        <f>_xlfn.XLOOKUP(B286,Dataset!F286:F4399,Dataset!L286:L4399)</f>
        <v>760</v>
      </c>
    </row>
    <row r="287" spans="1:3" x14ac:dyDescent="0.3">
      <c r="A287">
        <v>285</v>
      </c>
      <c r="B287" t="str">
        <f>VLOOKUP(A287,Dataset!A287:T4400,6,FALSE)</f>
        <v>successful</v>
      </c>
      <c r="C287">
        <f>_xlfn.XLOOKUP(B287,Dataset!F287:F4400,Dataset!L287:L4400)</f>
        <v>563</v>
      </c>
    </row>
    <row r="288" spans="1:3" x14ac:dyDescent="0.3">
      <c r="A288">
        <v>286</v>
      </c>
      <c r="B288" t="str">
        <f>VLOOKUP(A288,Dataset!A288:T4401,6,FALSE)</f>
        <v>successful</v>
      </c>
      <c r="C288">
        <f>_xlfn.XLOOKUP(B288,Dataset!F288:F4401,Dataset!L288:L4401)</f>
        <v>135</v>
      </c>
    </row>
    <row r="289" spans="1:3" x14ac:dyDescent="0.3">
      <c r="A289">
        <v>287</v>
      </c>
      <c r="B289" t="str">
        <f>VLOOKUP(A289,Dataset!A289:T4402,6,FALSE)</f>
        <v>successful</v>
      </c>
      <c r="C289">
        <f>_xlfn.XLOOKUP(B289,Dataset!F289:F4402,Dataset!L289:L4402)</f>
        <v>290</v>
      </c>
    </row>
    <row r="290" spans="1:3" x14ac:dyDescent="0.3">
      <c r="A290">
        <v>288</v>
      </c>
      <c r="B290" t="str">
        <f>VLOOKUP(A290,Dataset!A290:T4403,6,FALSE)</f>
        <v>successful</v>
      </c>
      <c r="C290">
        <f>_xlfn.XLOOKUP(B290,Dataset!F290:F4403,Dataset!L290:L4403)</f>
        <v>447</v>
      </c>
    </row>
    <row r="291" spans="1:3" x14ac:dyDescent="0.3">
      <c r="A291">
        <v>289</v>
      </c>
      <c r="B291" t="str">
        <f>VLOOKUP(A291,Dataset!A291:T4404,6,FALSE)</f>
        <v>successful</v>
      </c>
      <c r="C291">
        <f>_xlfn.XLOOKUP(B291,Dataset!F291:F4404,Dataset!L291:L4404)</f>
        <v>232</v>
      </c>
    </row>
    <row r="292" spans="1:3" x14ac:dyDescent="0.3">
      <c r="A292">
        <v>290</v>
      </c>
      <c r="B292" t="str">
        <f>VLOOKUP(A292,Dataset!A292:T4405,6,FALSE)</f>
        <v>successful</v>
      </c>
      <c r="C292">
        <f>_xlfn.XLOOKUP(B292,Dataset!F292:F4405,Dataset!L292:L4405)</f>
        <v>168</v>
      </c>
    </row>
    <row r="293" spans="1:3" x14ac:dyDescent="0.3">
      <c r="A293">
        <v>291</v>
      </c>
      <c r="B293" t="str">
        <f>VLOOKUP(A293,Dataset!A293:T4406,6,FALSE)</f>
        <v>successful</v>
      </c>
      <c r="C293">
        <f>_xlfn.XLOOKUP(B293,Dataset!F293:F4406,Dataset!L293:L4406)</f>
        <v>128</v>
      </c>
    </row>
    <row r="294" spans="1:3" x14ac:dyDescent="0.3">
      <c r="A294">
        <v>292</v>
      </c>
      <c r="B294" t="str">
        <f>VLOOKUP(A294,Dataset!A294:T4407,6,FALSE)</f>
        <v>successful</v>
      </c>
      <c r="C294">
        <f>_xlfn.XLOOKUP(B294,Dataset!F294:F4407,Dataset!L294:L4407)</f>
        <v>493</v>
      </c>
    </row>
    <row r="295" spans="1:3" x14ac:dyDescent="0.3">
      <c r="A295">
        <v>293</v>
      </c>
      <c r="B295" t="str">
        <f>VLOOKUP(A295,Dataset!A295:T4408,6,FALSE)</f>
        <v>successful</v>
      </c>
      <c r="C295">
        <f>_xlfn.XLOOKUP(B295,Dataset!F295:F4408,Dataset!L295:L4408)</f>
        <v>131</v>
      </c>
    </row>
    <row r="296" spans="1:3" x14ac:dyDescent="0.3">
      <c r="A296">
        <v>294</v>
      </c>
      <c r="B296" t="str">
        <f>VLOOKUP(A296,Dataset!A296:T4409,6,FALSE)</f>
        <v>successful</v>
      </c>
      <c r="C296">
        <f>_xlfn.XLOOKUP(B296,Dataset!F296:F4409,Dataset!L296:L4409)</f>
        <v>50</v>
      </c>
    </row>
    <row r="297" spans="1:3" x14ac:dyDescent="0.3">
      <c r="A297">
        <v>295</v>
      </c>
      <c r="B297" t="str">
        <f>VLOOKUP(A297,Dataset!A297:T4410,6,FALSE)</f>
        <v>successful</v>
      </c>
      <c r="C297">
        <f>_xlfn.XLOOKUP(B297,Dataset!F297:F4410,Dataset!L297:L4410)</f>
        <v>665</v>
      </c>
    </row>
    <row r="298" spans="1:3" x14ac:dyDescent="0.3">
      <c r="A298">
        <v>296</v>
      </c>
      <c r="B298" t="str">
        <f>VLOOKUP(A298,Dataset!A298:T4411,6,FALSE)</f>
        <v>successful</v>
      </c>
      <c r="C298">
        <f>_xlfn.XLOOKUP(B298,Dataset!F298:F4411,Dataset!L298:L4411)</f>
        <v>129</v>
      </c>
    </row>
    <row r="299" spans="1:3" x14ac:dyDescent="0.3">
      <c r="A299">
        <v>297</v>
      </c>
      <c r="B299" t="str">
        <f>VLOOKUP(A299,Dataset!A299:T4412,6,FALSE)</f>
        <v>successful</v>
      </c>
      <c r="C299">
        <f>_xlfn.XLOOKUP(B299,Dataset!F299:F4412,Dataset!L299:L4412)</f>
        <v>142</v>
      </c>
    </row>
    <row r="300" spans="1:3" x14ac:dyDescent="0.3">
      <c r="A300">
        <v>298</v>
      </c>
      <c r="B300" t="str">
        <f>VLOOKUP(A300,Dataset!A300:T4413,6,FALSE)</f>
        <v>successful</v>
      </c>
      <c r="C300">
        <f>_xlfn.XLOOKUP(B300,Dataset!F300:F4413,Dataset!L300:L4413)</f>
        <v>2436</v>
      </c>
    </row>
    <row r="301" spans="1:3" x14ac:dyDescent="0.3">
      <c r="A301">
        <v>299</v>
      </c>
      <c r="B301" t="str">
        <f>VLOOKUP(A301,Dataset!A301:T4414,6,FALSE)</f>
        <v>successful</v>
      </c>
      <c r="C301">
        <f>_xlfn.XLOOKUP(B301,Dataset!F301:F4414,Dataset!L301:L4414)</f>
        <v>244</v>
      </c>
    </row>
    <row r="302" spans="1:3" x14ac:dyDescent="0.3">
      <c r="A302">
        <v>300</v>
      </c>
      <c r="B302" t="str">
        <f>VLOOKUP(A302,Dataset!A302:T4415,6,FALSE)</f>
        <v>successful</v>
      </c>
      <c r="C302">
        <f>_xlfn.XLOOKUP(B302,Dataset!F302:F4415,Dataset!L302:L4415)</f>
        <v>298</v>
      </c>
    </row>
    <row r="303" spans="1:3" x14ac:dyDescent="0.3">
      <c r="A303">
        <v>301</v>
      </c>
      <c r="B303" t="str">
        <f>VLOOKUP(A303,Dataset!A303:T4416,6,FALSE)</f>
        <v>successful</v>
      </c>
      <c r="C303">
        <f>_xlfn.XLOOKUP(B303,Dataset!F303:F4416,Dataset!L303:L4416)</f>
        <v>251</v>
      </c>
    </row>
    <row r="304" spans="1:3" x14ac:dyDescent="0.3">
      <c r="A304">
        <v>302</v>
      </c>
      <c r="B304" t="str">
        <f>VLOOKUP(A304,Dataset!A304:T4417,6,FALSE)</f>
        <v>successful</v>
      </c>
      <c r="C304">
        <f>_xlfn.XLOOKUP(B304,Dataset!F304:F4417,Dataset!L304:L4417)</f>
        <v>108</v>
      </c>
    </row>
    <row r="305" spans="1:3" x14ac:dyDescent="0.3">
      <c r="A305">
        <v>303</v>
      </c>
      <c r="B305" t="str">
        <f>VLOOKUP(A305,Dataset!A305:T4418,6,FALSE)</f>
        <v>successful</v>
      </c>
      <c r="C305">
        <f>_xlfn.XLOOKUP(B305,Dataset!F305:F4418,Dataset!L305:L4418)</f>
        <v>82</v>
      </c>
    </row>
    <row r="306" spans="1:3" x14ac:dyDescent="0.3">
      <c r="A306">
        <v>304</v>
      </c>
      <c r="B306" t="str">
        <f>VLOOKUP(A306,Dataset!A306:T4419,6,FALSE)</f>
        <v>successful</v>
      </c>
      <c r="C306">
        <f>_xlfn.XLOOKUP(B306,Dataset!F306:F4419,Dataset!L306:L4419)</f>
        <v>74</v>
      </c>
    </row>
    <row r="307" spans="1:3" x14ac:dyDescent="0.3">
      <c r="A307">
        <v>305</v>
      </c>
      <c r="B307" t="str">
        <f>VLOOKUP(A307,Dataset!A307:T4420,6,FALSE)</f>
        <v>successful</v>
      </c>
      <c r="C307">
        <f>_xlfn.XLOOKUP(B307,Dataset!F307:F4420,Dataset!L307:L4420)</f>
        <v>189</v>
      </c>
    </row>
    <row r="308" spans="1:3" x14ac:dyDescent="0.3">
      <c r="A308">
        <v>306</v>
      </c>
      <c r="B308" t="str">
        <f>VLOOKUP(A308,Dataset!A308:T4421,6,FALSE)</f>
        <v>successful</v>
      </c>
      <c r="C308">
        <f>_xlfn.XLOOKUP(B308,Dataset!F308:F4421,Dataset!L308:L4421)</f>
        <v>80</v>
      </c>
    </row>
    <row r="309" spans="1:3" x14ac:dyDescent="0.3">
      <c r="A309">
        <v>307</v>
      </c>
      <c r="B309" t="str">
        <f>VLOOKUP(A309,Dataset!A309:T4422,6,FALSE)</f>
        <v>successful</v>
      </c>
      <c r="C309">
        <f>_xlfn.XLOOKUP(B309,Dataset!F309:F4422,Dataset!L309:L4422)</f>
        <v>576</v>
      </c>
    </row>
    <row r="310" spans="1:3" x14ac:dyDescent="0.3">
      <c r="A310">
        <v>308</v>
      </c>
      <c r="B310" t="str">
        <f>VLOOKUP(A310,Dataset!A310:T4423,6,FALSE)</f>
        <v>successful</v>
      </c>
      <c r="C310">
        <f>_xlfn.XLOOKUP(B310,Dataset!F310:F4423,Dataset!L310:L4423)</f>
        <v>202</v>
      </c>
    </row>
    <row r="311" spans="1:3" x14ac:dyDescent="0.3">
      <c r="A311">
        <v>309</v>
      </c>
      <c r="B311" t="str">
        <f>VLOOKUP(A311,Dataset!A311:T4424,6,FALSE)</f>
        <v>successful</v>
      </c>
      <c r="C311">
        <f>_xlfn.XLOOKUP(B311,Dataset!F311:F4424,Dataset!L311:L4424)</f>
        <v>238</v>
      </c>
    </row>
    <row r="312" spans="1:3" x14ac:dyDescent="0.3">
      <c r="A312">
        <v>310</v>
      </c>
      <c r="B312" t="str">
        <f>VLOOKUP(A312,Dataset!A312:T4425,6,FALSE)</f>
        <v>successful</v>
      </c>
      <c r="C312">
        <f>_xlfn.XLOOKUP(B312,Dataset!F312:F4425,Dataset!L312:L4425)</f>
        <v>36</v>
      </c>
    </row>
    <row r="313" spans="1:3" x14ac:dyDescent="0.3">
      <c r="A313">
        <v>311</v>
      </c>
      <c r="B313" t="str">
        <f>VLOOKUP(A313,Dataset!A313:T4426,6,FALSE)</f>
        <v>successful</v>
      </c>
      <c r="C313">
        <f>_xlfn.XLOOKUP(B313,Dataset!F313:F4426,Dataset!L313:L4426)</f>
        <v>150</v>
      </c>
    </row>
    <row r="314" spans="1:3" x14ac:dyDescent="0.3">
      <c r="A314">
        <v>312</v>
      </c>
      <c r="B314" t="str">
        <f>VLOOKUP(A314,Dataset!A314:T4427,6,FALSE)</f>
        <v>successful</v>
      </c>
      <c r="C314">
        <f>_xlfn.XLOOKUP(B314,Dataset!F314:F4427,Dataset!L314:L4427)</f>
        <v>146</v>
      </c>
    </row>
    <row r="315" spans="1:3" x14ac:dyDescent="0.3">
      <c r="A315">
        <v>313</v>
      </c>
      <c r="B315" t="str">
        <f>VLOOKUP(A315,Dataset!A315:T4428,6,FALSE)</f>
        <v>successful</v>
      </c>
      <c r="C315">
        <f>_xlfn.XLOOKUP(B315,Dataset!F315:F4428,Dataset!L315:L4428)</f>
        <v>222</v>
      </c>
    </row>
    <row r="316" spans="1:3" x14ac:dyDescent="0.3">
      <c r="A316">
        <v>314</v>
      </c>
      <c r="B316" t="str">
        <f>VLOOKUP(A316,Dataset!A316:T4429,6,FALSE)</f>
        <v>successful</v>
      </c>
      <c r="C316">
        <f>_xlfn.XLOOKUP(B316,Dataset!F316:F4429,Dataset!L316:L4429)</f>
        <v>120</v>
      </c>
    </row>
    <row r="317" spans="1:3" x14ac:dyDescent="0.3">
      <c r="A317">
        <v>315</v>
      </c>
      <c r="B317" t="str">
        <f>VLOOKUP(A317,Dataset!A317:T4430,6,FALSE)</f>
        <v>successful</v>
      </c>
      <c r="C317">
        <f>_xlfn.XLOOKUP(B317,Dataset!F317:F4430,Dataset!L317:L4430)</f>
        <v>126</v>
      </c>
    </row>
    <row r="318" spans="1:3" x14ac:dyDescent="0.3">
      <c r="A318">
        <v>316</v>
      </c>
      <c r="B318" t="str">
        <f>VLOOKUP(A318,Dataset!A318:T4431,6,FALSE)</f>
        <v>successful</v>
      </c>
      <c r="C318">
        <f>_xlfn.XLOOKUP(B318,Dataset!F318:F4431,Dataset!L318:L4431)</f>
        <v>158</v>
      </c>
    </row>
    <row r="319" spans="1:3" x14ac:dyDescent="0.3">
      <c r="A319">
        <v>317</v>
      </c>
      <c r="B319" t="str">
        <f>VLOOKUP(A319,Dataset!A319:T4432,6,FALSE)</f>
        <v>successful</v>
      </c>
      <c r="C319">
        <f>_xlfn.XLOOKUP(B319,Dataset!F319:F4432,Dataset!L319:L4432)</f>
        <v>316</v>
      </c>
    </row>
    <row r="320" spans="1:3" x14ac:dyDescent="0.3">
      <c r="A320">
        <v>318</v>
      </c>
      <c r="B320" t="str">
        <f>VLOOKUP(A320,Dataset!A320:T4433,6,FALSE)</f>
        <v>successful</v>
      </c>
      <c r="C320">
        <f>_xlfn.XLOOKUP(B320,Dataset!F320:F4433,Dataset!L320:L4433)</f>
        <v>284</v>
      </c>
    </row>
    <row r="321" spans="1:3" x14ac:dyDescent="0.3">
      <c r="A321">
        <v>319</v>
      </c>
      <c r="B321" t="str">
        <f>VLOOKUP(A321,Dataset!A321:T4434,6,FALSE)</f>
        <v>successful</v>
      </c>
      <c r="C321">
        <f>_xlfn.XLOOKUP(B321,Dataset!F321:F4434,Dataset!L321:L4434)</f>
        <v>51</v>
      </c>
    </row>
    <row r="322" spans="1:3" x14ac:dyDescent="0.3">
      <c r="A322">
        <v>320</v>
      </c>
      <c r="B322" t="str">
        <f>VLOOKUP(A322,Dataset!A322:T4435,6,FALSE)</f>
        <v>successful</v>
      </c>
      <c r="C322">
        <f>_xlfn.XLOOKUP(B322,Dataset!F322:F4435,Dataset!L322:L4435)</f>
        <v>158</v>
      </c>
    </row>
    <row r="323" spans="1:3" x14ac:dyDescent="0.3">
      <c r="A323">
        <v>321</v>
      </c>
      <c r="B323" t="str">
        <f>VLOOKUP(A323,Dataset!A323:T4436,6,FALSE)</f>
        <v>successful</v>
      </c>
      <c r="C323">
        <f>_xlfn.XLOOKUP(B323,Dataset!F323:F4436,Dataset!L323:L4436)</f>
        <v>337</v>
      </c>
    </row>
    <row r="324" spans="1:3" x14ac:dyDescent="0.3">
      <c r="A324">
        <v>322</v>
      </c>
      <c r="B324" t="str">
        <f>VLOOKUP(A324,Dataset!A324:T4437,6,FALSE)</f>
        <v>successful</v>
      </c>
      <c r="C324">
        <f>_xlfn.XLOOKUP(B324,Dataset!F324:F4437,Dataset!L324:L4437)</f>
        <v>186</v>
      </c>
    </row>
    <row r="325" spans="1:3" x14ac:dyDescent="0.3">
      <c r="A325">
        <v>323</v>
      </c>
      <c r="B325" t="str">
        <f>VLOOKUP(A325,Dataset!A325:T4438,6,FALSE)</f>
        <v>successful</v>
      </c>
      <c r="C325">
        <f>_xlfn.XLOOKUP(B325,Dataset!F325:F4438,Dataset!L325:L4438)</f>
        <v>58</v>
      </c>
    </row>
    <row r="326" spans="1:3" x14ac:dyDescent="0.3">
      <c r="A326">
        <v>324</v>
      </c>
      <c r="B326" t="str">
        <f>VLOOKUP(A326,Dataset!A326:T4439,6,FALSE)</f>
        <v>successful</v>
      </c>
      <c r="C326">
        <f>_xlfn.XLOOKUP(B326,Dataset!F326:F4439,Dataset!L326:L4439)</f>
        <v>82</v>
      </c>
    </row>
    <row r="327" spans="1:3" x14ac:dyDescent="0.3">
      <c r="A327">
        <v>325</v>
      </c>
      <c r="B327" t="str">
        <f>VLOOKUP(A327,Dataset!A327:T4440,6,FALSE)</f>
        <v>successful</v>
      </c>
      <c r="C327">
        <f>_xlfn.XLOOKUP(B327,Dataset!F327:F4440,Dataset!L327:L4440)</f>
        <v>736</v>
      </c>
    </row>
    <row r="328" spans="1:3" x14ac:dyDescent="0.3">
      <c r="A328">
        <v>326</v>
      </c>
      <c r="B328" t="str">
        <f>VLOOKUP(A328,Dataset!A328:T4441,6,FALSE)</f>
        <v>successful</v>
      </c>
      <c r="C328">
        <f>_xlfn.XLOOKUP(B328,Dataset!F328:F4441,Dataset!L328:L4441)</f>
        <v>1151</v>
      </c>
    </row>
    <row r="329" spans="1:3" x14ac:dyDescent="0.3">
      <c r="A329">
        <v>327</v>
      </c>
      <c r="B329" t="str">
        <f>VLOOKUP(A329,Dataset!A329:T4442,6,FALSE)</f>
        <v>successful</v>
      </c>
      <c r="C329">
        <f>_xlfn.XLOOKUP(B329,Dataset!F329:F4442,Dataset!L329:L4442)</f>
        <v>34</v>
      </c>
    </row>
    <row r="330" spans="1:3" x14ac:dyDescent="0.3">
      <c r="A330">
        <v>328</v>
      </c>
      <c r="B330" t="str">
        <f>VLOOKUP(A330,Dataset!A330:T4443,6,FALSE)</f>
        <v>successful</v>
      </c>
      <c r="C330">
        <f>_xlfn.XLOOKUP(B330,Dataset!F330:F4443,Dataset!L330:L4443)</f>
        <v>498</v>
      </c>
    </row>
    <row r="331" spans="1:3" x14ac:dyDescent="0.3">
      <c r="A331">
        <v>329</v>
      </c>
      <c r="B331" t="str">
        <f>VLOOKUP(A331,Dataset!A331:T4444,6,FALSE)</f>
        <v>successful</v>
      </c>
      <c r="C331">
        <f>_xlfn.XLOOKUP(B331,Dataset!F331:F4444,Dataset!L331:L4444)</f>
        <v>167</v>
      </c>
    </row>
    <row r="332" spans="1:3" x14ac:dyDescent="0.3">
      <c r="A332">
        <v>330</v>
      </c>
      <c r="B332" t="str">
        <f>VLOOKUP(A332,Dataset!A332:T4445,6,FALSE)</f>
        <v>successful</v>
      </c>
      <c r="C332">
        <f>_xlfn.XLOOKUP(B332,Dataset!F332:F4445,Dataset!L332:L4445)</f>
        <v>340</v>
      </c>
    </row>
    <row r="333" spans="1:3" x14ac:dyDescent="0.3">
      <c r="A333">
        <v>331</v>
      </c>
      <c r="B333" t="str">
        <f>VLOOKUP(A333,Dataset!A333:T4446,6,FALSE)</f>
        <v>successful</v>
      </c>
      <c r="C333">
        <f>_xlfn.XLOOKUP(B333,Dataset!F333:F4446,Dataset!L333:L4446)</f>
        <v>438</v>
      </c>
    </row>
    <row r="334" spans="1:3" x14ac:dyDescent="0.3">
      <c r="A334">
        <v>332</v>
      </c>
      <c r="B334" t="str">
        <f>VLOOKUP(A334,Dataset!A334:T4447,6,FALSE)</f>
        <v>successful</v>
      </c>
      <c r="C334">
        <f>_xlfn.XLOOKUP(B334,Dataset!F334:F4447,Dataset!L334:L4447)</f>
        <v>555</v>
      </c>
    </row>
    <row r="335" spans="1:3" x14ac:dyDescent="0.3">
      <c r="A335">
        <v>333</v>
      </c>
      <c r="B335" t="str">
        <f>VLOOKUP(A335,Dataset!A335:T4448,6,FALSE)</f>
        <v>successful</v>
      </c>
      <c r="C335">
        <f>_xlfn.XLOOKUP(B335,Dataset!F335:F4448,Dataset!L335:L4448)</f>
        <v>266</v>
      </c>
    </row>
    <row r="336" spans="1:3" x14ac:dyDescent="0.3">
      <c r="A336">
        <v>334</v>
      </c>
      <c r="B336" t="str">
        <f>VLOOKUP(A336,Dataset!A336:T4449,6,FALSE)</f>
        <v>successful</v>
      </c>
      <c r="C336">
        <f>_xlfn.XLOOKUP(B336,Dataset!F336:F4449,Dataset!L336:L4449)</f>
        <v>69</v>
      </c>
    </row>
    <row r="337" spans="1:3" x14ac:dyDescent="0.3">
      <c r="A337">
        <v>335</v>
      </c>
      <c r="B337" t="str">
        <f>VLOOKUP(A337,Dataset!A337:T4450,6,FALSE)</f>
        <v>successful</v>
      </c>
      <c r="C337">
        <f>_xlfn.XLOOKUP(B337,Dataset!F337:F4450,Dataset!L337:L4450)</f>
        <v>80</v>
      </c>
    </row>
    <row r="338" spans="1:3" x14ac:dyDescent="0.3">
      <c r="A338">
        <v>336</v>
      </c>
      <c r="B338" t="str">
        <f>VLOOKUP(A338,Dataset!A338:T4451,6,FALSE)</f>
        <v>successful</v>
      </c>
      <c r="C338">
        <f>_xlfn.XLOOKUP(B338,Dataset!F338:F4451,Dataset!L338:L4451)</f>
        <v>493</v>
      </c>
    </row>
    <row r="339" spans="1:3" x14ac:dyDescent="0.3">
      <c r="A339">
        <v>337</v>
      </c>
      <c r="B339" t="str">
        <f>VLOOKUP(A339,Dataset!A339:T4452,6,FALSE)</f>
        <v>successful</v>
      </c>
      <c r="C339">
        <f>_xlfn.XLOOKUP(B339,Dataset!F339:F4452,Dataset!L339:L4452)</f>
        <v>31</v>
      </c>
    </row>
    <row r="340" spans="1:3" x14ac:dyDescent="0.3">
      <c r="A340">
        <v>338</v>
      </c>
      <c r="B340" t="str">
        <f>VLOOKUP(A340,Dataset!A340:T4453,6,FALSE)</f>
        <v>successful</v>
      </c>
      <c r="C340">
        <f>_xlfn.XLOOKUP(B340,Dataset!F340:F4453,Dataset!L340:L4453)</f>
        <v>236</v>
      </c>
    </row>
    <row r="341" spans="1:3" x14ac:dyDescent="0.3">
      <c r="A341">
        <v>339</v>
      </c>
      <c r="B341" t="str">
        <f>VLOOKUP(A341,Dataset!A341:T4454,6,FALSE)</f>
        <v>successful</v>
      </c>
      <c r="C341">
        <f>_xlfn.XLOOKUP(B341,Dataset!F341:F4454,Dataset!L341:L4454)</f>
        <v>89</v>
      </c>
    </row>
    <row r="342" spans="1:3" x14ac:dyDescent="0.3">
      <c r="A342">
        <v>340</v>
      </c>
      <c r="B342" t="str">
        <f>VLOOKUP(A342,Dataset!A342:T4455,6,FALSE)</f>
        <v>successful</v>
      </c>
      <c r="C342">
        <f>_xlfn.XLOOKUP(B342,Dataset!F342:F4455,Dataset!L342:L4455)</f>
        <v>299</v>
      </c>
    </row>
    <row r="343" spans="1:3" x14ac:dyDescent="0.3">
      <c r="A343">
        <v>341</v>
      </c>
      <c r="B343" t="str">
        <f>VLOOKUP(A343,Dataset!A343:T4456,6,FALSE)</f>
        <v>successful</v>
      </c>
      <c r="C343">
        <f>_xlfn.XLOOKUP(B343,Dataset!F343:F4456,Dataset!L343:L4456)</f>
        <v>55</v>
      </c>
    </row>
    <row r="344" spans="1:3" x14ac:dyDescent="0.3">
      <c r="A344">
        <v>342</v>
      </c>
      <c r="B344" t="str">
        <f>VLOOKUP(A344,Dataset!A344:T4457,6,FALSE)</f>
        <v>successful</v>
      </c>
      <c r="C344">
        <f>_xlfn.XLOOKUP(B344,Dataset!F344:F4457,Dataset!L344:L4457)</f>
        <v>325</v>
      </c>
    </row>
    <row r="345" spans="1:3" x14ac:dyDescent="0.3">
      <c r="A345">
        <v>343</v>
      </c>
      <c r="B345" t="str">
        <f>VLOOKUP(A345,Dataset!A345:T4458,6,FALSE)</f>
        <v>successful</v>
      </c>
      <c r="C345">
        <f>_xlfn.XLOOKUP(B345,Dataset!F345:F4458,Dataset!L345:L4458)</f>
        <v>524</v>
      </c>
    </row>
    <row r="346" spans="1:3" x14ac:dyDescent="0.3">
      <c r="A346">
        <v>344</v>
      </c>
      <c r="B346" t="str">
        <f>VLOOKUP(A346,Dataset!A346:T4459,6,FALSE)</f>
        <v>successful</v>
      </c>
      <c r="C346">
        <f>_xlfn.XLOOKUP(B346,Dataset!F346:F4459,Dataset!L346:L4459)</f>
        <v>285</v>
      </c>
    </row>
    <row r="347" spans="1:3" x14ac:dyDescent="0.3">
      <c r="A347">
        <v>345</v>
      </c>
      <c r="B347" t="str">
        <f>VLOOKUP(A347,Dataset!A347:T4460,6,FALSE)</f>
        <v>successful</v>
      </c>
      <c r="C347">
        <f>_xlfn.XLOOKUP(B347,Dataset!F347:F4460,Dataset!L347:L4460)</f>
        <v>179</v>
      </c>
    </row>
    <row r="348" spans="1:3" x14ac:dyDescent="0.3">
      <c r="A348">
        <v>346</v>
      </c>
      <c r="B348" t="str">
        <f>VLOOKUP(A348,Dataset!A348:T4461,6,FALSE)</f>
        <v>successful</v>
      </c>
      <c r="C348">
        <f>_xlfn.XLOOKUP(B348,Dataset!F348:F4461,Dataset!L348:L4461)</f>
        <v>188</v>
      </c>
    </row>
    <row r="349" spans="1:3" x14ac:dyDescent="0.3">
      <c r="A349">
        <v>347</v>
      </c>
      <c r="B349" t="str">
        <f>VLOOKUP(A349,Dataset!A349:T4462,6,FALSE)</f>
        <v>successful</v>
      </c>
      <c r="C349">
        <f>_xlfn.XLOOKUP(B349,Dataset!F349:F4462,Dataset!L349:L4462)</f>
        <v>379</v>
      </c>
    </row>
    <row r="350" spans="1:3" x14ac:dyDescent="0.3">
      <c r="A350">
        <v>348</v>
      </c>
      <c r="B350" t="str">
        <f>VLOOKUP(A350,Dataset!A350:T4463,6,FALSE)</f>
        <v>successful</v>
      </c>
      <c r="C350">
        <f>_xlfn.XLOOKUP(B350,Dataset!F350:F4463,Dataset!L350:L4463)</f>
        <v>119</v>
      </c>
    </row>
    <row r="351" spans="1:3" x14ac:dyDescent="0.3">
      <c r="A351">
        <v>349</v>
      </c>
      <c r="B351" t="str">
        <f>VLOOKUP(A351,Dataset!A351:T4464,6,FALSE)</f>
        <v>successful</v>
      </c>
      <c r="C351">
        <f>_xlfn.XLOOKUP(B351,Dataset!F351:F4464,Dataset!L351:L4464)</f>
        <v>167</v>
      </c>
    </row>
    <row r="352" spans="1:3" x14ac:dyDescent="0.3">
      <c r="A352">
        <v>350</v>
      </c>
      <c r="B352" t="str">
        <f>VLOOKUP(A352,Dataset!A352:T4465,6,FALSE)</f>
        <v>successful</v>
      </c>
      <c r="C352">
        <f>_xlfn.XLOOKUP(B352,Dataset!F352:F4465,Dataset!L352:L4465)</f>
        <v>221</v>
      </c>
    </row>
    <row r="353" spans="1:3" x14ac:dyDescent="0.3">
      <c r="A353">
        <v>351</v>
      </c>
      <c r="B353" t="str">
        <f>VLOOKUP(A353,Dataset!A353:T4466,6,FALSE)</f>
        <v>successful</v>
      </c>
      <c r="C353">
        <f>_xlfn.XLOOKUP(B353,Dataset!F353:F4466,Dataset!L353:L4466)</f>
        <v>964</v>
      </c>
    </row>
    <row r="354" spans="1:3" x14ac:dyDescent="0.3">
      <c r="A354">
        <v>352</v>
      </c>
      <c r="B354" t="str">
        <f>VLOOKUP(A354,Dataset!A354:T4467,6,FALSE)</f>
        <v>successful</v>
      </c>
      <c r="C354">
        <f>_xlfn.XLOOKUP(B354,Dataset!F354:F4467,Dataset!L354:L4467)</f>
        <v>286</v>
      </c>
    </row>
    <row r="355" spans="1:3" x14ac:dyDescent="0.3">
      <c r="A355">
        <v>353</v>
      </c>
      <c r="B355" t="str">
        <f>VLOOKUP(A355,Dataset!A355:T4468,6,FALSE)</f>
        <v>successful</v>
      </c>
      <c r="C355">
        <f>_xlfn.XLOOKUP(B355,Dataset!F355:F4468,Dataset!L355:L4468)</f>
        <v>613</v>
      </c>
    </row>
    <row r="356" spans="1:3" x14ac:dyDescent="0.3">
      <c r="A356">
        <v>354</v>
      </c>
      <c r="B356" t="str">
        <f>VLOOKUP(A356,Dataset!A356:T4469,6,FALSE)</f>
        <v>successful</v>
      </c>
      <c r="C356">
        <f>_xlfn.XLOOKUP(B356,Dataset!F356:F4469,Dataset!L356:L4469)</f>
        <v>29</v>
      </c>
    </row>
    <row r="357" spans="1:3" x14ac:dyDescent="0.3">
      <c r="A357">
        <v>355</v>
      </c>
      <c r="B357" t="str">
        <f>VLOOKUP(A357,Dataset!A357:T4470,6,FALSE)</f>
        <v>successful</v>
      </c>
      <c r="C357">
        <f>_xlfn.XLOOKUP(B357,Dataset!F357:F4470,Dataset!L357:L4470)</f>
        <v>165</v>
      </c>
    </row>
    <row r="358" spans="1:3" x14ac:dyDescent="0.3">
      <c r="A358">
        <v>356</v>
      </c>
      <c r="B358" t="str">
        <f>VLOOKUP(A358,Dataset!A358:T4471,6,FALSE)</f>
        <v>successful</v>
      </c>
      <c r="C358">
        <f>_xlfn.XLOOKUP(B358,Dataset!F358:F4471,Dataset!L358:L4471)</f>
        <v>97</v>
      </c>
    </row>
    <row r="359" spans="1:3" x14ac:dyDescent="0.3">
      <c r="A359">
        <v>357</v>
      </c>
      <c r="B359" t="str">
        <f>VLOOKUP(A359,Dataset!A359:T4472,6,FALSE)</f>
        <v>successful</v>
      </c>
      <c r="C359">
        <f>_xlfn.XLOOKUP(B359,Dataset!F359:F4472,Dataset!L359:L4472)</f>
        <v>303</v>
      </c>
    </row>
    <row r="360" spans="1:3" x14ac:dyDescent="0.3">
      <c r="A360">
        <v>358</v>
      </c>
      <c r="B360" t="str">
        <f>VLOOKUP(A360,Dataset!A360:T4473,6,FALSE)</f>
        <v>successful</v>
      </c>
      <c r="C360">
        <f>_xlfn.XLOOKUP(B360,Dataset!F360:F4473,Dataset!L360:L4473)</f>
        <v>267</v>
      </c>
    </row>
    <row r="361" spans="1:3" x14ac:dyDescent="0.3">
      <c r="A361">
        <v>359</v>
      </c>
      <c r="B361" t="str">
        <f>VLOOKUP(A361,Dataset!A361:T4474,6,FALSE)</f>
        <v>successful</v>
      </c>
      <c r="C361">
        <f>_xlfn.XLOOKUP(B361,Dataset!F361:F4474,Dataset!L361:L4474)</f>
        <v>302</v>
      </c>
    </row>
    <row r="362" spans="1:3" x14ac:dyDescent="0.3">
      <c r="A362">
        <v>360</v>
      </c>
      <c r="B362" t="str">
        <f>VLOOKUP(A362,Dataset!A362:T4475,6,FALSE)</f>
        <v>successful</v>
      </c>
      <c r="C362">
        <f>_xlfn.XLOOKUP(B362,Dataset!F362:F4475,Dataset!L362:L4475)</f>
        <v>87</v>
      </c>
    </row>
    <row r="363" spans="1:3" x14ac:dyDescent="0.3">
      <c r="A363">
        <v>361</v>
      </c>
      <c r="B363" t="str">
        <f>VLOOKUP(A363,Dataset!A363:T4476,6,FALSE)</f>
        <v>successful</v>
      </c>
      <c r="C363">
        <f>_xlfn.XLOOKUP(B363,Dataset!F363:F4476,Dataset!L363:L4476)</f>
        <v>354</v>
      </c>
    </row>
    <row r="364" spans="1:3" x14ac:dyDescent="0.3">
      <c r="A364">
        <v>362</v>
      </c>
      <c r="B364" t="str">
        <f>VLOOKUP(A364,Dataset!A364:T4477,6,FALSE)</f>
        <v>successful</v>
      </c>
      <c r="C364">
        <f>_xlfn.XLOOKUP(B364,Dataset!F364:F4477,Dataset!L364:L4477)</f>
        <v>86</v>
      </c>
    </row>
    <row r="365" spans="1:3" x14ac:dyDescent="0.3">
      <c r="A365">
        <v>363</v>
      </c>
      <c r="B365" t="str">
        <f>VLOOKUP(A365,Dataset!A365:T4478,6,FALSE)</f>
        <v>successful</v>
      </c>
      <c r="C365">
        <f>_xlfn.XLOOKUP(B365,Dataset!F365:F4478,Dataset!L365:L4478)</f>
        <v>26</v>
      </c>
    </row>
    <row r="366" spans="1:3" x14ac:dyDescent="0.3">
      <c r="A366">
        <v>364</v>
      </c>
      <c r="B366" t="str">
        <f>VLOOKUP(A366,Dataset!A366:T4479,6,FALSE)</f>
        <v>successful</v>
      </c>
      <c r="C366">
        <f>_xlfn.XLOOKUP(B366,Dataset!F366:F4479,Dataset!L366:L4479)</f>
        <v>113</v>
      </c>
    </row>
    <row r="367" spans="1:3" x14ac:dyDescent="0.3">
      <c r="A367">
        <v>365</v>
      </c>
      <c r="B367" t="str">
        <f>VLOOKUP(A367,Dataset!A367:T4480,6,FALSE)</f>
        <v>successful</v>
      </c>
      <c r="C367">
        <f>_xlfn.XLOOKUP(B367,Dataset!F367:F4480,Dataset!L367:L4480)</f>
        <v>65</v>
      </c>
    </row>
    <row r="368" spans="1:3" x14ac:dyDescent="0.3">
      <c r="A368">
        <v>366</v>
      </c>
      <c r="B368" t="str">
        <f>VLOOKUP(A368,Dataset!A368:T4481,6,FALSE)</f>
        <v>successful</v>
      </c>
      <c r="C368">
        <f>_xlfn.XLOOKUP(B368,Dataset!F368:F4481,Dataset!L368:L4481)</f>
        <v>134</v>
      </c>
    </row>
    <row r="369" spans="1:3" x14ac:dyDescent="0.3">
      <c r="A369">
        <v>367</v>
      </c>
      <c r="B369" t="str">
        <f>VLOOKUP(A369,Dataset!A369:T4482,6,FALSE)</f>
        <v>successful</v>
      </c>
      <c r="C369">
        <f>_xlfn.XLOOKUP(B369,Dataset!F369:F4482,Dataset!L369:L4482)</f>
        <v>119</v>
      </c>
    </row>
    <row r="370" spans="1:3" x14ac:dyDescent="0.3">
      <c r="A370">
        <v>368</v>
      </c>
      <c r="B370" t="str">
        <f>VLOOKUP(A370,Dataset!A370:T4483,6,FALSE)</f>
        <v>successful</v>
      </c>
      <c r="C370">
        <f>_xlfn.XLOOKUP(B370,Dataset!F370:F4483,Dataset!L370:L4483)</f>
        <v>159</v>
      </c>
    </row>
    <row r="371" spans="1:3" x14ac:dyDescent="0.3">
      <c r="A371">
        <v>369</v>
      </c>
      <c r="B371" t="str">
        <f>VLOOKUP(A371,Dataset!A371:T4484,6,FALSE)</f>
        <v>successful</v>
      </c>
      <c r="C371">
        <f>_xlfn.XLOOKUP(B371,Dataset!F371:F4484,Dataset!L371:L4484)</f>
        <v>167</v>
      </c>
    </row>
    <row r="372" spans="1:3" x14ac:dyDescent="0.3">
      <c r="A372">
        <v>370</v>
      </c>
      <c r="B372" t="str">
        <f>VLOOKUP(A372,Dataset!A372:T4485,6,FALSE)</f>
        <v>successful</v>
      </c>
      <c r="C372">
        <f>_xlfn.XLOOKUP(B372,Dataset!F372:F4485,Dataset!L372:L4485)</f>
        <v>43</v>
      </c>
    </row>
    <row r="373" spans="1:3" x14ac:dyDescent="0.3">
      <c r="A373">
        <v>371</v>
      </c>
      <c r="B373" t="str">
        <f>VLOOKUP(A373,Dataset!A373:T4486,6,FALSE)</f>
        <v>successful</v>
      </c>
      <c r="C373">
        <f>_xlfn.XLOOKUP(B373,Dataset!F373:F4486,Dataset!L373:L4486)</f>
        <v>1062</v>
      </c>
    </row>
    <row r="374" spans="1:3" x14ac:dyDescent="0.3">
      <c r="A374">
        <v>372</v>
      </c>
      <c r="B374" t="str">
        <f>VLOOKUP(A374,Dataset!A374:T4487,6,FALSE)</f>
        <v>successful</v>
      </c>
      <c r="C374">
        <f>_xlfn.XLOOKUP(B374,Dataset!F374:F4487,Dataset!L374:L4487)</f>
        <v>9</v>
      </c>
    </row>
    <row r="375" spans="1:3" x14ac:dyDescent="0.3">
      <c r="A375">
        <v>373</v>
      </c>
      <c r="B375" t="str">
        <f>VLOOKUP(A375,Dataset!A375:T4488,6,FALSE)</f>
        <v>successful</v>
      </c>
      <c r="C375">
        <f>_xlfn.XLOOKUP(B375,Dataset!F375:F4488,Dataset!L375:L4488)</f>
        <v>89</v>
      </c>
    </row>
    <row r="376" spans="1:3" x14ac:dyDescent="0.3">
      <c r="A376">
        <v>374</v>
      </c>
      <c r="B376" t="str">
        <f>VLOOKUP(A376,Dataset!A376:T4489,6,FALSE)</f>
        <v>successful</v>
      </c>
      <c r="C376">
        <f>_xlfn.XLOOKUP(B376,Dataset!F376:F4489,Dataset!L376:L4489)</f>
        <v>174</v>
      </c>
    </row>
    <row r="377" spans="1:3" x14ac:dyDescent="0.3">
      <c r="A377">
        <v>375</v>
      </c>
      <c r="B377" t="str">
        <f>VLOOKUP(A377,Dataset!A377:T4490,6,FALSE)</f>
        <v>successful</v>
      </c>
      <c r="C377">
        <f>_xlfn.XLOOKUP(B377,Dataset!F377:F4490,Dataset!L377:L4490)</f>
        <v>14</v>
      </c>
    </row>
    <row r="378" spans="1:3" x14ac:dyDescent="0.3">
      <c r="A378">
        <v>376</v>
      </c>
      <c r="B378" t="str">
        <f>VLOOKUP(A378,Dataset!A378:T4491,6,FALSE)</f>
        <v>successful</v>
      </c>
      <c r="C378">
        <f>_xlfn.XLOOKUP(B378,Dataset!F378:F4491,Dataset!L378:L4491)</f>
        <v>48</v>
      </c>
    </row>
    <row r="379" spans="1:3" x14ac:dyDescent="0.3">
      <c r="A379">
        <v>377</v>
      </c>
      <c r="B379" t="str">
        <f>VLOOKUP(A379,Dataset!A379:T4492,6,FALSE)</f>
        <v>successful</v>
      </c>
      <c r="C379">
        <f>_xlfn.XLOOKUP(B379,Dataset!F379:F4492,Dataset!L379:L4492)</f>
        <v>133</v>
      </c>
    </row>
    <row r="380" spans="1:3" x14ac:dyDescent="0.3">
      <c r="A380">
        <v>378</v>
      </c>
      <c r="B380" t="str">
        <f>VLOOKUP(A380,Dataset!A380:T4493,6,FALSE)</f>
        <v>successful</v>
      </c>
      <c r="C380">
        <f>_xlfn.XLOOKUP(B380,Dataset!F380:F4493,Dataset!L380:L4493)</f>
        <v>83</v>
      </c>
    </row>
    <row r="381" spans="1:3" x14ac:dyDescent="0.3">
      <c r="A381">
        <v>379</v>
      </c>
      <c r="B381" t="str">
        <f>VLOOKUP(A381,Dataset!A381:T4494,6,FALSE)</f>
        <v>successful</v>
      </c>
      <c r="C381">
        <f>_xlfn.XLOOKUP(B381,Dataset!F381:F4494,Dataset!L381:L4494)</f>
        <v>149</v>
      </c>
    </row>
    <row r="382" spans="1:3" x14ac:dyDescent="0.3">
      <c r="A382">
        <v>380</v>
      </c>
      <c r="B382" t="str">
        <f>VLOOKUP(A382,Dataset!A382:T4495,6,FALSE)</f>
        <v>successful</v>
      </c>
      <c r="C382">
        <f>_xlfn.XLOOKUP(B382,Dataset!F382:F4495,Dataset!L382:L4495)</f>
        <v>49</v>
      </c>
    </row>
    <row r="383" spans="1:3" x14ac:dyDescent="0.3">
      <c r="A383">
        <v>381</v>
      </c>
      <c r="B383" t="str">
        <f>VLOOKUP(A383,Dataset!A383:T4496,6,FALSE)</f>
        <v>successful</v>
      </c>
      <c r="C383">
        <f>_xlfn.XLOOKUP(B383,Dataset!F383:F4496,Dataset!L383:L4496)</f>
        <v>251</v>
      </c>
    </row>
    <row r="384" spans="1:3" x14ac:dyDescent="0.3">
      <c r="A384">
        <v>382</v>
      </c>
      <c r="B384" t="str">
        <f>VLOOKUP(A384,Dataset!A384:T4497,6,FALSE)</f>
        <v>successful</v>
      </c>
      <c r="C384">
        <f>_xlfn.XLOOKUP(B384,Dataset!F384:F4497,Dataset!L384:L4497)</f>
        <v>22</v>
      </c>
    </row>
    <row r="385" spans="1:3" x14ac:dyDescent="0.3">
      <c r="A385">
        <v>383</v>
      </c>
      <c r="B385" t="str">
        <f>VLOOKUP(A385,Dataset!A385:T4498,6,FALSE)</f>
        <v>successful</v>
      </c>
      <c r="C385">
        <f>_xlfn.XLOOKUP(B385,Dataset!F385:F4498,Dataset!L385:L4498)</f>
        <v>48</v>
      </c>
    </row>
    <row r="386" spans="1:3" x14ac:dyDescent="0.3">
      <c r="A386">
        <v>384</v>
      </c>
      <c r="B386" t="str">
        <f>VLOOKUP(A386,Dataset!A386:T4499,6,FALSE)</f>
        <v>successful</v>
      </c>
      <c r="C386">
        <f>_xlfn.XLOOKUP(B386,Dataset!F386:F4499,Dataset!L386:L4499)</f>
        <v>383</v>
      </c>
    </row>
    <row r="387" spans="1:3" x14ac:dyDescent="0.3">
      <c r="A387">
        <v>385</v>
      </c>
      <c r="B387" t="str">
        <f>VLOOKUP(A387,Dataset!A387:T4500,6,FALSE)</f>
        <v>successful</v>
      </c>
      <c r="C387">
        <f>_xlfn.XLOOKUP(B387,Dataset!F387:F4500,Dataset!L387:L4500)</f>
        <v>237</v>
      </c>
    </row>
    <row r="388" spans="1:3" x14ac:dyDescent="0.3">
      <c r="A388">
        <v>386</v>
      </c>
      <c r="B388" t="str">
        <f>VLOOKUP(A388,Dataset!A388:T4501,6,FALSE)</f>
        <v>successful</v>
      </c>
      <c r="C388">
        <f>_xlfn.XLOOKUP(B388,Dataset!F388:F4501,Dataset!L388:L4501)</f>
        <v>13</v>
      </c>
    </row>
    <row r="389" spans="1:3" x14ac:dyDescent="0.3">
      <c r="A389">
        <v>387</v>
      </c>
      <c r="B389" t="str">
        <f>VLOOKUP(A389,Dataset!A389:T4502,6,FALSE)</f>
        <v>successful</v>
      </c>
      <c r="C389">
        <f>_xlfn.XLOOKUP(B389,Dataset!F389:F4502,Dataset!L389:L4502)</f>
        <v>562</v>
      </c>
    </row>
    <row r="390" spans="1:3" x14ac:dyDescent="0.3">
      <c r="A390">
        <v>388</v>
      </c>
      <c r="B390" t="str">
        <f>VLOOKUP(A390,Dataset!A390:T4503,6,FALSE)</f>
        <v>successful</v>
      </c>
      <c r="C390">
        <f>_xlfn.XLOOKUP(B390,Dataset!F390:F4503,Dataset!L390:L4503)</f>
        <v>71</v>
      </c>
    </row>
    <row r="391" spans="1:3" x14ac:dyDescent="0.3">
      <c r="A391">
        <v>389</v>
      </c>
      <c r="B391" t="str">
        <f>VLOOKUP(A391,Dataset!A391:T4504,6,FALSE)</f>
        <v>successful</v>
      </c>
      <c r="C391">
        <f>_xlfn.XLOOKUP(B391,Dataset!F391:F4504,Dataset!L391:L4504)</f>
        <v>1510</v>
      </c>
    </row>
    <row r="392" spans="1:3" x14ac:dyDescent="0.3">
      <c r="A392">
        <v>390</v>
      </c>
      <c r="B392" t="str">
        <f>VLOOKUP(A392,Dataset!A392:T4505,6,FALSE)</f>
        <v>successful</v>
      </c>
      <c r="C392">
        <f>_xlfn.XLOOKUP(B392,Dataset!F392:F4505,Dataset!L392:L4505)</f>
        <v>14</v>
      </c>
    </row>
    <row r="393" spans="1:3" x14ac:dyDescent="0.3">
      <c r="A393">
        <v>391</v>
      </c>
      <c r="B393" t="str">
        <f>VLOOKUP(A393,Dataset!A393:T4506,6,FALSE)</f>
        <v>successful</v>
      </c>
      <c r="C393">
        <f>_xlfn.XLOOKUP(B393,Dataset!F393:F4506,Dataset!L393:L4506)</f>
        <v>193</v>
      </c>
    </row>
    <row r="394" spans="1:3" x14ac:dyDescent="0.3">
      <c r="A394">
        <v>392</v>
      </c>
      <c r="B394" t="str">
        <f>VLOOKUP(A394,Dataset!A394:T4507,6,FALSE)</f>
        <v>successful</v>
      </c>
      <c r="C394">
        <f>_xlfn.XLOOKUP(B394,Dataset!F394:F4507,Dataset!L394:L4507)</f>
        <v>206</v>
      </c>
    </row>
    <row r="395" spans="1:3" x14ac:dyDescent="0.3">
      <c r="A395">
        <v>393</v>
      </c>
      <c r="B395" t="str">
        <f>VLOOKUP(A395,Dataset!A395:T4508,6,FALSE)</f>
        <v>successful</v>
      </c>
      <c r="C395">
        <f>_xlfn.XLOOKUP(B395,Dataset!F395:F4508,Dataset!L395:L4508)</f>
        <v>351</v>
      </c>
    </row>
    <row r="396" spans="1:3" x14ac:dyDescent="0.3">
      <c r="A396">
        <v>394</v>
      </c>
      <c r="B396" t="str">
        <f>VLOOKUP(A396,Dataset!A396:T4509,6,FALSE)</f>
        <v>successful</v>
      </c>
      <c r="C396">
        <f>_xlfn.XLOOKUP(B396,Dataset!F396:F4509,Dataset!L396:L4509)</f>
        <v>50</v>
      </c>
    </row>
    <row r="397" spans="1:3" x14ac:dyDescent="0.3">
      <c r="A397">
        <v>395</v>
      </c>
      <c r="B397" t="str">
        <f>VLOOKUP(A397,Dataset!A397:T4510,6,FALSE)</f>
        <v>successful</v>
      </c>
      <c r="C397">
        <f>_xlfn.XLOOKUP(B397,Dataset!F397:F4510,Dataset!L397:L4510)</f>
        <v>184</v>
      </c>
    </row>
    <row r="398" spans="1:3" x14ac:dyDescent="0.3">
      <c r="A398">
        <v>396</v>
      </c>
      <c r="B398" t="str">
        <f>VLOOKUP(A398,Dataset!A398:T4511,6,FALSE)</f>
        <v>successful</v>
      </c>
      <c r="C398">
        <f>_xlfn.XLOOKUP(B398,Dataset!F398:F4511,Dataset!L398:L4511)</f>
        <v>196</v>
      </c>
    </row>
    <row r="399" spans="1:3" x14ac:dyDescent="0.3">
      <c r="A399">
        <v>397</v>
      </c>
      <c r="B399" t="str">
        <f>VLOOKUP(A399,Dataset!A399:T4512,6,FALSE)</f>
        <v>successful</v>
      </c>
      <c r="C399">
        <f>_xlfn.XLOOKUP(B399,Dataset!F399:F4512,Dataset!L399:L4512)</f>
        <v>229</v>
      </c>
    </row>
    <row r="400" spans="1:3" x14ac:dyDescent="0.3">
      <c r="A400">
        <v>398</v>
      </c>
      <c r="B400" t="str">
        <f>VLOOKUP(A400,Dataset!A400:T4513,6,FALSE)</f>
        <v>successful</v>
      </c>
      <c r="C400">
        <f>_xlfn.XLOOKUP(B400,Dataset!F400:F4513,Dataset!L400:L4513)</f>
        <v>67</v>
      </c>
    </row>
    <row r="401" spans="1:3" x14ac:dyDescent="0.3">
      <c r="A401">
        <v>399</v>
      </c>
      <c r="B401" t="str">
        <f>VLOOKUP(A401,Dataset!A401:T4514,6,FALSE)</f>
        <v>successful</v>
      </c>
      <c r="C401">
        <f>_xlfn.XLOOKUP(B401,Dataset!F401:F4514,Dataset!L401:L4514)</f>
        <v>95</v>
      </c>
    </row>
    <row r="402" spans="1:3" x14ac:dyDescent="0.3">
      <c r="A402">
        <v>400</v>
      </c>
      <c r="B402" t="str">
        <f>VLOOKUP(A402,Dataset!A402:T4515,6,FALSE)</f>
        <v>successful</v>
      </c>
      <c r="C402">
        <f>_xlfn.XLOOKUP(B402,Dataset!F402:F4515,Dataset!L402:L4515)</f>
        <v>62</v>
      </c>
    </row>
    <row r="403" spans="1:3" x14ac:dyDescent="0.3">
      <c r="A403">
        <v>401</v>
      </c>
      <c r="B403" t="str">
        <f>VLOOKUP(A403,Dataset!A403:T4516,6,FALSE)</f>
        <v>successful</v>
      </c>
      <c r="C403">
        <f>_xlfn.XLOOKUP(B403,Dataset!F403:F4516,Dataset!L403:L4516)</f>
        <v>73</v>
      </c>
    </row>
    <row r="404" spans="1:3" x14ac:dyDescent="0.3">
      <c r="A404">
        <v>402</v>
      </c>
      <c r="B404" t="str">
        <f>VLOOKUP(A404,Dataset!A404:T4517,6,FALSE)</f>
        <v>successful</v>
      </c>
      <c r="C404">
        <f>_xlfn.XLOOKUP(B404,Dataset!F404:F4517,Dataset!L404:L4517)</f>
        <v>43</v>
      </c>
    </row>
    <row r="405" spans="1:3" x14ac:dyDescent="0.3">
      <c r="A405">
        <v>403</v>
      </c>
      <c r="B405" t="str">
        <f>VLOOKUP(A405,Dataset!A405:T4518,6,FALSE)</f>
        <v>successful</v>
      </c>
      <c r="C405">
        <f>_xlfn.XLOOKUP(B405,Dataset!F405:F4518,Dataset!L405:L4518)</f>
        <v>70</v>
      </c>
    </row>
    <row r="406" spans="1:3" x14ac:dyDescent="0.3">
      <c r="A406">
        <v>404</v>
      </c>
      <c r="B406" t="str">
        <f>VLOOKUP(A406,Dataset!A406:T4519,6,FALSE)</f>
        <v>successful</v>
      </c>
      <c r="C406">
        <f>_xlfn.XLOOKUP(B406,Dataset!F406:F4519,Dataset!L406:L4519)</f>
        <v>271</v>
      </c>
    </row>
    <row r="407" spans="1:3" x14ac:dyDescent="0.3">
      <c r="A407">
        <v>405</v>
      </c>
      <c r="B407" t="str">
        <f>VLOOKUP(A407,Dataset!A407:T4520,6,FALSE)</f>
        <v>successful</v>
      </c>
      <c r="C407">
        <f>_xlfn.XLOOKUP(B407,Dataset!F407:F4520,Dataset!L407:L4520)</f>
        <v>55</v>
      </c>
    </row>
    <row r="408" spans="1:3" x14ac:dyDescent="0.3">
      <c r="A408">
        <v>406</v>
      </c>
      <c r="B408" t="str">
        <f>VLOOKUP(A408,Dataset!A408:T4521,6,FALSE)</f>
        <v>successful</v>
      </c>
      <c r="C408">
        <f>_xlfn.XLOOKUP(B408,Dataset!F408:F4521,Dataset!L408:L4521)</f>
        <v>35</v>
      </c>
    </row>
    <row r="409" spans="1:3" x14ac:dyDescent="0.3">
      <c r="A409">
        <v>407</v>
      </c>
      <c r="B409" t="str">
        <f>VLOOKUP(A409,Dataset!A409:T4522,6,FALSE)</f>
        <v>successful</v>
      </c>
      <c r="C409">
        <f>_xlfn.XLOOKUP(B409,Dataset!F409:F4522,Dataset!L409:L4522)</f>
        <v>22</v>
      </c>
    </row>
    <row r="410" spans="1:3" x14ac:dyDescent="0.3">
      <c r="A410">
        <v>408</v>
      </c>
      <c r="B410" t="str">
        <f>VLOOKUP(A410,Dataset!A410:T4523,6,FALSE)</f>
        <v>successful</v>
      </c>
      <c r="C410">
        <f>_xlfn.XLOOKUP(B410,Dataset!F410:F4523,Dataset!L410:L4523)</f>
        <v>38</v>
      </c>
    </row>
    <row r="411" spans="1:3" x14ac:dyDescent="0.3">
      <c r="A411">
        <v>409</v>
      </c>
      <c r="B411" t="str">
        <f>VLOOKUP(A411,Dataset!A411:T4524,6,FALSE)</f>
        <v>successful</v>
      </c>
      <c r="C411">
        <f>_xlfn.XLOOKUP(B411,Dataset!F411:F4524,Dataset!L411:L4524)</f>
        <v>15</v>
      </c>
    </row>
    <row r="412" spans="1:3" x14ac:dyDescent="0.3">
      <c r="A412">
        <v>410</v>
      </c>
      <c r="B412" t="str">
        <f>VLOOKUP(A412,Dataset!A412:T4525,6,FALSE)</f>
        <v>successful</v>
      </c>
      <c r="C412">
        <f>_xlfn.XLOOKUP(B412,Dataset!F412:F4525,Dataset!L412:L4525)</f>
        <v>7</v>
      </c>
    </row>
    <row r="413" spans="1:3" x14ac:dyDescent="0.3">
      <c r="A413">
        <v>411</v>
      </c>
      <c r="B413" t="str">
        <f>VLOOKUP(A413,Dataset!A413:T4526,6,FALSE)</f>
        <v>successful</v>
      </c>
      <c r="C413">
        <f>_xlfn.XLOOKUP(B413,Dataset!F413:F4526,Dataset!L413:L4526)</f>
        <v>241</v>
      </c>
    </row>
    <row r="414" spans="1:3" x14ac:dyDescent="0.3">
      <c r="A414">
        <v>412</v>
      </c>
      <c r="B414" t="str">
        <f>VLOOKUP(A414,Dataset!A414:T4527,6,FALSE)</f>
        <v>successful</v>
      </c>
      <c r="C414">
        <f>_xlfn.XLOOKUP(B414,Dataset!F414:F4527,Dataset!L414:L4527)</f>
        <v>55</v>
      </c>
    </row>
    <row r="415" spans="1:3" x14ac:dyDescent="0.3">
      <c r="A415">
        <v>413</v>
      </c>
      <c r="B415" t="str">
        <f>VLOOKUP(A415,Dataset!A415:T4528,6,FALSE)</f>
        <v>successful</v>
      </c>
      <c r="C415">
        <f>_xlfn.XLOOKUP(B415,Dataset!F415:F4528,Dataset!L415:L4528)</f>
        <v>171</v>
      </c>
    </row>
    <row r="416" spans="1:3" x14ac:dyDescent="0.3">
      <c r="A416">
        <v>414</v>
      </c>
      <c r="B416" t="str">
        <f>VLOOKUP(A416,Dataset!A416:T4529,6,FALSE)</f>
        <v>successful</v>
      </c>
      <c r="C416">
        <f>_xlfn.XLOOKUP(B416,Dataset!F416:F4529,Dataset!L416:L4529)</f>
        <v>208</v>
      </c>
    </row>
    <row r="417" spans="1:3" x14ac:dyDescent="0.3">
      <c r="A417">
        <v>415</v>
      </c>
      <c r="B417" t="str">
        <f>VLOOKUP(A417,Dataset!A417:T4530,6,FALSE)</f>
        <v>successful</v>
      </c>
      <c r="C417">
        <f>_xlfn.XLOOKUP(B417,Dataset!F417:F4530,Dataset!L417:L4530)</f>
        <v>21</v>
      </c>
    </row>
    <row r="418" spans="1:3" x14ac:dyDescent="0.3">
      <c r="A418">
        <v>416</v>
      </c>
      <c r="B418" t="str">
        <f>VLOOKUP(A418,Dataset!A418:T4531,6,FALSE)</f>
        <v>successful</v>
      </c>
      <c r="C418">
        <f>_xlfn.XLOOKUP(B418,Dataset!F418:F4531,Dataset!L418:L4531)</f>
        <v>25</v>
      </c>
    </row>
    <row r="419" spans="1:3" x14ac:dyDescent="0.3">
      <c r="A419">
        <v>417</v>
      </c>
      <c r="B419" t="str">
        <f>VLOOKUP(A419,Dataset!A419:T4532,6,FALSE)</f>
        <v>successful</v>
      </c>
      <c r="C419">
        <f>_xlfn.XLOOKUP(B419,Dataset!F419:F4532,Dataset!L419:L4532)</f>
        <v>52</v>
      </c>
    </row>
    <row r="420" spans="1:3" x14ac:dyDescent="0.3">
      <c r="A420">
        <v>418</v>
      </c>
      <c r="B420" t="str">
        <f>VLOOKUP(A420,Dataset!A420:T4533,6,FALSE)</f>
        <v>successful</v>
      </c>
      <c r="C420">
        <f>_xlfn.XLOOKUP(B420,Dataset!F420:F4533,Dataset!L420:L4533)</f>
        <v>104</v>
      </c>
    </row>
    <row r="421" spans="1:3" x14ac:dyDescent="0.3">
      <c r="A421">
        <v>419</v>
      </c>
      <c r="B421" t="str">
        <f>VLOOKUP(A421,Dataset!A421:T4534,6,FALSE)</f>
        <v>successful</v>
      </c>
      <c r="C421">
        <f>_xlfn.XLOOKUP(B421,Dataset!F421:F4534,Dataset!L421:L4534)</f>
        <v>73</v>
      </c>
    </row>
    <row r="422" spans="1:3" x14ac:dyDescent="0.3">
      <c r="A422">
        <v>420</v>
      </c>
      <c r="B422" t="str">
        <f>VLOOKUP(A422,Dataset!A422:T4535,6,FALSE)</f>
        <v>failed</v>
      </c>
      <c r="C422">
        <f>_xlfn.XLOOKUP(B422,Dataset!F422:F4535,Dataset!L422:L4535)</f>
        <v>3</v>
      </c>
    </row>
    <row r="423" spans="1:3" x14ac:dyDescent="0.3">
      <c r="A423">
        <v>421</v>
      </c>
      <c r="B423" t="str">
        <f>VLOOKUP(A423,Dataset!A423:T4536,6,FALSE)</f>
        <v>failed</v>
      </c>
      <c r="C423">
        <f>_xlfn.XLOOKUP(B423,Dataset!F423:F4536,Dataset!L423:L4536)</f>
        <v>6</v>
      </c>
    </row>
    <row r="424" spans="1:3" x14ac:dyDescent="0.3">
      <c r="A424">
        <v>422</v>
      </c>
      <c r="B424" t="str">
        <f>VLOOKUP(A424,Dataset!A424:T4537,6,FALSE)</f>
        <v>failed</v>
      </c>
      <c r="C424">
        <f>_xlfn.XLOOKUP(B424,Dataset!F424:F4537,Dataset!L424:L4537)</f>
        <v>12</v>
      </c>
    </row>
    <row r="425" spans="1:3" x14ac:dyDescent="0.3">
      <c r="A425">
        <v>423</v>
      </c>
      <c r="B425" t="str">
        <f>VLOOKUP(A425,Dataset!A425:T4538,6,FALSE)</f>
        <v>failed</v>
      </c>
      <c r="C425">
        <f>_xlfn.XLOOKUP(B425,Dataset!F425:F4538,Dataset!L425:L4538)</f>
        <v>13</v>
      </c>
    </row>
    <row r="426" spans="1:3" x14ac:dyDescent="0.3">
      <c r="A426">
        <v>424</v>
      </c>
      <c r="B426" t="str">
        <f>VLOOKUP(A426,Dataset!A426:T4539,6,FALSE)</f>
        <v>failed</v>
      </c>
      <c r="C426">
        <f>_xlfn.XLOOKUP(B426,Dataset!F426:F4539,Dataset!L426:L4539)</f>
        <v>5</v>
      </c>
    </row>
    <row r="427" spans="1:3" x14ac:dyDescent="0.3">
      <c r="A427">
        <v>425</v>
      </c>
      <c r="B427" t="str">
        <f>VLOOKUP(A427,Dataset!A427:T4540,6,FALSE)</f>
        <v>failed</v>
      </c>
      <c r="C427">
        <f>_xlfn.XLOOKUP(B427,Dataset!F427:F4540,Dataset!L427:L4540)</f>
        <v>2</v>
      </c>
    </row>
    <row r="428" spans="1:3" x14ac:dyDescent="0.3">
      <c r="A428">
        <v>426</v>
      </c>
      <c r="B428" t="str">
        <f>VLOOKUP(A428,Dataset!A428:T4541,6,FALSE)</f>
        <v>failed</v>
      </c>
      <c r="C428">
        <f>_xlfn.XLOOKUP(B428,Dataset!F428:F4541,Dataset!L428:L4541)</f>
        <v>8</v>
      </c>
    </row>
    <row r="429" spans="1:3" x14ac:dyDescent="0.3">
      <c r="A429">
        <v>427</v>
      </c>
      <c r="B429" t="str">
        <f>VLOOKUP(A429,Dataset!A429:T4542,6,FALSE)</f>
        <v>failed</v>
      </c>
      <c r="C429">
        <f>_xlfn.XLOOKUP(B429,Dataset!F429:F4542,Dataset!L429:L4542)</f>
        <v>0</v>
      </c>
    </row>
    <row r="430" spans="1:3" x14ac:dyDescent="0.3">
      <c r="A430">
        <v>428</v>
      </c>
      <c r="B430" t="str">
        <f>VLOOKUP(A430,Dataset!A430:T4543,6,FALSE)</f>
        <v>failed</v>
      </c>
      <c r="C430">
        <f>_xlfn.XLOOKUP(B430,Dataset!F430:F4543,Dataset!L430:L4543)</f>
        <v>13</v>
      </c>
    </row>
    <row r="431" spans="1:3" x14ac:dyDescent="0.3">
      <c r="A431">
        <v>429</v>
      </c>
      <c r="B431" t="str">
        <f>VLOOKUP(A431,Dataset!A431:T4544,6,FALSE)</f>
        <v>failed</v>
      </c>
      <c r="C431">
        <f>_xlfn.XLOOKUP(B431,Dataset!F431:F4544,Dataset!L431:L4544)</f>
        <v>0</v>
      </c>
    </row>
    <row r="432" spans="1:3" x14ac:dyDescent="0.3">
      <c r="A432">
        <v>430</v>
      </c>
      <c r="B432" t="str">
        <f>VLOOKUP(A432,Dataset!A432:T4545,6,FALSE)</f>
        <v>failed</v>
      </c>
      <c r="C432">
        <f>_xlfn.XLOOKUP(B432,Dataset!F432:F4545,Dataset!L432:L4545)</f>
        <v>5</v>
      </c>
    </row>
    <row r="433" spans="1:3" x14ac:dyDescent="0.3">
      <c r="A433">
        <v>431</v>
      </c>
      <c r="B433" t="str">
        <f>VLOOKUP(A433,Dataset!A433:T4546,6,FALSE)</f>
        <v>failed</v>
      </c>
      <c r="C433">
        <f>_xlfn.XLOOKUP(B433,Dataset!F433:F4546,Dataset!L433:L4546)</f>
        <v>8</v>
      </c>
    </row>
    <row r="434" spans="1:3" x14ac:dyDescent="0.3">
      <c r="A434">
        <v>432</v>
      </c>
      <c r="B434" t="str">
        <f>VLOOKUP(A434,Dataset!A434:T4547,6,FALSE)</f>
        <v>failed</v>
      </c>
      <c r="C434">
        <f>_xlfn.XLOOKUP(B434,Dataset!F434:F4547,Dataset!L434:L4547)</f>
        <v>8</v>
      </c>
    </row>
    <row r="435" spans="1:3" x14ac:dyDescent="0.3">
      <c r="A435">
        <v>433</v>
      </c>
      <c r="B435" t="str">
        <f>VLOOKUP(A435,Dataset!A435:T4548,6,FALSE)</f>
        <v>failed</v>
      </c>
      <c r="C435">
        <f>_xlfn.XLOOKUP(B435,Dataset!F435:F4548,Dataset!L435:L4548)</f>
        <v>0</v>
      </c>
    </row>
    <row r="436" spans="1:3" x14ac:dyDescent="0.3">
      <c r="A436">
        <v>434</v>
      </c>
      <c r="B436" t="str">
        <f>VLOOKUP(A436,Dataset!A436:T4549,6,FALSE)</f>
        <v>failed</v>
      </c>
      <c r="C436">
        <f>_xlfn.XLOOKUP(B436,Dataset!F436:F4549,Dataset!L436:L4549)</f>
        <v>2</v>
      </c>
    </row>
    <row r="437" spans="1:3" x14ac:dyDescent="0.3">
      <c r="A437">
        <v>435</v>
      </c>
      <c r="B437" t="str">
        <f>VLOOKUP(A437,Dataset!A437:T4550,6,FALSE)</f>
        <v>failed</v>
      </c>
      <c r="C437">
        <f>_xlfn.XLOOKUP(B437,Dataset!F437:F4550,Dataset!L437:L4550)</f>
        <v>3</v>
      </c>
    </row>
    <row r="438" spans="1:3" x14ac:dyDescent="0.3">
      <c r="A438">
        <v>436</v>
      </c>
      <c r="B438" t="str">
        <f>VLOOKUP(A438,Dataset!A438:T4551,6,FALSE)</f>
        <v>failed</v>
      </c>
      <c r="C438">
        <f>_xlfn.XLOOKUP(B438,Dataset!F438:F4551,Dataset!L438:L4551)</f>
        <v>0</v>
      </c>
    </row>
    <row r="439" spans="1:3" x14ac:dyDescent="0.3">
      <c r="A439">
        <v>437</v>
      </c>
      <c r="B439" t="str">
        <f>VLOOKUP(A439,Dataset!A439:T4552,6,FALSE)</f>
        <v>failed</v>
      </c>
      <c r="C439">
        <f>_xlfn.XLOOKUP(B439,Dataset!F439:F4552,Dataset!L439:L4552)</f>
        <v>0</v>
      </c>
    </row>
    <row r="440" spans="1:3" x14ac:dyDescent="0.3">
      <c r="A440">
        <v>438</v>
      </c>
      <c r="B440" t="str">
        <f>VLOOKUP(A440,Dataset!A440:T4553,6,FALSE)</f>
        <v>failed</v>
      </c>
      <c r="C440">
        <f>_xlfn.XLOOKUP(B440,Dataset!F440:F4553,Dataset!L440:L4553)</f>
        <v>11</v>
      </c>
    </row>
    <row r="441" spans="1:3" x14ac:dyDescent="0.3">
      <c r="A441">
        <v>439</v>
      </c>
      <c r="B441" t="str">
        <f>VLOOKUP(A441,Dataset!A441:T4554,6,FALSE)</f>
        <v>failed</v>
      </c>
      <c r="C441">
        <f>_xlfn.XLOOKUP(B441,Dataset!F441:F4554,Dataset!L441:L4554)</f>
        <v>0</v>
      </c>
    </row>
    <row r="442" spans="1:3" x14ac:dyDescent="0.3">
      <c r="A442">
        <v>440</v>
      </c>
      <c r="B442" t="str">
        <f>VLOOKUP(A442,Dataset!A442:T4555,6,FALSE)</f>
        <v>failed</v>
      </c>
      <c r="C442">
        <f>_xlfn.XLOOKUP(B442,Dataset!F442:F4555,Dataset!L442:L4555)</f>
        <v>1</v>
      </c>
    </row>
    <row r="443" spans="1:3" x14ac:dyDescent="0.3">
      <c r="A443">
        <v>441</v>
      </c>
      <c r="B443" t="str">
        <f>VLOOKUP(A443,Dataset!A443:T4556,6,FALSE)</f>
        <v>failed</v>
      </c>
      <c r="C443">
        <f>_xlfn.XLOOKUP(B443,Dataset!F443:F4556,Dataset!L443:L4556)</f>
        <v>0</v>
      </c>
    </row>
    <row r="444" spans="1:3" x14ac:dyDescent="0.3">
      <c r="A444">
        <v>442</v>
      </c>
      <c r="B444" t="str">
        <f>VLOOKUP(A444,Dataset!A444:T4557,6,FALSE)</f>
        <v>failed</v>
      </c>
      <c r="C444">
        <f>_xlfn.XLOOKUP(B444,Dataset!F444:F4557,Dataset!L444:L4557)</f>
        <v>17</v>
      </c>
    </row>
    <row r="445" spans="1:3" x14ac:dyDescent="0.3">
      <c r="A445">
        <v>443</v>
      </c>
      <c r="B445" t="str">
        <f>VLOOKUP(A445,Dataset!A445:T4558,6,FALSE)</f>
        <v>failed</v>
      </c>
      <c r="C445">
        <f>_xlfn.XLOOKUP(B445,Dataset!F445:F4558,Dataset!L445:L4558)</f>
        <v>2</v>
      </c>
    </row>
    <row r="446" spans="1:3" x14ac:dyDescent="0.3">
      <c r="A446">
        <v>444</v>
      </c>
      <c r="B446" t="str">
        <f>VLOOKUP(A446,Dataset!A446:T4559,6,FALSE)</f>
        <v>failed</v>
      </c>
      <c r="C446">
        <f>_xlfn.XLOOKUP(B446,Dataset!F446:F4559,Dataset!L446:L4559)</f>
        <v>1</v>
      </c>
    </row>
    <row r="447" spans="1:3" x14ac:dyDescent="0.3">
      <c r="A447">
        <v>445</v>
      </c>
      <c r="B447" t="str">
        <f>VLOOKUP(A447,Dataset!A447:T4560,6,FALSE)</f>
        <v>failed</v>
      </c>
      <c r="C447">
        <f>_xlfn.XLOOKUP(B447,Dataset!F447:F4560,Dataset!L447:L4560)</f>
        <v>2</v>
      </c>
    </row>
    <row r="448" spans="1:3" x14ac:dyDescent="0.3">
      <c r="A448">
        <v>446</v>
      </c>
      <c r="B448" t="str">
        <f>VLOOKUP(A448,Dataset!A448:T4561,6,FALSE)</f>
        <v>failed</v>
      </c>
      <c r="C448">
        <f>_xlfn.XLOOKUP(B448,Dataset!F448:F4561,Dataset!L448:L4561)</f>
        <v>16</v>
      </c>
    </row>
    <row r="449" spans="1:3" x14ac:dyDescent="0.3">
      <c r="A449">
        <v>447</v>
      </c>
      <c r="B449" t="str">
        <f>VLOOKUP(A449,Dataset!A449:T4562,6,FALSE)</f>
        <v>failed</v>
      </c>
      <c r="C449">
        <f>_xlfn.XLOOKUP(B449,Dataset!F449:F4562,Dataset!L449:L4562)</f>
        <v>1</v>
      </c>
    </row>
    <row r="450" spans="1:3" x14ac:dyDescent="0.3">
      <c r="A450">
        <v>448</v>
      </c>
      <c r="B450" t="str">
        <f>VLOOKUP(A450,Dataset!A450:T4563,6,FALSE)</f>
        <v>failed</v>
      </c>
      <c r="C450">
        <f>_xlfn.XLOOKUP(B450,Dataset!F450:F4563,Dataset!L450:L4563)</f>
        <v>4</v>
      </c>
    </row>
    <row r="451" spans="1:3" x14ac:dyDescent="0.3">
      <c r="A451">
        <v>449</v>
      </c>
      <c r="B451" t="str">
        <f>VLOOKUP(A451,Dataset!A451:T4564,6,FALSE)</f>
        <v>failed</v>
      </c>
      <c r="C451">
        <f>_xlfn.XLOOKUP(B451,Dataset!F451:F4564,Dataset!L451:L4564)</f>
        <v>5</v>
      </c>
    </row>
    <row r="452" spans="1:3" x14ac:dyDescent="0.3">
      <c r="A452">
        <v>450</v>
      </c>
      <c r="B452" t="str">
        <f>VLOOKUP(A452,Dataset!A452:T4565,6,FALSE)</f>
        <v>failed</v>
      </c>
      <c r="C452">
        <f>_xlfn.XLOOKUP(B452,Dataset!F452:F4565,Dataset!L452:L4565)</f>
        <v>7</v>
      </c>
    </row>
    <row r="453" spans="1:3" x14ac:dyDescent="0.3">
      <c r="A453">
        <v>451</v>
      </c>
      <c r="B453" t="str">
        <f>VLOOKUP(A453,Dataset!A453:T4566,6,FALSE)</f>
        <v>failed</v>
      </c>
      <c r="C453">
        <f>_xlfn.XLOOKUP(B453,Dataset!F453:F4566,Dataset!L453:L4566)</f>
        <v>0</v>
      </c>
    </row>
    <row r="454" spans="1:3" x14ac:dyDescent="0.3">
      <c r="A454">
        <v>452</v>
      </c>
      <c r="B454" t="str">
        <f>VLOOKUP(A454,Dataset!A454:T4567,6,FALSE)</f>
        <v>failed</v>
      </c>
      <c r="C454">
        <f>_xlfn.XLOOKUP(B454,Dataset!F454:F4567,Dataset!L454:L4567)</f>
        <v>12</v>
      </c>
    </row>
    <row r="455" spans="1:3" x14ac:dyDescent="0.3">
      <c r="A455">
        <v>453</v>
      </c>
      <c r="B455" t="str">
        <f>VLOOKUP(A455,Dataset!A455:T4568,6,FALSE)</f>
        <v>failed</v>
      </c>
      <c r="C455">
        <f>_xlfn.XLOOKUP(B455,Dataset!F455:F4568,Dataset!L455:L4568)</f>
        <v>2</v>
      </c>
    </row>
    <row r="456" spans="1:3" x14ac:dyDescent="0.3">
      <c r="A456">
        <v>454</v>
      </c>
      <c r="B456" t="str">
        <f>VLOOKUP(A456,Dataset!A456:T4569,6,FALSE)</f>
        <v>failed</v>
      </c>
      <c r="C456">
        <f>_xlfn.XLOOKUP(B456,Dataset!F456:F4569,Dataset!L456:L4569)</f>
        <v>5</v>
      </c>
    </row>
    <row r="457" spans="1:3" x14ac:dyDescent="0.3">
      <c r="A457">
        <v>455</v>
      </c>
      <c r="B457" t="str">
        <f>VLOOKUP(A457,Dataset!A457:T4570,6,FALSE)</f>
        <v>failed</v>
      </c>
      <c r="C457">
        <f>_xlfn.XLOOKUP(B457,Dataset!F457:F4570,Dataset!L457:L4570)</f>
        <v>2</v>
      </c>
    </row>
    <row r="458" spans="1:3" x14ac:dyDescent="0.3">
      <c r="A458">
        <v>456</v>
      </c>
      <c r="B458" t="str">
        <f>VLOOKUP(A458,Dataset!A458:T4571,6,FALSE)</f>
        <v>failed</v>
      </c>
      <c r="C458">
        <f>_xlfn.XLOOKUP(B458,Dataset!F458:F4571,Dataset!L458:L4571)</f>
        <v>3</v>
      </c>
    </row>
    <row r="459" spans="1:3" x14ac:dyDescent="0.3">
      <c r="A459">
        <v>457</v>
      </c>
      <c r="B459" t="str">
        <f>VLOOKUP(A459,Dataset!A459:T4572,6,FALSE)</f>
        <v>failed</v>
      </c>
      <c r="C459">
        <f>_xlfn.XLOOKUP(B459,Dataset!F459:F4572,Dataset!L459:L4572)</f>
        <v>0</v>
      </c>
    </row>
    <row r="460" spans="1:3" x14ac:dyDescent="0.3">
      <c r="A460">
        <v>458</v>
      </c>
      <c r="B460" t="str">
        <f>VLOOKUP(A460,Dataset!A460:T4573,6,FALSE)</f>
        <v>failed</v>
      </c>
      <c r="C460">
        <f>_xlfn.XLOOKUP(B460,Dataset!F460:F4573,Dataset!L460:L4573)</f>
        <v>49</v>
      </c>
    </row>
    <row r="461" spans="1:3" x14ac:dyDescent="0.3">
      <c r="A461">
        <v>459</v>
      </c>
      <c r="B461" t="str">
        <f>VLOOKUP(A461,Dataset!A461:T4574,6,FALSE)</f>
        <v>failed</v>
      </c>
      <c r="C461">
        <f>_xlfn.XLOOKUP(B461,Dataset!F461:F4574,Dataset!L461:L4574)</f>
        <v>1</v>
      </c>
    </row>
    <row r="462" spans="1:3" x14ac:dyDescent="0.3">
      <c r="A462">
        <v>460</v>
      </c>
      <c r="B462" t="str">
        <f>VLOOKUP(A462,Dataset!A462:T4575,6,FALSE)</f>
        <v>failed</v>
      </c>
      <c r="C462">
        <f>_xlfn.XLOOKUP(B462,Dataset!F462:F4575,Dataset!L462:L4575)</f>
        <v>2</v>
      </c>
    </row>
    <row r="463" spans="1:3" x14ac:dyDescent="0.3">
      <c r="A463">
        <v>461</v>
      </c>
      <c r="B463" t="str">
        <f>VLOOKUP(A463,Dataset!A463:T4576,6,FALSE)</f>
        <v>failed</v>
      </c>
      <c r="C463">
        <f>_xlfn.XLOOKUP(B463,Dataset!F463:F4576,Dataset!L463:L4576)</f>
        <v>0</v>
      </c>
    </row>
    <row r="464" spans="1:3" x14ac:dyDescent="0.3">
      <c r="A464">
        <v>462</v>
      </c>
      <c r="B464" t="str">
        <f>VLOOKUP(A464,Dataset!A464:T4577,6,FALSE)</f>
        <v>failed</v>
      </c>
      <c r="C464">
        <f>_xlfn.XLOOKUP(B464,Dataset!F464:F4577,Dataset!L464:L4577)</f>
        <v>0</v>
      </c>
    </row>
    <row r="465" spans="1:3" x14ac:dyDescent="0.3">
      <c r="A465">
        <v>463</v>
      </c>
      <c r="B465" t="str">
        <f>VLOOKUP(A465,Dataset!A465:T4578,6,FALSE)</f>
        <v>failed</v>
      </c>
      <c r="C465">
        <f>_xlfn.XLOOKUP(B465,Dataset!F465:F4578,Dataset!L465:L4578)</f>
        <v>11</v>
      </c>
    </row>
    <row r="466" spans="1:3" x14ac:dyDescent="0.3">
      <c r="A466">
        <v>464</v>
      </c>
      <c r="B466" t="str">
        <f>VLOOKUP(A466,Dataset!A466:T4579,6,FALSE)</f>
        <v>failed</v>
      </c>
      <c r="C466">
        <f>_xlfn.XLOOKUP(B466,Dataset!F466:F4579,Dataset!L466:L4579)</f>
        <v>1</v>
      </c>
    </row>
    <row r="467" spans="1:3" x14ac:dyDescent="0.3">
      <c r="A467">
        <v>465</v>
      </c>
      <c r="B467" t="str">
        <f>VLOOKUP(A467,Dataset!A467:T4580,6,FALSE)</f>
        <v>failed</v>
      </c>
      <c r="C467">
        <f>_xlfn.XLOOKUP(B467,Dataset!F467:F4580,Dataset!L467:L4580)</f>
        <v>8</v>
      </c>
    </row>
    <row r="468" spans="1:3" x14ac:dyDescent="0.3">
      <c r="A468">
        <v>466</v>
      </c>
      <c r="B468" t="str">
        <f>VLOOKUP(A468,Dataset!A468:T4581,6,FALSE)</f>
        <v>failed</v>
      </c>
      <c r="C468">
        <f>_xlfn.XLOOKUP(B468,Dataset!F468:F4581,Dataset!L468:L4581)</f>
        <v>5</v>
      </c>
    </row>
    <row r="469" spans="1:3" x14ac:dyDescent="0.3">
      <c r="A469">
        <v>467</v>
      </c>
      <c r="B469" t="str">
        <f>VLOOKUP(A469,Dataset!A469:T4582,6,FALSE)</f>
        <v>failed</v>
      </c>
      <c r="C469">
        <f>_xlfn.XLOOKUP(B469,Dataset!F469:F4582,Dataset!L469:L4582)</f>
        <v>39</v>
      </c>
    </row>
    <row r="470" spans="1:3" x14ac:dyDescent="0.3">
      <c r="A470">
        <v>468</v>
      </c>
      <c r="B470" t="str">
        <f>VLOOKUP(A470,Dataset!A470:T4583,6,FALSE)</f>
        <v>failed</v>
      </c>
      <c r="C470">
        <f>_xlfn.XLOOKUP(B470,Dataset!F470:F4583,Dataset!L470:L4583)</f>
        <v>0</v>
      </c>
    </row>
    <row r="471" spans="1:3" x14ac:dyDescent="0.3">
      <c r="A471">
        <v>469</v>
      </c>
      <c r="B471" t="str">
        <f>VLOOKUP(A471,Dataset!A471:T4584,6,FALSE)</f>
        <v>failed</v>
      </c>
      <c r="C471">
        <f>_xlfn.XLOOKUP(B471,Dataset!F471:F4584,Dataset!L471:L4584)</f>
        <v>0</v>
      </c>
    </row>
    <row r="472" spans="1:3" x14ac:dyDescent="0.3">
      <c r="A472">
        <v>470</v>
      </c>
      <c r="B472" t="str">
        <f>VLOOKUP(A472,Dataset!A472:T4585,6,FALSE)</f>
        <v>failed</v>
      </c>
      <c r="C472">
        <f>_xlfn.XLOOKUP(B472,Dataset!F472:F4585,Dataset!L472:L4585)</f>
        <v>2</v>
      </c>
    </row>
    <row r="473" spans="1:3" x14ac:dyDescent="0.3">
      <c r="A473">
        <v>471</v>
      </c>
      <c r="B473" t="str">
        <f>VLOOKUP(A473,Dataset!A473:T4586,6,FALSE)</f>
        <v>failed</v>
      </c>
      <c r="C473">
        <f>_xlfn.XLOOKUP(B473,Dataset!F473:F4586,Dataset!L473:L4586)</f>
        <v>170</v>
      </c>
    </row>
    <row r="474" spans="1:3" x14ac:dyDescent="0.3">
      <c r="A474">
        <v>472</v>
      </c>
      <c r="B474" t="str">
        <f>VLOOKUP(A474,Dataset!A474:T4587,6,FALSE)</f>
        <v>failed</v>
      </c>
      <c r="C474">
        <f>_xlfn.XLOOKUP(B474,Dataset!F474:F4587,Dataset!L474:L4587)</f>
        <v>5</v>
      </c>
    </row>
    <row r="475" spans="1:3" x14ac:dyDescent="0.3">
      <c r="A475">
        <v>473</v>
      </c>
      <c r="B475" t="str">
        <f>VLOOKUP(A475,Dataset!A475:T4588,6,FALSE)</f>
        <v>failed</v>
      </c>
      <c r="C475">
        <f>_xlfn.XLOOKUP(B475,Dataset!F475:F4588,Dataset!L475:L4588)</f>
        <v>14</v>
      </c>
    </row>
    <row r="476" spans="1:3" x14ac:dyDescent="0.3">
      <c r="A476">
        <v>474</v>
      </c>
      <c r="B476" t="str">
        <f>VLOOKUP(A476,Dataset!A476:T4589,6,FALSE)</f>
        <v>failed</v>
      </c>
      <c r="C476">
        <f>_xlfn.XLOOKUP(B476,Dataset!F476:F4589,Dataset!L476:L4589)</f>
        <v>1</v>
      </c>
    </row>
    <row r="477" spans="1:3" x14ac:dyDescent="0.3">
      <c r="A477">
        <v>475</v>
      </c>
      <c r="B477" t="str">
        <f>VLOOKUP(A477,Dataset!A477:T4590,6,FALSE)</f>
        <v>failed</v>
      </c>
      <c r="C477">
        <f>_xlfn.XLOOKUP(B477,Dataset!F477:F4590,Dataset!L477:L4590)</f>
        <v>0</v>
      </c>
    </row>
    <row r="478" spans="1:3" x14ac:dyDescent="0.3">
      <c r="A478">
        <v>476</v>
      </c>
      <c r="B478" t="str">
        <f>VLOOKUP(A478,Dataset!A478:T4591,6,FALSE)</f>
        <v>failed</v>
      </c>
      <c r="C478">
        <f>_xlfn.XLOOKUP(B478,Dataset!F478:F4591,Dataset!L478:L4591)</f>
        <v>124</v>
      </c>
    </row>
    <row r="479" spans="1:3" x14ac:dyDescent="0.3">
      <c r="A479">
        <v>477</v>
      </c>
      <c r="B479" t="str">
        <f>VLOOKUP(A479,Dataset!A479:T4592,6,FALSE)</f>
        <v>failed</v>
      </c>
      <c r="C479">
        <f>_xlfn.XLOOKUP(B479,Dataset!F479:F4592,Dataset!L479:L4592)</f>
        <v>0</v>
      </c>
    </row>
    <row r="480" spans="1:3" x14ac:dyDescent="0.3">
      <c r="A480">
        <v>478</v>
      </c>
      <c r="B480" t="str">
        <f>VLOOKUP(A480,Dataset!A480:T4593,6,FALSE)</f>
        <v>failed</v>
      </c>
      <c r="C480">
        <f>_xlfn.XLOOKUP(B480,Dataset!F480:F4593,Dataset!L480:L4593)</f>
        <v>0</v>
      </c>
    </row>
    <row r="481" spans="1:3" x14ac:dyDescent="0.3">
      <c r="A481">
        <v>479</v>
      </c>
      <c r="B481" t="str">
        <f>VLOOKUP(A481,Dataset!A481:T4594,6,FALSE)</f>
        <v>failed</v>
      </c>
      <c r="C481">
        <f>_xlfn.XLOOKUP(B481,Dataset!F481:F4594,Dataset!L481:L4594)</f>
        <v>55</v>
      </c>
    </row>
    <row r="482" spans="1:3" x14ac:dyDescent="0.3">
      <c r="A482">
        <v>480</v>
      </c>
      <c r="B482" t="str">
        <f>VLOOKUP(A482,Dataset!A482:T4595,6,FALSE)</f>
        <v>failed</v>
      </c>
      <c r="C482">
        <f>_xlfn.XLOOKUP(B482,Dataset!F482:F4595,Dataset!L482:L4595)</f>
        <v>140</v>
      </c>
    </row>
    <row r="483" spans="1:3" x14ac:dyDescent="0.3">
      <c r="A483">
        <v>481</v>
      </c>
      <c r="B483" t="str">
        <f>VLOOKUP(A483,Dataset!A483:T4596,6,FALSE)</f>
        <v>failed</v>
      </c>
      <c r="C483">
        <f>_xlfn.XLOOKUP(B483,Dataset!F483:F4596,Dataset!L483:L4596)</f>
        <v>21</v>
      </c>
    </row>
    <row r="484" spans="1:3" x14ac:dyDescent="0.3">
      <c r="A484">
        <v>482</v>
      </c>
      <c r="B484" t="str">
        <f>VLOOKUP(A484,Dataset!A484:T4597,6,FALSE)</f>
        <v>failed</v>
      </c>
      <c r="C484">
        <f>_xlfn.XLOOKUP(B484,Dataset!F484:F4597,Dataset!L484:L4597)</f>
        <v>1</v>
      </c>
    </row>
    <row r="485" spans="1:3" x14ac:dyDescent="0.3">
      <c r="A485">
        <v>483</v>
      </c>
      <c r="B485" t="str">
        <f>VLOOKUP(A485,Dataset!A485:T4598,6,FALSE)</f>
        <v>failed</v>
      </c>
      <c r="C485">
        <f>_xlfn.XLOOKUP(B485,Dataset!F485:F4598,Dataset!L485:L4598)</f>
        <v>147</v>
      </c>
    </row>
    <row r="486" spans="1:3" x14ac:dyDescent="0.3">
      <c r="A486">
        <v>484</v>
      </c>
      <c r="B486" t="str">
        <f>VLOOKUP(A486,Dataset!A486:T4599,6,FALSE)</f>
        <v>failed</v>
      </c>
      <c r="C486">
        <f>_xlfn.XLOOKUP(B486,Dataset!F486:F4599,Dataset!L486:L4599)</f>
        <v>11</v>
      </c>
    </row>
    <row r="487" spans="1:3" x14ac:dyDescent="0.3">
      <c r="A487">
        <v>485</v>
      </c>
      <c r="B487" t="str">
        <f>VLOOKUP(A487,Dataset!A487:T4600,6,FALSE)</f>
        <v>failed</v>
      </c>
      <c r="C487">
        <f>_xlfn.XLOOKUP(B487,Dataset!F487:F4600,Dataset!L487:L4600)</f>
        <v>125</v>
      </c>
    </row>
    <row r="488" spans="1:3" x14ac:dyDescent="0.3">
      <c r="A488">
        <v>486</v>
      </c>
      <c r="B488" t="str">
        <f>VLOOKUP(A488,Dataset!A488:T4601,6,FALSE)</f>
        <v>failed</v>
      </c>
      <c r="C488">
        <f>_xlfn.XLOOKUP(B488,Dataset!F488:F4601,Dataset!L488:L4601)</f>
        <v>1</v>
      </c>
    </row>
    <row r="489" spans="1:3" x14ac:dyDescent="0.3">
      <c r="A489">
        <v>487</v>
      </c>
      <c r="B489" t="str">
        <f>VLOOKUP(A489,Dataset!A489:T4602,6,FALSE)</f>
        <v>failed</v>
      </c>
      <c r="C489">
        <f>_xlfn.XLOOKUP(B489,Dataset!F489:F4602,Dataset!L489:L4602)</f>
        <v>0</v>
      </c>
    </row>
    <row r="490" spans="1:3" x14ac:dyDescent="0.3">
      <c r="A490">
        <v>488</v>
      </c>
      <c r="B490" t="str">
        <f>VLOOKUP(A490,Dataset!A490:T4603,6,FALSE)</f>
        <v>failed</v>
      </c>
      <c r="C490">
        <f>_xlfn.XLOOKUP(B490,Dataset!F490:F4603,Dataset!L490:L4603)</f>
        <v>0</v>
      </c>
    </row>
    <row r="491" spans="1:3" x14ac:dyDescent="0.3">
      <c r="A491">
        <v>489</v>
      </c>
      <c r="B491" t="str">
        <f>VLOOKUP(A491,Dataset!A491:T4604,6,FALSE)</f>
        <v>failed</v>
      </c>
      <c r="C491">
        <f>_xlfn.XLOOKUP(B491,Dataset!F491:F4604,Dataset!L491:L4604)</f>
        <v>3</v>
      </c>
    </row>
    <row r="492" spans="1:3" x14ac:dyDescent="0.3">
      <c r="A492">
        <v>490</v>
      </c>
      <c r="B492" t="str">
        <f>VLOOKUP(A492,Dataset!A492:T4605,6,FALSE)</f>
        <v>failed</v>
      </c>
      <c r="C492">
        <f>_xlfn.XLOOKUP(B492,Dataset!F492:F4605,Dataset!L492:L4605)</f>
        <v>0</v>
      </c>
    </row>
    <row r="493" spans="1:3" x14ac:dyDescent="0.3">
      <c r="A493">
        <v>491</v>
      </c>
      <c r="B493" t="str">
        <f>VLOOKUP(A493,Dataset!A493:T4606,6,FALSE)</f>
        <v>failed</v>
      </c>
      <c r="C493">
        <f>_xlfn.XLOOKUP(B493,Dataset!F493:F4606,Dataset!L493:L4606)</f>
        <v>0</v>
      </c>
    </row>
    <row r="494" spans="1:3" x14ac:dyDescent="0.3">
      <c r="A494">
        <v>492</v>
      </c>
      <c r="B494" t="str">
        <f>VLOOKUP(A494,Dataset!A494:T4607,6,FALSE)</f>
        <v>failed</v>
      </c>
      <c r="C494">
        <f>_xlfn.XLOOKUP(B494,Dataset!F494:F4607,Dataset!L494:L4607)</f>
        <v>0</v>
      </c>
    </row>
    <row r="495" spans="1:3" x14ac:dyDescent="0.3">
      <c r="A495">
        <v>493</v>
      </c>
      <c r="B495" t="str">
        <f>VLOOKUP(A495,Dataset!A495:T4608,6,FALSE)</f>
        <v>failed</v>
      </c>
      <c r="C495">
        <f>_xlfn.XLOOKUP(B495,Dataset!F495:F4608,Dataset!L495:L4608)</f>
        <v>0</v>
      </c>
    </row>
    <row r="496" spans="1:3" x14ac:dyDescent="0.3">
      <c r="A496">
        <v>494</v>
      </c>
      <c r="B496" t="str">
        <f>VLOOKUP(A496,Dataset!A496:T4609,6,FALSE)</f>
        <v>failed</v>
      </c>
      <c r="C496">
        <f>_xlfn.XLOOKUP(B496,Dataset!F496:F4609,Dataset!L496:L4609)</f>
        <v>3</v>
      </c>
    </row>
    <row r="497" spans="1:3" x14ac:dyDescent="0.3">
      <c r="A497">
        <v>495</v>
      </c>
      <c r="B497" t="str">
        <f>VLOOKUP(A497,Dataset!A497:T4610,6,FALSE)</f>
        <v>failed</v>
      </c>
      <c r="C497">
        <f>_xlfn.XLOOKUP(B497,Dataset!F497:F4610,Dataset!L497:L4610)</f>
        <v>0</v>
      </c>
    </row>
    <row r="498" spans="1:3" x14ac:dyDescent="0.3">
      <c r="A498">
        <v>496</v>
      </c>
      <c r="B498" t="str">
        <f>VLOOKUP(A498,Dataset!A498:T4611,6,FALSE)</f>
        <v>failed</v>
      </c>
      <c r="C498">
        <f>_xlfn.XLOOKUP(B498,Dataset!F498:F4611,Dataset!L498:L4611)</f>
        <v>1</v>
      </c>
    </row>
    <row r="499" spans="1:3" x14ac:dyDescent="0.3">
      <c r="A499">
        <v>497</v>
      </c>
      <c r="B499" t="str">
        <f>VLOOKUP(A499,Dataset!A499:T4612,6,FALSE)</f>
        <v>failed</v>
      </c>
      <c r="C499">
        <f>_xlfn.XLOOKUP(B499,Dataset!F499:F4612,Dataset!L499:L4612)</f>
        <v>3</v>
      </c>
    </row>
    <row r="500" spans="1:3" x14ac:dyDescent="0.3">
      <c r="A500">
        <v>498</v>
      </c>
      <c r="B500" t="str">
        <f>VLOOKUP(A500,Dataset!A500:T4613,6,FALSE)</f>
        <v>failed</v>
      </c>
      <c r="C500">
        <f>_xlfn.XLOOKUP(B500,Dataset!F500:F4613,Dataset!L500:L4613)</f>
        <v>22</v>
      </c>
    </row>
    <row r="501" spans="1:3" x14ac:dyDescent="0.3">
      <c r="A501">
        <v>499</v>
      </c>
      <c r="B501" t="str">
        <f>VLOOKUP(A501,Dataset!A501:T4614,6,FALSE)</f>
        <v>failed</v>
      </c>
      <c r="C501">
        <f>_xlfn.XLOOKUP(B501,Dataset!F501:F4614,Dataset!L501:L4614)</f>
        <v>26</v>
      </c>
    </row>
    <row r="502" spans="1:3" x14ac:dyDescent="0.3">
      <c r="A502">
        <v>500</v>
      </c>
      <c r="B502" t="str">
        <f>VLOOKUP(A502,Dataset!A502:T4615,6,FALSE)</f>
        <v>failed</v>
      </c>
      <c r="C502">
        <f>_xlfn.XLOOKUP(B502,Dataset!F502:F4615,Dataset!L502:L4615)</f>
        <v>4</v>
      </c>
    </row>
    <row r="503" spans="1:3" x14ac:dyDescent="0.3">
      <c r="A503">
        <v>501</v>
      </c>
      <c r="B503" t="str">
        <f>VLOOKUP(A503,Dataset!A503:T4616,6,FALSE)</f>
        <v>failed</v>
      </c>
      <c r="C503">
        <f>_xlfn.XLOOKUP(B503,Dataset!F503:F4616,Dataset!L503:L4616)</f>
        <v>0</v>
      </c>
    </row>
    <row r="504" spans="1:3" x14ac:dyDescent="0.3">
      <c r="A504">
        <v>502</v>
      </c>
      <c r="B504" t="str">
        <f>VLOOKUP(A504,Dataset!A504:T4617,6,FALSE)</f>
        <v>failed</v>
      </c>
      <c r="C504">
        <f>_xlfn.XLOOKUP(B504,Dataset!F504:F4617,Dataset!L504:L4617)</f>
        <v>4</v>
      </c>
    </row>
    <row r="505" spans="1:3" x14ac:dyDescent="0.3">
      <c r="A505">
        <v>503</v>
      </c>
      <c r="B505" t="str">
        <f>VLOOKUP(A505,Dataset!A505:T4618,6,FALSE)</f>
        <v>failed</v>
      </c>
      <c r="C505">
        <f>_xlfn.XLOOKUP(B505,Dataset!F505:F4618,Dataset!L505:L4618)</f>
        <v>9</v>
      </c>
    </row>
    <row r="506" spans="1:3" x14ac:dyDescent="0.3">
      <c r="A506">
        <v>504</v>
      </c>
      <c r="B506" t="str">
        <f>VLOOKUP(A506,Dataset!A506:T4619,6,FALSE)</f>
        <v>failed</v>
      </c>
      <c r="C506">
        <f>_xlfn.XLOOKUP(B506,Dataset!F506:F4619,Dataset!L506:L4619)</f>
        <v>5</v>
      </c>
    </row>
    <row r="507" spans="1:3" x14ac:dyDescent="0.3">
      <c r="A507">
        <v>505</v>
      </c>
      <c r="B507" t="str">
        <f>VLOOKUP(A507,Dataset!A507:T4620,6,FALSE)</f>
        <v>failed</v>
      </c>
      <c r="C507">
        <f>_xlfn.XLOOKUP(B507,Dataset!F507:F4620,Dataset!L507:L4620)</f>
        <v>14</v>
      </c>
    </row>
    <row r="508" spans="1:3" x14ac:dyDescent="0.3">
      <c r="A508">
        <v>506</v>
      </c>
      <c r="B508" t="str">
        <f>VLOOKUP(A508,Dataset!A508:T4621,6,FALSE)</f>
        <v>failed</v>
      </c>
      <c r="C508">
        <f>_xlfn.XLOOKUP(B508,Dataset!F508:F4621,Dataset!L508:L4621)</f>
        <v>1</v>
      </c>
    </row>
    <row r="509" spans="1:3" x14ac:dyDescent="0.3">
      <c r="A509">
        <v>507</v>
      </c>
      <c r="B509" t="str">
        <f>VLOOKUP(A509,Dataset!A509:T4622,6,FALSE)</f>
        <v>failed</v>
      </c>
      <c r="C509">
        <f>_xlfn.XLOOKUP(B509,Dataset!F509:F4622,Dataset!L509:L4622)</f>
        <v>10</v>
      </c>
    </row>
    <row r="510" spans="1:3" x14ac:dyDescent="0.3">
      <c r="A510">
        <v>508</v>
      </c>
      <c r="B510" t="str">
        <f>VLOOKUP(A510,Dataset!A510:T4623,6,FALSE)</f>
        <v>failed</v>
      </c>
      <c r="C510">
        <f>_xlfn.XLOOKUP(B510,Dataset!F510:F4623,Dataset!L510:L4623)</f>
        <v>3</v>
      </c>
    </row>
    <row r="511" spans="1:3" x14ac:dyDescent="0.3">
      <c r="A511">
        <v>509</v>
      </c>
      <c r="B511" t="str">
        <f>VLOOKUP(A511,Dataset!A511:T4624,6,FALSE)</f>
        <v>failed</v>
      </c>
      <c r="C511">
        <f>_xlfn.XLOOKUP(B511,Dataset!F511:F4624,Dataset!L511:L4624)</f>
        <v>1</v>
      </c>
    </row>
    <row r="512" spans="1:3" x14ac:dyDescent="0.3">
      <c r="A512">
        <v>510</v>
      </c>
      <c r="B512" t="str">
        <f>VLOOKUP(A512,Dataset!A512:T4625,6,FALSE)</f>
        <v>failed</v>
      </c>
      <c r="C512">
        <f>_xlfn.XLOOKUP(B512,Dataset!F512:F4625,Dataset!L512:L4625)</f>
        <v>0</v>
      </c>
    </row>
    <row r="513" spans="1:3" x14ac:dyDescent="0.3">
      <c r="A513">
        <v>511</v>
      </c>
      <c r="B513" t="str">
        <f>VLOOKUP(A513,Dataset!A513:T4626,6,FALSE)</f>
        <v>failed</v>
      </c>
      <c r="C513">
        <f>_xlfn.XLOOKUP(B513,Dataset!F513:F4626,Dataset!L513:L4626)</f>
        <v>5</v>
      </c>
    </row>
    <row r="514" spans="1:3" x14ac:dyDescent="0.3">
      <c r="A514">
        <v>512</v>
      </c>
      <c r="B514" t="str">
        <f>VLOOKUP(A514,Dataset!A514:T4627,6,FALSE)</f>
        <v>failed</v>
      </c>
      <c r="C514">
        <f>_xlfn.XLOOKUP(B514,Dataset!F514:F4627,Dataset!L514:L4627)</f>
        <v>2</v>
      </c>
    </row>
    <row r="515" spans="1:3" x14ac:dyDescent="0.3">
      <c r="A515">
        <v>513</v>
      </c>
      <c r="B515" t="str">
        <f>VLOOKUP(A515,Dataset!A515:T4628,6,FALSE)</f>
        <v>failed</v>
      </c>
      <c r="C515">
        <f>_xlfn.XLOOKUP(B515,Dataset!F515:F4628,Dataset!L515:L4628)</f>
        <v>68</v>
      </c>
    </row>
    <row r="516" spans="1:3" x14ac:dyDescent="0.3">
      <c r="A516">
        <v>514</v>
      </c>
      <c r="B516" t="str">
        <f>VLOOKUP(A516,Dataset!A516:T4629,6,FALSE)</f>
        <v>failed</v>
      </c>
      <c r="C516">
        <f>_xlfn.XLOOKUP(B516,Dataset!F516:F4629,Dataset!L516:L4629)</f>
        <v>3</v>
      </c>
    </row>
    <row r="517" spans="1:3" x14ac:dyDescent="0.3">
      <c r="A517">
        <v>515</v>
      </c>
      <c r="B517" t="str">
        <f>VLOOKUP(A517,Dataset!A517:T4630,6,FALSE)</f>
        <v>failed</v>
      </c>
      <c r="C517">
        <f>_xlfn.XLOOKUP(B517,Dataset!F517:F4630,Dataset!L517:L4630)</f>
        <v>34</v>
      </c>
    </row>
    <row r="518" spans="1:3" x14ac:dyDescent="0.3">
      <c r="A518">
        <v>516</v>
      </c>
      <c r="B518" t="str">
        <f>VLOOKUP(A518,Dataset!A518:T4631,6,FALSE)</f>
        <v>failed</v>
      </c>
      <c r="C518">
        <f>_xlfn.XLOOKUP(B518,Dataset!F518:F4631,Dataset!L518:L4631)</f>
        <v>0</v>
      </c>
    </row>
    <row r="519" spans="1:3" x14ac:dyDescent="0.3">
      <c r="A519">
        <v>517</v>
      </c>
      <c r="B519" t="str">
        <f>VLOOKUP(A519,Dataset!A519:T4632,6,FALSE)</f>
        <v>failed</v>
      </c>
      <c r="C519">
        <f>_xlfn.XLOOKUP(B519,Dataset!F519:F4632,Dataset!L519:L4632)</f>
        <v>3</v>
      </c>
    </row>
    <row r="520" spans="1:3" x14ac:dyDescent="0.3">
      <c r="A520">
        <v>518</v>
      </c>
      <c r="B520" t="str">
        <f>VLOOKUP(A520,Dataset!A520:T4633,6,FALSE)</f>
        <v>failed</v>
      </c>
      <c r="C520">
        <f>_xlfn.XLOOKUP(B520,Dataset!F520:F4633,Dataset!L520:L4633)</f>
        <v>0</v>
      </c>
    </row>
    <row r="521" spans="1:3" x14ac:dyDescent="0.3">
      <c r="A521">
        <v>519</v>
      </c>
      <c r="B521" t="str">
        <f>VLOOKUP(A521,Dataset!A521:T4634,6,FALSE)</f>
        <v>failed</v>
      </c>
      <c r="C521">
        <f>_xlfn.XLOOKUP(B521,Dataset!F521:F4634,Dataset!L521:L4634)</f>
        <v>70</v>
      </c>
    </row>
    <row r="522" spans="1:3" x14ac:dyDescent="0.3">
      <c r="A522">
        <v>520</v>
      </c>
      <c r="B522" t="str">
        <f>VLOOKUP(A522,Dataset!A522:T4635,6,FALSE)</f>
        <v>successful</v>
      </c>
      <c r="C522">
        <f>_xlfn.XLOOKUP(B522,Dataset!F522:F4635,Dataset!L522:L4635)</f>
        <v>34</v>
      </c>
    </row>
    <row r="523" spans="1:3" x14ac:dyDescent="0.3">
      <c r="A523">
        <v>521</v>
      </c>
      <c r="B523" t="str">
        <f>VLOOKUP(A523,Dataset!A523:T4636,6,FALSE)</f>
        <v>successful</v>
      </c>
      <c r="C523">
        <f>_xlfn.XLOOKUP(B523,Dataset!F523:F4636,Dataset!L523:L4636)</f>
        <v>56</v>
      </c>
    </row>
    <row r="524" spans="1:3" x14ac:dyDescent="0.3">
      <c r="A524">
        <v>522</v>
      </c>
      <c r="B524" t="str">
        <f>VLOOKUP(A524,Dataset!A524:T4637,6,FALSE)</f>
        <v>successful</v>
      </c>
      <c r="C524">
        <f>_xlfn.XLOOKUP(B524,Dataset!F524:F4637,Dataset!L524:L4637)</f>
        <v>31</v>
      </c>
    </row>
    <row r="525" spans="1:3" x14ac:dyDescent="0.3">
      <c r="A525">
        <v>523</v>
      </c>
      <c r="B525" t="str">
        <f>VLOOKUP(A525,Dataset!A525:T4638,6,FALSE)</f>
        <v>successful</v>
      </c>
      <c r="C525">
        <f>_xlfn.XLOOKUP(B525,Dataset!F525:F4638,Dataset!L525:L4638)</f>
        <v>84</v>
      </c>
    </row>
    <row r="526" spans="1:3" x14ac:dyDescent="0.3">
      <c r="A526">
        <v>524</v>
      </c>
      <c r="B526" t="str">
        <f>VLOOKUP(A526,Dataset!A526:T4639,6,FALSE)</f>
        <v>successful</v>
      </c>
      <c r="C526">
        <f>_xlfn.XLOOKUP(B526,Dataset!F526:F4639,Dataset!L526:L4639)</f>
        <v>130</v>
      </c>
    </row>
    <row r="527" spans="1:3" x14ac:dyDescent="0.3">
      <c r="A527">
        <v>525</v>
      </c>
      <c r="B527" t="str">
        <f>VLOOKUP(A527,Dataset!A527:T4640,6,FALSE)</f>
        <v>successful</v>
      </c>
      <c r="C527">
        <f>_xlfn.XLOOKUP(B527,Dataset!F527:F4640,Dataset!L527:L4640)</f>
        <v>12</v>
      </c>
    </row>
    <row r="528" spans="1:3" x14ac:dyDescent="0.3">
      <c r="A528">
        <v>526</v>
      </c>
      <c r="B528" t="str">
        <f>VLOOKUP(A528,Dataset!A528:T4641,6,FALSE)</f>
        <v>successful</v>
      </c>
      <c r="C528">
        <f>_xlfn.XLOOKUP(B528,Dataset!F528:F4641,Dataset!L528:L4641)</f>
        <v>23</v>
      </c>
    </row>
    <row r="529" spans="1:3" x14ac:dyDescent="0.3">
      <c r="A529">
        <v>527</v>
      </c>
      <c r="B529" t="str">
        <f>VLOOKUP(A529,Dataset!A529:T4642,6,FALSE)</f>
        <v>successful</v>
      </c>
      <c r="C529">
        <f>_xlfn.XLOOKUP(B529,Dataset!F529:F4642,Dataset!L529:L4642)</f>
        <v>158</v>
      </c>
    </row>
    <row r="530" spans="1:3" x14ac:dyDescent="0.3">
      <c r="A530">
        <v>528</v>
      </c>
      <c r="B530" t="str">
        <f>VLOOKUP(A530,Dataset!A530:T4643,6,FALSE)</f>
        <v>successful</v>
      </c>
      <c r="C530">
        <f>_xlfn.XLOOKUP(B530,Dataset!F530:F4643,Dataset!L530:L4643)</f>
        <v>30</v>
      </c>
    </row>
    <row r="531" spans="1:3" x14ac:dyDescent="0.3">
      <c r="A531">
        <v>529</v>
      </c>
      <c r="B531" t="str">
        <f>VLOOKUP(A531,Dataset!A531:T4644,6,FALSE)</f>
        <v>successful</v>
      </c>
      <c r="C531">
        <f>_xlfn.XLOOKUP(B531,Dataset!F531:F4644,Dataset!L531:L4644)</f>
        <v>18</v>
      </c>
    </row>
    <row r="532" spans="1:3" x14ac:dyDescent="0.3">
      <c r="A532">
        <v>530</v>
      </c>
      <c r="B532" t="str">
        <f>VLOOKUP(A532,Dataset!A532:T4645,6,FALSE)</f>
        <v>successful</v>
      </c>
      <c r="C532">
        <f>_xlfn.XLOOKUP(B532,Dataset!F532:F4645,Dataset!L532:L4645)</f>
        <v>29</v>
      </c>
    </row>
    <row r="533" spans="1:3" x14ac:dyDescent="0.3">
      <c r="A533">
        <v>531</v>
      </c>
      <c r="B533" t="str">
        <f>VLOOKUP(A533,Dataset!A533:T4646,6,FALSE)</f>
        <v>successful</v>
      </c>
      <c r="C533">
        <f>_xlfn.XLOOKUP(B533,Dataset!F533:F4646,Dataset!L533:L4646)</f>
        <v>31</v>
      </c>
    </row>
    <row r="534" spans="1:3" x14ac:dyDescent="0.3">
      <c r="A534">
        <v>532</v>
      </c>
      <c r="B534" t="str">
        <f>VLOOKUP(A534,Dataset!A534:T4647,6,FALSE)</f>
        <v>successful</v>
      </c>
      <c r="C534">
        <f>_xlfn.XLOOKUP(B534,Dataset!F534:F4647,Dataset!L534:L4647)</f>
        <v>173</v>
      </c>
    </row>
    <row r="535" spans="1:3" x14ac:dyDescent="0.3">
      <c r="A535">
        <v>533</v>
      </c>
      <c r="B535" t="str">
        <f>VLOOKUP(A535,Dataset!A535:T4648,6,FALSE)</f>
        <v>successful</v>
      </c>
      <c r="C535">
        <f>_xlfn.XLOOKUP(B535,Dataset!F535:F4648,Dataset!L535:L4648)</f>
        <v>17</v>
      </c>
    </row>
    <row r="536" spans="1:3" x14ac:dyDescent="0.3">
      <c r="A536">
        <v>534</v>
      </c>
      <c r="B536" t="str">
        <f>VLOOKUP(A536,Dataset!A536:T4649,6,FALSE)</f>
        <v>successful</v>
      </c>
      <c r="C536">
        <f>_xlfn.XLOOKUP(B536,Dataset!F536:F4649,Dataset!L536:L4649)</f>
        <v>48</v>
      </c>
    </row>
    <row r="537" spans="1:3" x14ac:dyDescent="0.3">
      <c r="A537">
        <v>535</v>
      </c>
      <c r="B537" t="str">
        <f>VLOOKUP(A537,Dataset!A537:T4650,6,FALSE)</f>
        <v>successful</v>
      </c>
      <c r="C537">
        <f>_xlfn.XLOOKUP(B537,Dataset!F537:F4650,Dataset!L537:L4650)</f>
        <v>59</v>
      </c>
    </row>
    <row r="538" spans="1:3" x14ac:dyDescent="0.3">
      <c r="A538">
        <v>536</v>
      </c>
      <c r="B538" t="str">
        <f>VLOOKUP(A538,Dataset!A538:T4651,6,FALSE)</f>
        <v>successful</v>
      </c>
      <c r="C538">
        <f>_xlfn.XLOOKUP(B538,Dataset!F538:F4651,Dataset!L538:L4651)</f>
        <v>39</v>
      </c>
    </row>
    <row r="539" spans="1:3" x14ac:dyDescent="0.3">
      <c r="A539">
        <v>537</v>
      </c>
      <c r="B539" t="str">
        <f>VLOOKUP(A539,Dataset!A539:T4652,6,FALSE)</f>
        <v>successful</v>
      </c>
      <c r="C539">
        <f>_xlfn.XLOOKUP(B539,Dataset!F539:F4652,Dataset!L539:L4652)</f>
        <v>59</v>
      </c>
    </row>
    <row r="540" spans="1:3" x14ac:dyDescent="0.3">
      <c r="A540">
        <v>538</v>
      </c>
      <c r="B540" t="str">
        <f>VLOOKUP(A540,Dataset!A540:T4653,6,FALSE)</f>
        <v>successful</v>
      </c>
      <c r="C540">
        <f>_xlfn.XLOOKUP(B540,Dataset!F540:F4653,Dataset!L540:L4653)</f>
        <v>60</v>
      </c>
    </row>
    <row r="541" spans="1:3" x14ac:dyDescent="0.3">
      <c r="A541">
        <v>539</v>
      </c>
      <c r="B541" t="str">
        <f>VLOOKUP(A541,Dataset!A541:T4654,6,FALSE)</f>
        <v>successful</v>
      </c>
      <c r="C541">
        <f>_xlfn.XLOOKUP(B541,Dataset!F541:F4654,Dataset!L541:L4654)</f>
        <v>20</v>
      </c>
    </row>
    <row r="542" spans="1:3" x14ac:dyDescent="0.3">
      <c r="A542">
        <v>540</v>
      </c>
      <c r="B542" t="str">
        <f>VLOOKUP(A542,Dataset!A542:T4655,6,FALSE)</f>
        <v>failed</v>
      </c>
      <c r="C542">
        <f>_xlfn.XLOOKUP(B542,Dataset!F542:F4655,Dataset!L542:L4655)</f>
        <v>1</v>
      </c>
    </row>
    <row r="543" spans="1:3" x14ac:dyDescent="0.3">
      <c r="A543">
        <v>541</v>
      </c>
      <c r="B543" t="str">
        <f>VLOOKUP(A543,Dataset!A543:T4656,6,FALSE)</f>
        <v>failed</v>
      </c>
      <c r="C543">
        <f>_xlfn.XLOOKUP(B543,Dataset!F543:F4656,Dataset!L543:L4656)</f>
        <v>1</v>
      </c>
    </row>
    <row r="544" spans="1:3" x14ac:dyDescent="0.3">
      <c r="A544">
        <v>542</v>
      </c>
      <c r="B544" t="str">
        <f>VLOOKUP(A544,Dataset!A544:T4657,6,FALSE)</f>
        <v>failed</v>
      </c>
      <c r="C544">
        <f>_xlfn.XLOOKUP(B544,Dataset!F544:F4657,Dataset!L544:L4657)</f>
        <v>1</v>
      </c>
    </row>
    <row r="545" spans="1:3" x14ac:dyDescent="0.3">
      <c r="A545">
        <v>543</v>
      </c>
      <c r="B545" t="str">
        <f>VLOOKUP(A545,Dataset!A545:T4658,6,FALSE)</f>
        <v>failed</v>
      </c>
      <c r="C545">
        <f>_xlfn.XLOOKUP(B545,Dataset!F545:F4658,Dataset!L545:L4658)</f>
        <v>2</v>
      </c>
    </row>
    <row r="546" spans="1:3" x14ac:dyDescent="0.3">
      <c r="A546">
        <v>544</v>
      </c>
      <c r="B546" t="str">
        <f>VLOOKUP(A546,Dataset!A546:T4659,6,FALSE)</f>
        <v>failed</v>
      </c>
      <c r="C546">
        <f>_xlfn.XLOOKUP(B546,Dataset!F546:F4659,Dataset!L546:L4659)</f>
        <v>2</v>
      </c>
    </row>
    <row r="547" spans="1:3" x14ac:dyDescent="0.3">
      <c r="A547">
        <v>545</v>
      </c>
      <c r="B547" t="str">
        <f>VLOOKUP(A547,Dataset!A547:T4660,6,FALSE)</f>
        <v>failed</v>
      </c>
      <c r="C547">
        <f>_xlfn.XLOOKUP(B547,Dataset!F547:F4660,Dataset!L547:L4660)</f>
        <v>34</v>
      </c>
    </row>
    <row r="548" spans="1:3" x14ac:dyDescent="0.3">
      <c r="A548">
        <v>546</v>
      </c>
      <c r="B548" t="str">
        <f>VLOOKUP(A548,Dataset!A548:T4661,6,FALSE)</f>
        <v>failed</v>
      </c>
      <c r="C548">
        <f>_xlfn.XLOOKUP(B548,Dataset!F548:F4661,Dataset!L548:L4661)</f>
        <v>2</v>
      </c>
    </row>
    <row r="549" spans="1:3" x14ac:dyDescent="0.3">
      <c r="A549">
        <v>547</v>
      </c>
      <c r="B549" t="str">
        <f>VLOOKUP(A549,Dataset!A549:T4662,6,FALSE)</f>
        <v>failed</v>
      </c>
      <c r="C549">
        <f>_xlfn.XLOOKUP(B549,Dataset!F549:F4662,Dataset!L549:L4662)</f>
        <v>0</v>
      </c>
    </row>
    <row r="550" spans="1:3" x14ac:dyDescent="0.3">
      <c r="A550">
        <v>548</v>
      </c>
      <c r="B550" t="str">
        <f>VLOOKUP(A550,Dataset!A550:T4663,6,FALSE)</f>
        <v>failed</v>
      </c>
      <c r="C550">
        <f>_xlfn.XLOOKUP(B550,Dataset!F550:F4663,Dataset!L550:L4663)</f>
        <v>1</v>
      </c>
    </row>
    <row r="551" spans="1:3" x14ac:dyDescent="0.3">
      <c r="A551">
        <v>549</v>
      </c>
      <c r="B551" t="str">
        <f>VLOOKUP(A551,Dataset!A551:T4664,6,FALSE)</f>
        <v>failed</v>
      </c>
      <c r="C551">
        <f>_xlfn.XLOOKUP(B551,Dataset!F551:F4664,Dataset!L551:L4664)</f>
        <v>8</v>
      </c>
    </row>
    <row r="552" spans="1:3" x14ac:dyDescent="0.3">
      <c r="A552">
        <v>550</v>
      </c>
      <c r="B552" t="str">
        <f>VLOOKUP(A552,Dataset!A552:T4665,6,FALSE)</f>
        <v>failed</v>
      </c>
      <c r="C552">
        <f>_xlfn.XLOOKUP(B552,Dataset!F552:F4665,Dataset!L552:L4665)</f>
        <v>4</v>
      </c>
    </row>
    <row r="553" spans="1:3" x14ac:dyDescent="0.3">
      <c r="A553">
        <v>551</v>
      </c>
      <c r="B553" t="str">
        <f>VLOOKUP(A553,Dataset!A553:T4666,6,FALSE)</f>
        <v>failed</v>
      </c>
      <c r="C553">
        <f>_xlfn.XLOOKUP(B553,Dataset!F553:F4666,Dataset!L553:L4666)</f>
        <v>28</v>
      </c>
    </row>
    <row r="554" spans="1:3" x14ac:dyDescent="0.3">
      <c r="A554">
        <v>552</v>
      </c>
      <c r="B554" t="str">
        <f>VLOOKUP(A554,Dataset!A554:T4667,6,FALSE)</f>
        <v>failed</v>
      </c>
      <c r="C554">
        <f>_xlfn.XLOOKUP(B554,Dataset!F554:F4667,Dataset!L554:L4667)</f>
        <v>0</v>
      </c>
    </row>
    <row r="555" spans="1:3" x14ac:dyDescent="0.3">
      <c r="A555">
        <v>553</v>
      </c>
      <c r="B555" t="str">
        <f>VLOOKUP(A555,Dataset!A555:T4668,6,FALSE)</f>
        <v>failed</v>
      </c>
      <c r="C555">
        <f>_xlfn.XLOOKUP(B555,Dataset!F555:F4668,Dataset!L555:L4668)</f>
        <v>6</v>
      </c>
    </row>
    <row r="556" spans="1:3" x14ac:dyDescent="0.3">
      <c r="A556">
        <v>554</v>
      </c>
      <c r="B556" t="str">
        <f>VLOOKUP(A556,Dataset!A556:T4669,6,FALSE)</f>
        <v>failed</v>
      </c>
      <c r="C556">
        <f>_xlfn.XLOOKUP(B556,Dataset!F556:F4669,Dataset!L556:L4669)</f>
        <v>22</v>
      </c>
    </row>
    <row r="557" spans="1:3" x14ac:dyDescent="0.3">
      <c r="A557">
        <v>555</v>
      </c>
      <c r="B557" t="str">
        <f>VLOOKUP(A557,Dataset!A557:T4670,6,FALSE)</f>
        <v>failed</v>
      </c>
      <c r="C557">
        <f>_xlfn.XLOOKUP(B557,Dataset!F557:F4670,Dataset!L557:L4670)</f>
        <v>0</v>
      </c>
    </row>
    <row r="558" spans="1:3" x14ac:dyDescent="0.3">
      <c r="A558">
        <v>556</v>
      </c>
      <c r="B558" t="str">
        <f>VLOOKUP(A558,Dataset!A558:T4671,6,FALSE)</f>
        <v>failed</v>
      </c>
      <c r="C558">
        <f>_xlfn.XLOOKUP(B558,Dataset!F558:F4671,Dataset!L558:L4671)</f>
        <v>1</v>
      </c>
    </row>
    <row r="559" spans="1:3" x14ac:dyDescent="0.3">
      <c r="A559">
        <v>557</v>
      </c>
      <c r="B559" t="str">
        <f>VLOOKUP(A559,Dataset!A559:T4672,6,FALSE)</f>
        <v>failed</v>
      </c>
      <c r="C559">
        <f>_xlfn.XLOOKUP(B559,Dataset!F559:F4672,Dataset!L559:L4672)</f>
        <v>20</v>
      </c>
    </row>
    <row r="560" spans="1:3" x14ac:dyDescent="0.3">
      <c r="A560">
        <v>558</v>
      </c>
      <c r="B560" t="str">
        <f>VLOOKUP(A560,Dataset!A560:T4673,6,FALSE)</f>
        <v>failed</v>
      </c>
      <c r="C560">
        <f>_xlfn.XLOOKUP(B560,Dataset!F560:F4673,Dataset!L560:L4673)</f>
        <v>0</v>
      </c>
    </row>
    <row r="561" spans="1:3" x14ac:dyDescent="0.3">
      <c r="A561">
        <v>559</v>
      </c>
      <c r="B561" t="str">
        <f>VLOOKUP(A561,Dataset!A561:T4674,6,FALSE)</f>
        <v>failed</v>
      </c>
      <c r="C561">
        <f>_xlfn.XLOOKUP(B561,Dataset!F561:F4674,Dataset!L561:L4674)</f>
        <v>1</v>
      </c>
    </row>
    <row r="562" spans="1:3" x14ac:dyDescent="0.3">
      <c r="A562">
        <v>560</v>
      </c>
      <c r="B562" t="str">
        <f>VLOOKUP(A562,Dataset!A562:T4675,6,FALSE)</f>
        <v>failed</v>
      </c>
      <c r="C562">
        <f>_xlfn.XLOOKUP(B562,Dataset!F562:F4675,Dataset!L562:L4675)</f>
        <v>3</v>
      </c>
    </row>
    <row r="563" spans="1:3" x14ac:dyDescent="0.3">
      <c r="A563">
        <v>561</v>
      </c>
      <c r="B563" t="str">
        <f>VLOOKUP(A563,Dataset!A563:T4676,6,FALSE)</f>
        <v>failed</v>
      </c>
      <c r="C563">
        <f>_xlfn.XLOOKUP(B563,Dataset!F563:F4676,Dataset!L563:L4676)</f>
        <v>2</v>
      </c>
    </row>
    <row r="564" spans="1:3" x14ac:dyDescent="0.3">
      <c r="A564">
        <v>562</v>
      </c>
      <c r="B564" t="str">
        <f>VLOOKUP(A564,Dataset!A564:T4677,6,FALSE)</f>
        <v>failed</v>
      </c>
      <c r="C564">
        <f>_xlfn.XLOOKUP(B564,Dataset!F564:F4677,Dataset!L564:L4677)</f>
        <v>0</v>
      </c>
    </row>
    <row r="565" spans="1:3" x14ac:dyDescent="0.3">
      <c r="A565">
        <v>563</v>
      </c>
      <c r="B565" t="str">
        <f>VLOOKUP(A565,Dataset!A565:T4678,6,FALSE)</f>
        <v>failed</v>
      </c>
      <c r="C565">
        <f>_xlfn.XLOOKUP(B565,Dataset!F565:F4678,Dataset!L565:L4678)</f>
        <v>2</v>
      </c>
    </row>
    <row r="566" spans="1:3" x14ac:dyDescent="0.3">
      <c r="A566">
        <v>564</v>
      </c>
      <c r="B566" t="str">
        <f>VLOOKUP(A566,Dataset!A566:T4679,6,FALSE)</f>
        <v>failed</v>
      </c>
      <c r="C566">
        <f>_xlfn.XLOOKUP(B566,Dataset!F566:F4679,Dataset!L566:L4679)</f>
        <v>1</v>
      </c>
    </row>
    <row r="567" spans="1:3" x14ac:dyDescent="0.3">
      <c r="A567">
        <v>565</v>
      </c>
      <c r="B567" t="str">
        <f>VLOOKUP(A567,Dataset!A567:T4680,6,FALSE)</f>
        <v>failed</v>
      </c>
      <c r="C567">
        <f>_xlfn.XLOOKUP(B567,Dataset!F567:F4680,Dataset!L567:L4680)</f>
        <v>0</v>
      </c>
    </row>
    <row r="568" spans="1:3" x14ac:dyDescent="0.3">
      <c r="A568">
        <v>566</v>
      </c>
      <c r="B568" t="str">
        <f>VLOOKUP(A568,Dataset!A568:T4681,6,FALSE)</f>
        <v>failed</v>
      </c>
      <c r="C568">
        <f>_xlfn.XLOOKUP(B568,Dataset!F568:F4681,Dataset!L568:L4681)</f>
        <v>1</v>
      </c>
    </row>
    <row r="569" spans="1:3" x14ac:dyDescent="0.3">
      <c r="A569">
        <v>567</v>
      </c>
      <c r="B569" t="str">
        <f>VLOOKUP(A569,Dataset!A569:T4682,6,FALSE)</f>
        <v>failed</v>
      </c>
      <c r="C569">
        <f>_xlfn.XLOOKUP(B569,Dataset!F569:F4682,Dataset!L569:L4682)</f>
        <v>0</v>
      </c>
    </row>
    <row r="570" spans="1:3" x14ac:dyDescent="0.3">
      <c r="A570">
        <v>568</v>
      </c>
      <c r="B570" t="str">
        <f>VLOOKUP(A570,Dataset!A570:T4683,6,FALSE)</f>
        <v>failed</v>
      </c>
      <c r="C570">
        <f>_xlfn.XLOOKUP(B570,Dataset!F570:F4683,Dataset!L570:L4683)</f>
        <v>5</v>
      </c>
    </row>
    <row r="571" spans="1:3" x14ac:dyDescent="0.3">
      <c r="A571">
        <v>569</v>
      </c>
      <c r="B571" t="str">
        <f>VLOOKUP(A571,Dataset!A571:T4684,6,FALSE)</f>
        <v>failed</v>
      </c>
      <c r="C571">
        <f>_xlfn.XLOOKUP(B571,Dataset!F571:F4684,Dataset!L571:L4684)</f>
        <v>1</v>
      </c>
    </row>
    <row r="572" spans="1:3" x14ac:dyDescent="0.3">
      <c r="A572">
        <v>570</v>
      </c>
      <c r="B572" t="str">
        <f>VLOOKUP(A572,Dataset!A572:T4685,6,FALSE)</f>
        <v>failed</v>
      </c>
      <c r="C572">
        <f>_xlfn.XLOOKUP(B572,Dataset!F572:F4685,Dataset!L572:L4685)</f>
        <v>1</v>
      </c>
    </row>
    <row r="573" spans="1:3" x14ac:dyDescent="0.3">
      <c r="A573">
        <v>571</v>
      </c>
      <c r="B573" t="str">
        <f>VLOOKUP(A573,Dataset!A573:T4686,6,FALSE)</f>
        <v>failed</v>
      </c>
      <c r="C573">
        <f>_xlfn.XLOOKUP(B573,Dataset!F573:F4686,Dataset!L573:L4686)</f>
        <v>2</v>
      </c>
    </row>
    <row r="574" spans="1:3" x14ac:dyDescent="0.3">
      <c r="A574">
        <v>572</v>
      </c>
      <c r="B574" t="str">
        <f>VLOOKUP(A574,Dataset!A574:T4687,6,FALSE)</f>
        <v>failed</v>
      </c>
      <c r="C574">
        <f>_xlfn.XLOOKUP(B574,Dataset!F574:F4687,Dataset!L574:L4687)</f>
        <v>0</v>
      </c>
    </row>
    <row r="575" spans="1:3" x14ac:dyDescent="0.3">
      <c r="A575">
        <v>573</v>
      </c>
      <c r="B575" t="str">
        <f>VLOOKUP(A575,Dataset!A575:T4688,6,FALSE)</f>
        <v>failed</v>
      </c>
      <c r="C575">
        <f>_xlfn.XLOOKUP(B575,Dataset!F575:F4688,Dataset!L575:L4688)</f>
        <v>9</v>
      </c>
    </row>
    <row r="576" spans="1:3" x14ac:dyDescent="0.3">
      <c r="A576">
        <v>574</v>
      </c>
      <c r="B576" t="str">
        <f>VLOOKUP(A576,Dataset!A576:T4689,6,FALSE)</f>
        <v>failed</v>
      </c>
      <c r="C576">
        <f>_xlfn.XLOOKUP(B576,Dataset!F576:F4689,Dataset!L576:L4689)</f>
        <v>4</v>
      </c>
    </row>
    <row r="577" spans="1:3" x14ac:dyDescent="0.3">
      <c r="A577">
        <v>575</v>
      </c>
      <c r="B577" t="str">
        <f>VLOOKUP(A577,Dataset!A577:T4690,6,FALSE)</f>
        <v>failed</v>
      </c>
      <c r="C577">
        <f>_xlfn.XLOOKUP(B577,Dataset!F577:F4690,Dataset!L577:L4690)</f>
        <v>4</v>
      </c>
    </row>
    <row r="578" spans="1:3" x14ac:dyDescent="0.3">
      <c r="A578">
        <v>576</v>
      </c>
      <c r="B578" t="str">
        <f>VLOOKUP(A578,Dataset!A578:T4691,6,FALSE)</f>
        <v>failed</v>
      </c>
      <c r="C578">
        <f>_xlfn.XLOOKUP(B578,Dataset!F578:F4691,Dataset!L578:L4691)</f>
        <v>1</v>
      </c>
    </row>
    <row r="579" spans="1:3" x14ac:dyDescent="0.3">
      <c r="A579">
        <v>577</v>
      </c>
      <c r="B579" t="str">
        <f>VLOOKUP(A579,Dataset!A579:T4692,6,FALSE)</f>
        <v>failed</v>
      </c>
      <c r="C579">
        <f>_xlfn.XLOOKUP(B579,Dataset!F579:F4692,Dataset!L579:L4692)</f>
        <v>1</v>
      </c>
    </row>
    <row r="580" spans="1:3" x14ac:dyDescent="0.3">
      <c r="A580">
        <v>578</v>
      </c>
      <c r="B580" t="str">
        <f>VLOOKUP(A580,Dataset!A580:T4693,6,FALSE)</f>
        <v>failed</v>
      </c>
      <c r="C580">
        <f>_xlfn.XLOOKUP(B580,Dataset!F580:F4693,Dataset!L580:L4693)</f>
        <v>7</v>
      </c>
    </row>
    <row r="581" spans="1:3" x14ac:dyDescent="0.3">
      <c r="A581">
        <v>579</v>
      </c>
      <c r="B581" t="str">
        <f>VLOOKUP(A581,Dataset!A581:T4694,6,FALSE)</f>
        <v>failed</v>
      </c>
      <c r="C581">
        <f>_xlfn.XLOOKUP(B581,Dataset!F581:F4694,Dataset!L581:L4694)</f>
        <v>5</v>
      </c>
    </row>
    <row r="582" spans="1:3" x14ac:dyDescent="0.3">
      <c r="A582">
        <v>580</v>
      </c>
      <c r="B582" t="str">
        <f>VLOOKUP(A582,Dataset!A582:T4695,6,FALSE)</f>
        <v>failed</v>
      </c>
      <c r="C582">
        <f>_xlfn.XLOOKUP(B582,Dataset!F582:F4695,Dataset!L582:L4695)</f>
        <v>1</v>
      </c>
    </row>
    <row r="583" spans="1:3" x14ac:dyDescent="0.3">
      <c r="A583">
        <v>581</v>
      </c>
      <c r="B583" t="str">
        <f>VLOOKUP(A583,Dataset!A583:T4696,6,FALSE)</f>
        <v>failed</v>
      </c>
      <c r="C583">
        <f>_xlfn.XLOOKUP(B583,Dataset!F583:F4696,Dataset!L583:L4696)</f>
        <v>0</v>
      </c>
    </row>
    <row r="584" spans="1:3" x14ac:dyDescent="0.3">
      <c r="A584">
        <v>582</v>
      </c>
      <c r="B584" t="str">
        <f>VLOOKUP(A584,Dataset!A584:T4697,6,FALSE)</f>
        <v>failed</v>
      </c>
      <c r="C584">
        <f>_xlfn.XLOOKUP(B584,Dataset!F584:F4697,Dataset!L584:L4697)</f>
        <v>0</v>
      </c>
    </row>
    <row r="585" spans="1:3" x14ac:dyDescent="0.3">
      <c r="A585">
        <v>583</v>
      </c>
      <c r="B585" t="str">
        <f>VLOOKUP(A585,Dataset!A585:T4698,6,FALSE)</f>
        <v>failed</v>
      </c>
      <c r="C585">
        <f>_xlfn.XLOOKUP(B585,Dataset!F585:F4698,Dataset!L585:L4698)</f>
        <v>1</v>
      </c>
    </row>
    <row r="586" spans="1:3" x14ac:dyDescent="0.3">
      <c r="A586">
        <v>584</v>
      </c>
      <c r="B586" t="str">
        <f>VLOOKUP(A586,Dataset!A586:T4699,6,FALSE)</f>
        <v>failed</v>
      </c>
      <c r="C586">
        <f>_xlfn.XLOOKUP(B586,Dataset!F586:F4699,Dataset!L586:L4699)</f>
        <v>2</v>
      </c>
    </row>
    <row r="587" spans="1:3" x14ac:dyDescent="0.3">
      <c r="A587">
        <v>585</v>
      </c>
      <c r="B587" t="str">
        <f>VLOOKUP(A587,Dataset!A587:T4700,6,FALSE)</f>
        <v>failed</v>
      </c>
      <c r="C587">
        <f>_xlfn.XLOOKUP(B587,Dataset!F587:F4700,Dataset!L587:L4700)</f>
        <v>0</v>
      </c>
    </row>
    <row r="588" spans="1:3" x14ac:dyDescent="0.3">
      <c r="A588">
        <v>586</v>
      </c>
      <c r="B588" t="str">
        <f>VLOOKUP(A588,Dataset!A588:T4701,6,FALSE)</f>
        <v>failed</v>
      </c>
      <c r="C588">
        <f>_xlfn.XLOOKUP(B588,Dataset!F588:F4701,Dataset!L588:L4701)</f>
        <v>4</v>
      </c>
    </row>
    <row r="589" spans="1:3" x14ac:dyDescent="0.3">
      <c r="A589">
        <v>587</v>
      </c>
      <c r="B589" t="str">
        <f>VLOOKUP(A589,Dataset!A589:T4702,6,FALSE)</f>
        <v>failed</v>
      </c>
      <c r="C589">
        <f>_xlfn.XLOOKUP(B589,Dataset!F589:F4702,Dataset!L589:L4702)</f>
        <v>7</v>
      </c>
    </row>
    <row r="590" spans="1:3" x14ac:dyDescent="0.3">
      <c r="A590">
        <v>588</v>
      </c>
      <c r="B590" t="str">
        <f>VLOOKUP(A590,Dataset!A590:T4703,6,FALSE)</f>
        <v>failed</v>
      </c>
      <c r="C590">
        <f>_xlfn.XLOOKUP(B590,Dataset!F590:F4703,Dataset!L590:L4703)</f>
        <v>2</v>
      </c>
    </row>
    <row r="591" spans="1:3" x14ac:dyDescent="0.3">
      <c r="A591">
        <v>589</v>
      </c>
      <c r="B591" t="str">
        <f>VLOOKUP(A591,Dataset!A591:T4704,6,FALSE)</f>
        <v>failed</v>
      </c>
      <c r="C591">
        <f>_xlfn.XLOOKUP(B591,Dataset!F591:F4704,Dataset!L591:L4704)</f>
        <v>1</v>
      </c>
    </row>
    <row r="592" spans="1:3" x14ac:dyDescent="0.3">
      <c r="A592">
        <v>590</v>
      </c>
      <c r="B592" t="str">
        <f>VLOOKUP(A592,Dataset!A592:T4705,6,FALSE)</f>
        <v>failed</v>
      </c>
      <c r="C592">
        <f>_xlfn.XLOOKUP(B592,Dataset!F592:F4705,Dataset!L592:L4705)</f>
        <v>9</v>
      </c>
    </row>
    <row r="593" spans="1:3" x14ac:dyDescent="0.3">
      <c r="A593">
        <v>591</v>
      </c>
      <c r="B593" t="str">
        <f>VLOOKUP(A593,Dataset!A593:T4706,6,FALSE)</f>
        <v>failed</v>
      </c>
      <c r="C593">
        <f>_xlfn.XLOOKUP(B593,Dataset!F593:F4706,Dataset!L593:L4706)</f>
        <v>2</v>
      </c>
    </row>
    <row r="594" spans="1:3" x14ac:dyDescent="0.3">
      <c r="A594">
        <v>592</v>
      </c>
      <c r="B594" t="str">
        <f>VLOOKUP(A594,Dataset!A594:T4707,6,FALSE)</f>
        <v>failed</v>
      </c>
      <c r="C594">
        <f>_xlfn.XLOOKUP(B594,Dataset!F594:F4707,Dataset!L594:L4707)</f>
        <v>1</v>
      </c>
    </row>
    <row r="595" spans="1:3" x14ac:dyDescent="0.3">
      <c r="A595">
        <v>593</v>
      </c>
      <c r="B595" t="str">
        <f>VLOOKUP(A595,Dataset!A595:T4708,6,FALSE)</f>
        <v>failed</v>
      </c>
      <c r="C595">
        <f>_xlfn.XLOOKUP(B595,Dataset!F595:F4708,Dataset!L595:L4708)</f>
        <v>7</v>
      </c>
    </row>
    <row r="596" spans="1:3" x14ac:dyDescent="0.3">
      <c r="A596">
        <v>594</v>
      </c>
      <c r="B596" t="str">
        <f>VLOOKUP(A596,Dataset!A596:T4709,6,FALSE)</f>
        <v>failed</v>
      </c>
      <c r="C596">
        <f>_xlfn.XLOOKUP(B596,Dataset!F596:F4709,Dataset!L596:L4709)</f>
        <v>2</v>
      </c>
    </row>
    <row r="597" spans="1:3" x14ac:dyDescent="0.3">
      <c r="A597">
        <v>595</v>
      </c>
      <c r="B597" t="str">
        <f>VLOOKUP(A597,Dataset!A597:T4710,6,FALSE)</f>
        <v>failed</v>
      </c>
      <c r="C597">
        <f>_xlfn.XLOOKUP(B597,Dataset!F597:F4710,Dataset!L597:L4710)</f>
        <v>8</v>
      </c>
    </row>
    <row r="598" spans="1:3" x14ac:dyDescent="0.3">
      <c r="A598">
        <v>596</v>
      </c>
      <c r="B598" t="str">
        <f>VLOOKUP(A598,Dataset!A598:T4711,6,FALSE)</f>
        <v>failed</v>
      </c>
      <c r="C598">
        <f>_xlfn.XLOOKUP(B598,Dataset!F598:F4711,Dataset!L598:L4711)</f>
        <v>2</v>
      </c>
    </row>
    <row r="599" spans="1:3" x14ac:dyDescent="0.3">
      <c r="A599">
        <v>597</v>
      </c>
      <c r="B599" t="str">
        <f>VLOOKUP(A599,Dataset!A599:T4712,6,FALSE)</f>
        <v>failed</v>
      </c>
      <c r="C599">
        <f>_xlfn.XLOOKUP(B599,Dataset!F599:F4712,Dataset!L599:L4712)</f>
        <v>2</v>
      </c>
    </row>
    <row r="600" spans="1:3" x14ac:dyDescent="0.3">
      <c r="A600">
        <v>598</v>
      </c>
      <c r="B600" t="str">
        <f>VLOOKUP(A600,Dataset!A600:T4713,6,FALSE)</f>
        <v>failed</v>
      </c>
      <c r="C600">
        <f>_xlfn.XLOOKUP(B600,Dataset!F600:F4713,Dataset!L600:L4713)</f>
        <v>7</v>
      </c>
    </row>
    <row r="601" spans="1:3" x14ac:dyDescent="0.3">
      <c r="A601">
        <v>599</v>
      </c>
      <c r="B601" t="str">
        <f>VLOOKUP(A601,Dataset!A601:T4714,6,FALSE)</f>
        <v>failed</v>
      </c>
      <c r="C601">
        <f>_xlfn.XLOOKUP(B601,Dataset!F601:F4714,Dataset!L601:L4714)</f>
        <v>2</v>
      </c>
    </row>
    <row r="602" spans="1:3" x14ac:dyDescent="0.3">
      <c r="A602">
        <v>600</v>
      </c>
      <c r="B602" t="str">
        <f>VLOOKUP(A602,Dataset!A602:T4715,6,FALSE)</f>
        <v>canceled</v>
      </c>
      <c r="C602">
        <f>_xlfn.XLOOKUP(B602,Dataset!F602:F4715,Dataset!L602:L4715)</f>
        <v>1</v>
      </c>
    </row>
    <row r="603" spans="1:3" x14ac:dyDescent="0.3">
      <c r="A603">
        <v>601</v>
      </c>
      <c r="B603" t="str">
        <f>VLOOKUP(A603,Dataset!A603:T4716,6,FALSE)</f>
        <v>canceled</v>
      </c>
      <c r="C603">
        <f>_xlfn.XLOOKUP(B603,Dataset!F603:F4716,Dataset!L603:L4716)</f>
        <v>6</v>
      </c>
    </row>
    <row r="604" spans="1:3" x14ac:dyDescent="0.3">
      <c r="A604">
        <v>602</v>
      </c>
      <c r="B604" t="str">
        <f>VLOOKUP(A604,Dataset!A604:T4717,6,FALSE)</f>
        <v>canceled</v>
      </c>
      <c r="C604">
        <f>_xlfn.XLOOKUP(B604,Dataset!F604:F4717,Dataset!L604:L4717)</f>
        <v>0</v>
      </c>
    </row>
    <row r="605" spans="1:3" x14ac:dyDescent="0.3">
      <c r="A605">
        <v>603</v>
      </c>
      <c r="B605" t="str">
        <f>VLOOKUP(A605,Dataset!A605:T4718,6,FALSE)</f>
        <v>canceled</v>
      </c>
      <c r="C605">
        <f>_xlfn.XLOOKUP(B605,Dataset!F605:F4718,Dataset!L605:L4718)</f>
        <v>13</v>
      </c>
    </row>
    <row r="606" spans="1:3" x14ac:dyDescent="0.3">
      <c r="A606">
        <v>604</v>
      </c>
      <c r="B606" t="str">
        <f>VLOOKUP(A606,Dataset!A606:T4719,6,FALSE)</f>
        <v>canceled</v>
      </c>
      <c r="C606">
        <f>_xlfn.XLOOKUP(B606,Dataset!F606:F4719,Dataset!L606:L4719)</f>
        <v>0</v>
      </c>
    </row>
    <row r="607" spans="1:3" x14ac:dyDescent="0.3">
      <c r="A607">
        <v>605</v>
      </c>
      <c r="B607" t="str">
        <f>VLOOKUP(A607,Dataset!A607:T4720,6,FALSE)</f>
        <v>canceled</v>
      </c>
      <c r="C607">
        <f>_xlfn.XLOOKUP(B607,Dataset!F607:F4720,Dataset!L607:L4720)</f>
        <v>8</v>
      </c>
    </row>
    <row r="608" spans="1:3" x14ac:dyDescent="0.3">
      <c r="A608">
        <v>606</v>
      </c>
      <c r="B608" t="str">
        <f>VLOOKUP(A608,Dataset!A608:T4721,6,FALSE)</f>
        <v>canceled</v>
      </c>
      <c r="C608">
        <f>_xlfn.XLOOKUP(B608,Dataset!F608:F4721,Dataset!L608:L4721)</f>
        <v>1</v>
      </c>
    </row>
    <row r="609" spans="1:3" x14ac:dyDescent="0.3">
      <c r="A609">
        <v>607</v>
      </c>
      <c r="B609" t="str">
        <f>VLOOKUP(A609,Dataset!A609:T4722,6,FALSE)</f>
        <v>canceled</v>
      </c>
      <c r="C609">
        <f>_xlfn.XLOOKUP(B609,Dataset!F609:F4722,Dataset!L609:L4722)</f>
        <v>0</v>
      </c>
    </row>
    <row r="610" spans="1:3" x14ac:dyDescent="0.3">
      <c r="A610">
        <v>608</v>
      </c>
      <c r="B610" t="str">
        <f>VLOOKUP(A610,Dataset!A610:T4723,6,FALSE)</f>
        <v>canceled</v>
      </c>
      <c r="C610">
        <f>_xlfn.XLOOKUP(B610,Dataset!F610:F4723,Dataset!L610:L4723)</f>
        <v>5</v>
      </c>
    </row>
    <row r="611" spans="1:3" x14ac:dyDescent="0.3">
      <c r="A611">
        <v>609</v>
      </c>
      <c r="B611" t="str">
        <f>VLOOKUP(A611,Dataset!A611:T4724,6,FALSE)</f>
        <v>canceled</v>
      </c>
      <c r="C611">
        <f>_xlfn.XLOOKUP(B611,Dataset!F611:F4724,Dataset!L611:L4724)</f>
        <v>1</v>
      </c>
    </row>
    <row r="612" spans="1:3" x14ac:dyDescent="0.3">
      <c r="A612">
        <v>610</v>
      </c>
      <c r="B612" t="str">
        <f>VLOOKUP(A612,Dataset!A612:T4725,6,FALSE)</f>
        <v>canceled</v>
      </c>
      <c r="C612">
        <f>_xlfn.XLOOKUP(B612,Dataset!F612:F4725,Dataset!L612:L4725)</f>
        <v>0</v>
      </c>
    </row>
    <row r="613" spans="1:3" x14ac:dyDescent="0.3">
      <c r="A613">
        <v>611</v>
      </c>
      <c r="B613" t="str">
        <f>VLOOKUP(A613,Dataset!A613:T4726,6,FALSE)</f>
        <v>canceled</v>
      </c>
      <c r="C613">
        <f>_xlfn.XLOOKUP(B613,Dataset!F613:F4726,Dataset!L613:L4726)</f>
        <v>0</v>
      </c>
    </row>
    <row r="614" spans="1:3" x14ac:dyDescent="0.3">
      <c r="A614">
        <v>612</v>
      </c>
      <c r="B614" t="str">
        <f>VLOOKUP(A614,Dataset!A614:T4727,6,FALSE)</f>
        <v>canceled</v>
      </c>
      <c r="C614">
        <f>_xlfn.XLOOKUP(B614,Dataset!F614:F4727,Dataset!L614:L4727)</f>
        <v>0</v>
      </c>
    </row>
    <row r="615" spans="1:3" x14ac:dyDescent="0.3">
      <c r="A615">
        <v>613</v>
      </c>
      <c r="B615" t="str">
        <f>VLOOKUP(A615,Dataset!A615:T4728,6,FALSE)</f>
        <v>canceled</v>
      </c>
      <c r="C615">
        <f>_xlfn.XLOOKUP(B615,Dataset!F615:F4728,Dataset!L615:L4728)</f>
        <v>121</v>
      </c>
    </row>
    <row r="616" spans="1:3" x14ac:dyDescent="0.3">
      <c r="A616">
        <v>614</v>
      </c>
      <c r="B616" t="str">
        <f>VLOOKUP(A616,Dataset!A616:T4729,6,FALSE)</f>
        <v>canceled</v>
      </c>
      <c r="C616">
        <f>_xlfn.XLOOKUP(B616,Dataset!F616:F4729,Dataset!L616:L4729)</f>
        <v>0</v>
      </c>
    </row>
    <row r="617" spans="1:3" x14ac:dyDescent="0.3">
      <c r="A617">
        <v>615</v>
      </c>
      <c r="B617" t="str">
        <f>VLOOKUP(A617,Dataset!A617:T4730,6,FALSE)</f>
        <v>canceled</v>
      </c>
      <c r="C617">
        <f>_xlfn.XLOOKUP(B617,Dataset!F617:F4730,Dataset!L617:L4730)</f>
        <v>0</v>
      </c>
    </row>
    <row r="618" spans="1:3" x14ac:dyDescent="0.3">
      <c r="A618">
        <v>616</v>
      </c>
      <c r="B618" t="str">
        <f>VLOOKUP(A618,Dataset!A618:T4731,6,FALSE)</f>
        <v>canceled</v>
      </c>
      <c r="C618">
        <f>_xlfn.XLOOKUP(B618,Dataset!F618:F4731,Dataset!L618:L4731)</f>
        <v>0</v>
      </c>
    </row>
    <row r="619" spans="1:3" x14ac:dyDescent="0.3">
      <c r="A619">
        <v>617</v>
      </c>
      <c r="B619" t="str">
        <f>VLOOKUP(A619,Dataset!A619:T4732,6,FALSE)</f>
        <v>canceled</v>
      </c>
      <c r="C619">
        <f>_xlfn.XLOOKUP(B619,Dataset!F619:F4732,Dataset!L619:L4732)</f>
        <v>3</v>
      </c>
    </row>
    <row r="620" spans="1:3" x14ac:dyDescent="0.3">
      <c r="A620">
        <v>618</v>
      </c>
      <c r="B620" t="str">
        <f>VLOOKUP(A620,Dataset!A620:T4733,6,FALSE)</f>
        <v>canceled</v>
      </c>
      <c r="C620">
        <f>_xlfn.XLOOKUP(B620,Dataset!F620:F4733,Dataset!L620:L4733)</f>
        <v>0</v>
      </c>
    </row>
    <row r="621" spans="1:3" x14ac:dyDescent="0.3">
      <c r="A621">
        <v>619</v>
      </c>
      <c r="B621" t="str">
        <f>VLOOKUP(A621,Dataset!A621:T4734,6,FALSE)</f>
        <v>canceled</v>
      </c>
      <c r="C621">
        <f>_xlfn.XLOOKUP(B621,Dataset!F621:F4734,Dataset!L621:L4734)</f>
        <v>1</v>
      </c>
    </row>
    <row r="622" spans="1:3" x14ac:dyDescent="0.3">
      <c r="A622">
        <v>620</v>
      </c>
      <c r="B622" t="str">
        <f>VLOOKUP(A622,Dataset!A622:T4735,6,FALSE)</f>
        <v>canceled</v>
      </c>
      <c r="C622">
        <f>_xlfn.XLOOKUP(B622,Dataset!F622:F4735,Dataset!L622:L4735)</f>
        <v>1</v>
      </c>
    </row>
    <row r="623" spans="1:3" x14ac:dyDescent="0.3">
      <c r="A623">
        <v>621</v>
      </c>
      <c r="B623" t="str">
        <f>VLOOKUP(A623,Dataset!A623:T4736,6,FALSE)</f>
        <v>canceled</v>
      </c>
      <c r="C623">
        <f>_xlfn.XLOOKUP(B623,Dataset!F623:F4736,Dataset!L623:L4736)</f>
        <v>3</v>
      </c>
    </row>
    <row r="624" spans="1:3" x14ac:dyDescent="0.3">
      <c r="A624">
        <v>622</v>
      </c>
      <c r="B624" t="str">
        <f>VLOOKUP(A624,Dataset!A624:T4737,6,FALSE)</f>
        <v>canceled</v>
      </c>
      <c r="C624">
        <f>_xlfn.XLOOKUP(B624,Dataset!F624:F4737,Dataset!L624:L4737)</f>
        <v>9</v>
      </c>
    </row>
    <row r="625" spans="1:3" x14ac:dyDescent="0.3">
      <c r="A625">
        <v>623</v>
      </c>
      <c r="B625" t="str">
        <f>VLOOKUP(A625,Dataset!A625:T4738,6,FALSE)</f>
        <v>canceled</v>
      </c>
      <c r="C625">
        <f>_xlfn.XLOOKUP(B625,Dataset!F625:F4738,Dataset!L625:L4738)</f>
        <v>0</v>
      </c>
    </row>
    <row r="626" spans="1:3" x14ac:dyDescent="0.3">
      <c r="A626">
        <v>624</v>
      </c>
      <c r="B626" t="str">
        <f>VLOOKUP(A626,Dataset!A626:T4739,6,FALSE)</f>
        <v>canceled</v>
      </c>
      <c r="C626">
        <f>_xlfn.XLOOKUP(B626,Dataset!F626:F4739,Dataset!L626:L4739)</f>
        <v>0</v>
      </c>
    </row>
    <row r="627" spans="1:3" x14ac:dyDescent="0.3">
      <c r="A627">
        <v>625</v>
      </c>
      <c r="B627" t="str">
        <f>VLOOKUP(A627,Dataset!A627:T4740,6,FALSE)</f>
        <v>canceled</v>
      </c>
      <c r="C627">
        <f>_xlfn.XLOOKUP(B627,Dataset!F627:F4740,Dataset!L627:L4740)</f>
        <v>0</v>
      </c>
    </row>
    <row r="628" spans="1:3" x14ac:dyDescent="0.3">
      <c r="A628">
        <v>626</v>
      </c>
      <c r="B628" t="str">
        <f>VLOOKUP(A628,Dataset!A628:T4741,6,FALSE)</f>
        <v>canceled</v>
      </c>
      <c r="C628">
        <f>_xlfn.XLOOKUP(B628,Dataset!F628:F4741,Dataset!L628:L4741)</f>
        <v>39</v>
      </c>
    </row>
    <row r="629" spans="1:3" x14ac:dyDescent="0.3">
      <c r="A629">
        <v>627</v>
      </c>
      <c r="B629" t="str">
        <f>VLOOKUP(A629,Dataset!A629:T4742,6,FALSE)</f>
        <v>canceled</v>
      </c>
      <c r="C629">
        <f>_xlfn.XLOOKUP(B629,Dataset!F629:F4742,Dataset!L629:L4742)</f>
        <v>1</v>
      </c>
    </row>
    <row r="630" spans="1:3" x14ac:dyDescent="0.3">
      <c r="A630">
        <v>628</v>
      </c>
      <c r="B630" t="str">
        <f>VLOOKUP(A630,Dataset!A630:T4743,6,FALSE)</f>
        <v>canceled</v>
      </c>
      <c r="C630">
        <f>_xlfn.XLOOKUP(B630,Dataset!F630:F4743,Dataset!L630:L4743)</f>
        <v>0</v>
      </c>
    </row>
    <row r="631" spans="1:3" x14ac:dyDescent="0.3">
      <c r="A631">
        <v>629</v>
      </c>
      <c r="B631" t="str">
        <f>VLOOKUP(A631,Dataset!A631:T4744,6,FALSE)</f>
        <v>canceled</v>
      </c>
      <c r="C631">
        <f>_xlfn.XLOOKUP(B631,Dataset!F631:F4744,Dataset!L631:L4744)</f>
        <v>3</v>
      </c>
    </row>
    <row r="632" spans="1:3" x14ac:dyDescent="0.3">
      <c r="A632">
        <v>630</v>
      </c>
      <c r="B632" t="str">
        <f>VLOOKUP(A632,Dataset!A632:T4745,6,FALSE)</f>
        <v>canceled</v>
      </c>
      <c r="C632">
        <f>_xlfn.XLOOKUP(B632,Dataset!F632:F4745,Dataset!L632:L4745)</f>
        <v>1</v>
      </c>
    </row>
    <row r="633" spans="1:3" x14ac:dyDescent="0.3">
      <c r="A633">
        <v>631</v>
      </c>
      <c r="B633" t="str">
        <f>VLOOKUP(A633,Dataset!A633:T4746,6,FALSE)</f>
        <v>canceled</v>
      </c>
      <c r="C633">
        <f>_xlfn.XLOOKUP(B633,Dataset!F633:F4746,Dataset!L633:L4746)</f>
        <v>9</v>
      </c>
    </row>
    <row r="634" spans="1:3" x14ac:dyDescent="0.3">
      <c r="A634">
        <v>632</v>
      </c>
      <c r="B634" t="str">
        <f>VLOOKUP(A634,Dataset!A634:T4747,6,FALSE)</f>
        <v>canceled</v>
      </c>
      <c r="C634">
        <f>_xlfn.XLOOKUP(B634,Dataset!F634:F4747,Dataset!L634:L4747)</f>
        <v>0</v>
      </c>
    </row>
    <row r="635" spans="1:3" x14ac:dyDescent="0.3">
      <c r="A635">
        <v>633</v>
      </c>
      <c r="B635" t="str">
        <f>VLOOKUP(A635,Dataset!A635:T4748,6,FALSE)</f>
        <v>canceled</v>
      </c>
      <c r="C635">
        <f>_xlfn.XLOOKUP(B635,Dataset!F635:F4748,Dataset!L635:L4748)</f>
        <v>25</v>
      </c>
    </row>
    <row r="636" spans="1:3" x14ac:dyDescent="0.3">
      <c r="A636">
        <v>634</v>
      </c>
      <c r="B636" t="str">
        <f>VLOOKUP(A636,Dataset!A636:T4749,6,FALSE)</f>
        <v>canceled</v>
      </c>
      <c r="C636">
        <f>_xlfn.XLOOKUP(B636,Dataset!F636:F4749,Dataset!L636:L4749)</f>
        <v>1</v>
      </c>
    </row>
    <row r="637" spans="1:3" x14ac:dyDescent="0.3">
      <c r="A637">
        <v>635</v>
      </c>
      <c r="B637" t="str">
        <f>VLOOKUP(A637,Dataset!A637:T4750,6,FALSE)</f>
        <v>canceled</v>
      </c>
      <c r="C637">
        <f>_xlfn.XLOOKUP(B637,Dataset!F637:F4750,Dataset!L637:L4750)</f>
        <v>1</v>
      </c>
    </row>
    <row r="638" spans="1:3" x14ac:dyDescent="0.3">
      <c r="A638">
        <v>636</v>
      </c>
      <c r="B638" t="str">
        <f>VLOOKUP(A638,Dataset!A638:T4751,6,FALSE)</f>
        <v>canceled</v>
      </c>
      <c r="C638">
        <f>_xlfn.XLOOKUP(B638,Dataset!F638:F4751,Dataset!L638:L4751)</f>
        <v>1</v>
      </c>
    </row>
    <row r="639" spans="1:3" x14ac:dyDescent="0.3">
      <c r="A639">
        <v>637</v>
      </c>
      <c r="B639" t="str">
        <f>VLOOKUP(A639,Dataset!A639:T4752,6,FALSE)</f>
        <v>canceled</v>
      </c>
      <c r="C639">
        <f>_xlfn.XLOOKUP(B639,Dataset!F639:F4752,Dataset!L639:L4752)</f>
        <v>0</v>
      </c>
    </row>
    <row r="640" spans="1:3" x14ac:dyDescent="0.3">
      <c r="A640">
        <v>638</v>
      </c>
      <c r="B640" t="str">
        <f>VLOOKUP(A640,Dataset!A640:T4753,6,FALSE)</f>
        <v>canceled</v>
      </c>
      <c r="C640">
        <f>_xlfn.XLOOKUP(B640,Dataset!F640:F4753,Dataset!L640:L4753)</f>
        <v>6</v>
      </c>
    </row>
    <row r="641" spans="1:3" x14ac:dyDescent="0.3">
      <c r="A641">
        <v>639</v>
      </c>
      <c r="B641" t="str">
        <f>VLOOKUP(A641,Dataset!A641:T4754,6,FALSE)</f>
        <v>canceled</v>
      </c>
      <c r="C641">
        <f>_xlfn.XLOOKUP(B641,Dataset!F641:F4754,Dataset!L641:L4754)</f>
        <v>1</v>
      </c>
    </row>
    <row r="642" spans="1:3" x14ac:dyDescent="0.3">
      <c r="A642">
        <v>640</v>
      </c>
      <c r="B642" t="str">
        <f>VLOOKUP(A642,Dataset!A642:T4755,6,FALSE)</f>
        <v>successful</v>
      </c>
      <c r="C642">
        <f>_xlfn.XLOOKUP(B642,Dataset!F642:F4755,Dataset!L642:L4755)</f>
        <v>2</v>
      </c>
    </row>
    <row r="643" spans="1:3" x14ac:dyDescent="0.3">
      <c r="A643">
        <v>641</v>
      </c>
      <c r="B643" t="str">
        <f>VLOOKUP(A643,Dataset!A643:T4756,6,FALSE)</f>
        <v>successful</v>
      </c>
      <c r="C643">
        <f>_xlfn.XLOOKUP(B643,Dataset!F643:F4756,Dataset!L643:L4756)</f>
        <v>315</v>
      </c>
    </row>
    <row r="644" spans="1:3" x14ac:dyDescent="0.3">
      <c r="A644">
        <v>642</v>
      </c>
      <c r="B644" t="str">
        <f>VLOOKUP(A644,Dataset!A644:T4757,6,FALSE)</f>
        <v>successful</v>
      </c>
      <c r="C644">
        <f>_xlfn.XLOOKUP(B644,Dataset!F644:F4757,Dataset!L644:L4757)</f>
        <v>2174</v>
      </c>
    </row>
    <row r="645" spans="1:3" x14ac:dyDescent="0.3">
      <c r="A645">
        <v>643</v>
      </c>
      <c r="B645" t="str">
        <f>VLOOKUP(A645,Dataset!A645:T4758,6,FALSE)</f>
        <v>successful</v>
      </c>
      <c r="C645">
        <f>_xlfn.XLOOKUP(B645,Dataset!F645:F4758,Dataset!L645:L4758)</f>
        <v>152</v>
      </c>
    </row>
    <row r="646" spans="1:3" x14ac:dyDescent="0.3">
      <c r="A646">
        <v>644</v>
      </c>
      <c r="B646" t="str">
        <f>VLOOKUP(A646,Dataset!A646:T4759,6,FALSE)</f>
        <v>successful</v>
      </c>
      <c r="C646">
        <f>_xlfn.XLOOKUP(B646,Dataset!F646:F4759,Dataset!L646:L4759)</f>
        <v>1021</v>
      </c>
    </row>
    <row r="647" spans="1:3" x14ac:dyDescent="0.3">
      <c r="A647">
        <v>645</v>
      </c>
      <c r="B647" t="str">
        <f>VLOOKUP(A647,Dataset!A647:T4760,6,FALSE)</f>
        <v>successful</v>
      </c>
      <c r="C647">
        <f>_xlfn.XLOOKUP(B647,Dataset!F647:F4760,Dataset!L647:L4760)</f>
        <v>237</v>
      </c>
    </row>
    <row r="648" spans="1:3" x14ac:dyDescent="0.3">
      <c r="A648">
        <v>646</v>
      </c>
      <c r="B648" t="str">
        <f>VLOOKUP(A648,Dataset!A648:T4761,6,FALSE)</f>
        <v>successful</v>
      </c>
      <c r="C648">
        <f>_xlfn.XLOOKUP(B648,Dataset!F648:F4761,Dataset!L648:L4761)</f>
        <v>27</v>
      </c>
    </row>
    <row r="649" spans="1:3" x14ac:dyDescent="0.3">
      <c r="A649">
        <v>647</v>
      </c>
      <c r="B649" t="str">
        <f>VLOOKUP(A649,Dataset!A649:T4762,6,FALSE)</f>
        <v>successful</v>
      </c>
      <c r="C649">
        <f>_xlfn.XLOOKUP(B649,Dataset!F649:F4762,Dataset!L649:L4762)</f>
        <v>17</v>
      </c>
    </row>
    <row r="650" spans="1:3" x14ac:dyDescent="0.3">
      <c r="A650">
        <v>648</v>
      </c>
      <c r="B650" t="str">
        <f>VLOOKUP(A650,Dataset!A650:T4763,6,FALSE)</f>
        <v>successful</v>
      </c>
      <c r="C650">
        <f>_xlfn.XLOOKUP(B650,Dataset!F650:F4763,Dataset!L650:L4763)</f>
        <v>27</v>
      </c>
    </row>
    <row r="651" spans="1:3" x14ac:dyDescent="0.3">
      <c r="A651">
        <v>649</v>
      </c>
      <c r="B651" t="str">
        <f>VLOOKUP(A651,Dataset!A651:T4764,6,FALSE)</f>
        <v>successful</v>
      </c>
      <c r="C651">
        <f>_xlfn.XLOOKUP(B651,Dataset!F651:F4764,Dataset!L651:L4764)</f>
        <v>82</v>
      </c>
    </row>
    <row r="652" spans="1:3" x14ac:dyDescent="0.3">
      <c r="A652">
        <v>650</v>
      </c>
      <c r="B652" t="str">
        <f>VLOOKUP(A652,Dataset!A652:T4765,6,FALSE)</f>
        <v>successful</v>
      </c>
      <c r="C652">
        <f>_xlfn.XLOOKUP(B652,Dataset!F652:F4765,Dataset!L652:L4765)</f>
        <v>48</v>
      </c>
    </row>
    <row r="653" spans="1:3" x14ac:dyDescent="0.3">
      <c r="A653">
        <v>651</v>
      </c>
      <c r="B653" t="str">
        <f>VLOOKUP(A653,Dataset!A653:T4766,6,FALSE)</f>
        <v>successful</v>
      </c>
      <c r="C653">
        <f>_xlfn.XLOOKUP(B653,Dataset!F653:F4766,Dataset!L653:L4766)</f>
        <v>105</v>
      </c>
    </row>
    <row r="654" spans="1:3" x14ac:dyDescent="0.3">
      <c r="A654">
        <v>652</v>
      </c>
      <c r="B654" t="str">
        <f>VLOOKUP(A654,Dataset!A654:T4767,6,FALSE)</f>
        <v>successful</v>
      </c>
      <c r="C654">
        <f>_xlfn.XLOOKUP(B654,Dataset!F654:F4767,Dataset!L654:L4767)</f>
        <v>28</v>
      </c>
    </row>
    <row r="655" spans="1:3" x14ac:dyDescent="0.3">
      <c r="A655">
        <v>653</v>
      </c>
      <c r="B655" t="str">
        <f>VLOOKUP(A655,Dataset!A655:T4768,6,FALSE)</f>
        <v>successful</v>
      </c>
      <c r="C655">
        <f>_xlfn.XLOOKUP(B655,Dataset!F655:F4768,Dataset!L655:L4768)</f>
        <v>1107</v>
      </c>
    </row>
    <row r="656" spans="1:3" x14ac:dyDescent="0.3">
      <c r="A656">
        <v>654</v>
      </c>
      <c r="B656" t="str">
        <f>VLOOKUP(A656,Dataset!A656:T4769,6,FALSE)</f>
        <v>successful</v>
      </c>
      <c r="C656">
        <f>_xlfn.XLOOKUP(B656,Dataset!F656:F4769,Dataset!L656:L4769)</f>
        <v>1013</v>
      </c>
    </row>
    <row r="657" spans="1:3" x14ac:dyDescent="0.3">
      <c r="A657">
        <v>655</v>
      </c>
      <c r="B657" t="str">
        <f>VLOOKUP(A657,Dataset!A657:T4770,6,FALSE)</f>
        <v>successful</v>
      </c>
      <c r="C657">
        <f>_xlfn.XLOOKUP(B657,Dataset!F657:F4770,Dataset!L657:L4770)</f>
        <v>274</v>
      </c>
    </row>
    <row r="658" spans="1:3" x14ac:dyDescent="0.3">
      <c r="A658">
        <v>656</v>
      </c>
      <c r="B658" t="str">
        <f>VLOOKUP(A658,Dataset!A658:T4771,6,FALSE)</f>
        <v>successful</v>
      </c>
      <c r="C658">
        <f>_xlfn.XLOOKUP(B658,Dataset!F658:F4771,Dataset!L658:L4771)</f>
        <v>87</v>
      </c>
    </row>
    <row r="659" spans="1:3" x14ac:dyDescent="0.3">
      <c r="A659">
        <v>657</v>
      </c>
      <c r="B659" t="str">
        <f>VLOOKUP(A659,Dataset!A659:T4772,6,FALSE)</f>
        <v>successful</v>
      </c>
      <c r="C659">
        <f>_xlfn.XLOOKUP(B659,Dataset!F659:F4772,Dataset!L659:L4772)</f>
        <v>99</v>
      </c>
    </row>
    <row r="660" spans="1:3" x14ac:dyDescent="0.3">
      <c r="A660">
        <v>658</v>
      </c>
      <c r="B660" t="str">
        <f>VLOOKUP(A660,Dataset!A660:T4773,6,FALSE)</f>
        <v>successful</v>
      </c>
      <c r="C660">
        <f>_xlfn.XLOOKUP(B660,Dataset!F660:F4773,Dataset!L660:L4773)</f>
        <v>276</v>
      </c>
    </row>
    <row r="661" spans="1:3" x14ac:dyDescent="0.3">
      <c r="A661">
        <v>659</v>
      </c>
      <c r="B661" t="str">
        <f>VLOOKUP(A661,Dataset!A661:T4774,6,FALSE)</f>
        <v>successful</v>
      </c>
      <c r="C661">
        <f>_xlfn.XLOOKUP(B661,Dataset!F661:F4774,Dataset!L661:L4774)</f>
        <v>21</v>
      </c>
    </row>
    <row r="662" spans="1:3" x14ac:dyDescent="0.3">
      <c r="A662">
        <v>660</v>
      </c>
      <c r="B662" t="str">
        <f>VLOOKUP(A662,Dataset!A662:T4775,6,FALSE)</f>
        <v>failed</v>
      </c>
      <c r="C662">
        <f>_xlfn.XLOOKUP(B662,Dataset!F662:F4775,Dataset!L662:L4775)</f>
        <v>18</v>
      </c>
    </row>
    <row r="663" spans="1:3" x14ac:dyDescent="0.3">
      <c r="A663">
        <v>661</v>
      </c>
      <c r="B663" t="str">
        <f>VLOOKUP(A663,Dataset!A663:T4776,6,FALSE)</f>
        <v>failed</v>
      </c>
      <c r="C663">
        <f>_xlfn.XLOOKUP(B663,Dataset!F663:F4776,Dataset!L663:L4776)</f>
        <v>9</v>
      </c>
    </row>
    <row r="664" spans="1:3" x14ac:dyDescent="0.3">
      <c r="A664">
        <v>662</v>
      </c>
      <c r="B664" t="str">
        <f>VLOOKUP(A664,Dataset!A664:T4777,6,FALSE)</f>
        <v>failed</v>
      </c>
      <c r="C664">
        <f>_xlfn.XLOOKUP(B664,Dataset!F664:F4777,Dataset!L664:L4777)</f>
        <v>4</v>
      </c>
    </row>
    <row r="665" spans="1:3" x14ac:dyDescent="0.3">
      <c r="A665">
        <v>663</v>
      </c>
      <c r="B665" t="str">
        <f>VLOOKUP(A665,Dataset!A665:T4778,6,FALSE)</f>
        <v>failed</v>
      </c>
      <c r="C665">
        <f>_xlfn.XLOOKUP(B665,Dataset!F665:F4778,Dataset!L665:L4778)</f>
        <v>7</v>
      </c>
    </row>
    <row r="666" spans="1:3" x14ac:dyDescent="0.3">
      <c r="A666">
        <v>664</v>
      </c>
      <c r="B666" t="str">
        <f>VLOOKUP(A666,Dataset!A666:T4779,6,FALSE)</f>
        <v>failed</v>
      </c>
      <c r="C666">
        <f>_xlfn.XLOOKUP(B666,Dataset!F666:F4779,Dataset!L666:L4779)</f>
        <v>29</v>
      </c>
    </row>
    <row r="667" spans="1:3" x14ac:dyDescent="0.3">
      <c r="A667">
        <v>665</v>
      </c>
      <c r="B667" t="str">
        <f>VLOOKUP(A667,Dataset!A667:T4780,6,FALSE)</f>
        <v>failed</v>
      </c>
      <c r="C667">
        <f>_xlfn.XLOOKUP(B667,Dataset!F667:F4780,Dataset!L667:L4780)</f>
        <v>12</v>
      </c>
    </row>
    <row r="668" spans="1:3" x14ac:dyDescent="0.3">
      <c r="A668">
        <v>666</v>
      </c>
      <c r="B668" t="str">
        <f>VLOOKUP(A668,Dataset!A668:T4781,6,FALSE)</f>
        <v>failed</v>
      </c>
      <c r="C668">
        <f>_xlfn.XLOOKUP(B668,Dataset!F668:F4781,Dataset!L668:L4781)</f>
        <v>4</v>
      </c>
    </row>
    <row r="669" spans="1:3" x14ac:dyDescent="0.3">
      <c r="A669">
        <v>667</v>
      </c>
      <c r="B669" t="str">
        <f>VLOOKUP(A669,Dataset!A669:T4782,6,FALSE)</f>
        <v>failed</v>
      </c>
      <c r="C669">
        <f>_xlfn.XLOOKUP(B669,Dataset!F669:F4782,Dataset!L669:L4782)</f>
        <v>28</v>
      </c>
    </row>
    <row r="670" spans="1:3" x14ac:dyDescent="0.3">
      <c r="A670">
        <v>668</v>
      </c>
      <c r="B670" t="str">
        <f>VLOOKUP(A670,Dataset!A670:T4783,6,FALSE)</f>
        <v>failed</v>
      </c>
      <c r="C670">
        <f>_xlfn.XLOOKUP(B670,Dataset!F670:F4783,Dataset!L670:L4783)</f>
        <v>25</v>
      </c>
    </row>
    <row r="671" spans="1:3" x14ac:dyDescent="0.3">
      <c r="A671">
        <v>669</v>
      </c>
      <c r="B671" t="str">
        <f>VLOOKUP(A671,Dataset!A671:T4784,6,FALSE)</f>
        <v>failed</v>
      </c>
      <c r="C671">
        <f>_xlfn.XLOOKUP(B671,Dataset!F671:F4784,Dataset!L671:L4784)</f>
        <v>28</v>
      </c>
    </row>
    <row r="672" spans="1:3" x14ac:dyDescent="0.3">
      <c r="A672">
        <v>670</v>
      </c>
      <c r="B672" t="str">
        <f>VLOOKUP(A672,Dataset!A672:T4785,6,FALSE)</f>
        <v>failed</v>
      </c>
      <c r="C672">
        <f>_xlfn.XLOOKUP(B672,Dataset!F672:F4785,Dataset!L672:L4785)</f>
        <v>310</v>
      </c>
    </row>
    <row r="673" spans="1:3" x14ac:dyDescent="0.3">
      <c r="A673">
        <v>671</v>
      </c>
      <c r="B673" t="str">
        <f>VLOOKUP(A673,Dataset!A673:T4786,6,FALSE)</f>
        <v>failed</v>
      </c>
      <c r="C673">
        <f>_xlfn.XLOOKUP(B673,Dataset!F673:F4786,Dataset!L673:L4786)</f>
        <v>15</v>
      </c>
    </row>
    <row r="674" spans="1:3" x14ac:dyDescent="0.3">
      <c r="A674">
        <v>672</v>
      </c>
      <c r="B674" t="str">
        <f>VLOOKUP(A674,Dataset!A674:T4787,6,FALSE)</f>
        <v>failed</v>
      </c>
      <c r="C674">
        <f>_xlfn.XLOOKUP(B674,Dataset!F674:F4787,Dataset!L674:L4787)</f>
        <v>215</v>
      </c>
    </row>
    <row r="675" spans="1:3" x14ac:dyDescent="0.3">
      <c r="A675">
        <v>673</v>
      </c>
      <c r="B675" t="str">
        <f>VLOOKUP(A675,Dataset!A675:T4788,6,FALSE)</f>
        <v>failed</v>
      </c>
      <c r="C675">
        <f>_xlfn.XLOOKUP(B675,Dataset!F675:F4788,Dataset!L675:L4788)</f>
        <v>3</v>
      </c>
    </row>
    <row r="676" spans="1:3" x14ac:dyDescent="0.3">
      <c r="A676">
        <v>674</v>
      </c>
      <c r="B676" t="str">
        <f>VLOOKUP(A676,Dataset!A676:T4789,6,FALSE)</f>
        <v>failed</v>
      </c>
      <c r="C676">
        <f>_xlfn.XLOOKUP(B676,Dataset!F676:F4789,Dataset!L676:L4789)</f>
        <v>2</v>
      </c>
    </row>
    <row r="677" spans="1:3" x14ac:dyDescent="0.3">
      <c r="A677">
        <v>675</v>
      </c>
      <c r="B677" t="str">
        <f>VLOOKUP(A677,Dataset!A677:T4790,6,FALSE)</f>
        <v>failed</v>
      </c>
      <c r="C677">
        <f>_xlfn.XLOOKUP(B677,Dataset!F677:F4790,Dataset!L677:L4790)</f>
        <v>26</v>
      </c>
    </row>
    <row r="678" spans="1:3" x14ac:dyDescent="0.3">
      <c r="A678">
        <v>676</v>
      </c>
      <c r="B678" t="str">
        <f>VLOOKUP(A678,Dataset!A678:T4791,6,FALSE)</f>
        <v>failed</v>
      </c>
      <c r="C678">
        <f>_xlfn.XLOOKUP(B678,Dataset!F678:F4791,Dataset!L678:L4791)</f>
        <v>24</v>
      </c>
    </row>
    <row r="679" spans="1:3" x14ac:dyDescent="0.3">
      <c r="A679">
        <v>677</v>
      </c>
      <c r="B679" t="str">
        <f>VLOOKUP(A679,Dataset!A679:T4792,6,FALSE)</f>
        <v>failed</v>
      </c>
      <c r="C679">
        <f>_xlfn.XLOOKUP(B679,Dataset!F679:F4792,Dataset!L679:L4792)</f>
        <v>96</v>
      </c>
    </row>
    <row r="680" spans="1:3" x14ac:dyDescent="0.3">
      <c r="A680">
        <v>678</v>
      </c>
      <c r="B680" t="str">
        <f>VLOOKUP(A680,Dataset!A680:T4793,6,FALSE)</f>
        <v>failed</v>
      </c>
      <c r="C680">
        <f>_xlfn.XLOOKUP(B680,Dataset!F680:F4793,Dataset!L680:L4793)</f>
        <v>17</v>
      </c>
    </row>
    <row r="681" spans="1:3" x14ac:dyDescent="0.3">
      <c r="A681">
        <v>679</v>
      </c>
      <c r="B681" t="str">
        <f>VLOOKUP(A681,Dataset!A681:T4794,6,FALSE)</f>
        <v>failed</v>
      </c>
      <c r="C681">
        <f>_xlfn.XLOOKUP(B681,Dataset!F681:F4794,Dataset!L681:L4794)</f>
        <v>94</v>
      </c>
    </row>
    <row r="682" spans="1:3" x14ac:dyDescent="0.3">
      <c r="A682">
        <v>680</v>
      </c>
      <c r="B682" t="str">
        <f>VLOOKUP(A682,Dataset!A682:T4795,6,FALSE)</f>
        <v>failed</v>
      </c>
      <c r="C682">
        <f>_xlfn.XLOOKUP(B682,Dataset!F682:F4795,Dataset!L682:L4795)</f>
        <v>129</v>
      </c>
    </row>
    <row r="683" spans="1:3" x14ac:dyDescent="0.3">
      <c r="A683">
        <v>681</v>
      </c>
      <c r="B683" t="str">
        <f>VLOOKUP(A683,Dataset!A683:T4796,6,FALSE)</f>
        <v>failed</v>
      </c>
      <c r="C683">
        <f>_xlfn.XLOOKUP(B683,Dataset!F683:F4796,Dataset!L683:L4796)</f>
        <v>1</v>
      </c>
    </row>
    <row r="684" spans="1:3" x14ac:dyDescent="0.3">
      <c r="A684">
        <v>682</v>
      </c>
      <c r="B684" t="str">
        <f>VLOOKUP(A684,Dataset!A684:T4797,6,FALSE)</f>
        <v>failed</v>
      </c>
      <c r="C684">
        <f>_xlfn.XLOOKUP(B684,Dataset!F684:F4797,Dataset!L684:L4797)</f>
        <v>4</v>
      </c>
    </row>
    <row r="685" spans="1:3" x14ac:dyDescent="0.3">
      <c r="A685">
        <v>683</v>
      </c>
      <c r="B685" t="str">
        <f>VLOOKUP(A685,Dataset!A685:T4798,6,FALSE)</f>
        <v>failed</v>
      </c>
      <c r="C685">
        <f>_xlfn.XLOOKUP(B685,Dataset!F685:F4798,Dataset!L685:L4798)</f>
        <v>3</v>
      </c>
    </row>
    <row r="686" spans="1:3" x14ac:dyDescent="0.3">
      <c r="A686">
        <v>684</v>
      </c>
      <c r="B686" t="str">
        <f>VLOOKUP(A686,Dataset!A686:T4799,6,FALSE)</f>
        <v>failed</v>
      </c>
      <c r="C686">
        <f>_xlfn.XLOOKUP(B686,Dataset!F686:F4799,Dataset!L686:L4799)</f>
        <v>135</v>
      </c>
    </row>
    <row r="687" spans="1:3" x14ac:dyDescent="0.3">
      <c r="A687">
        <v>685</v>
      </c>
      <c r="B687" t="str">
        <f>VLOOKUP(A687,Dataset!A687:T4800,6,FALSE)</f>
        <v>failed</v>
      </c>
      <c r="C687">
        <f>_xlfn.XLOOKUP(B687,Dataset!F687:F4800,Dataset!L687:L4800)</f>
        <v>10</v>
      </c>
    </row>
    <row r="688" spans="1:3" x14ac:dyDescent="0.3">
      <c r="A688">
        <v>686</v>
      </c>
      <c r="B688" t="str">
        <f>VLOOKUP(A688,Dataset!A688:T4801,6,FALSE)</f>
        <v>failed</v>
      </c>
      <c r="C688">
        <f>_xlfn.XLOOKUP(B688,Dataset!F688:F4801,Dataset!L688:L4801)</f>
        <v>0</v>
      </c>
    </row>
    <row r="689" spans="1:3" x14ac:dyDescent="0.3">
      <c r="A689">
        <v>687</v>
      </c>
      <c r="B689" t="str">
        <f>VLOOKUP(A689,Dataset!A689:T4802,6,FALSE)</f>
        <v>failed</v>
      </c>
      <c r="C689">
        <f>_xlfn.XLOOKUP(B689,Dataset!F689:F4802,Dataset!L689:L4802)</f>
        <v>6</v>
      </c>
    </row>
    <row r="690" spans="1:3" x14ac:dyDescent="0.3">
      <c r="A690">
        <v>688</v>
      </c>
      <c r="B690" t="str">
        <f>VLOOKUP(A690,Dataset!A690:T4803,6,FALSE)</f>
        <v>failed</v>
      </c>
      <c r="C690">
        <f>_xlfn.XLOOKUP(B690,Dataset!F690:F4803,Dataset!L690:L4803)</f>
        <v>36</v>
      </c>
    </row>
    <row r="691" spans="1:3" x14ac:dyDescent="0.3">
      <c r="A691">
        <v>689</v>
      </c>
      <c r="B691" t="str">
        <f>VLOOKUP(A691,Dataset!A691:T4804,6,FALSE)</f>
        <v>failed</v>
      </c>
      <c r="C691">
        <f>_xlfn.XLOOKUP(B691,Dataset!F691:F4804,Dataset!L691:L4804)</f>
        <v>336</v>
      </c>
    </row>
    <row r="692" spans="1:3" x14ac:dyDescent="0.3">
      <c r="A692">
        <v>690</v>
      </c>
      <c r="B692" t="str">
        <f>VLOOKUP(A692,Dataset!A692:T4805,6,FALSE)</f>
        <v>failed</v>
      </c>
      <c r="C692">
        <f>_xlfn.XLOOKUP(B692,Dataset!F692:F4805,Dataset!L692:L4805)</f>
        <v>34</v>
      </c>
    </row>
    <row r="693" spans="1:3" x14ac:dyDescent="0.3">
      <c r="A693">
        <v>691</v>
      </c>
      <c r="B693" t="str">
        <f>VLOOKUP(A693,Dataset!A693:T4806,6,FALSE)</f>
        <v>failed</v>
      </c>
      <c r="C693">
        <f>_xlfn.XLOOKUP(B693,Dataset!F693:F4806,Dataset!L693:L4806)</f>
        <v>10</v>
      </c>
    </row>
    <row r="694" spans="1:3" x14ac:dyDescent="0.3">
      <c r="A694">
        <v>692</v>
      </c>
      <c r="B694" t="str">
        <f>VLOOKUP(A694,Dataset!A694:T4807,6,FALSE)</f>
        <v>failed</v>
      </c>
      <c r="C694">
        <f>_xlfn.XLOOKUP(B694,Dataset!F694:F4807,Dataset!L694:L4807)</f>
        <v>201</v>
      </c>
    </row>
    <row r="695" spans="1:3" x14ac:dyDescent="0.3">
      <c r="A695">
        <v>693</v>
      </c>
      <c r="B695" t="str">
        <f>VLOOKUP(A695,Dataset!A695:T4808,6,FALSE)</f>
        <v>failed</v>
      </c>
      <c r="C695">
        <f>_xlfn.XLOOKUP(B695,Dataset!F695:F4808,Dataset!L695:L4808)</f>
        <v>296</v>
      </c>
    </row>
    <row r="696" spans="1:3" x14ac:dyDescent="0.3">
      <c r="A696">
        <v>694</v>
      </c>
      <c r="B696" t="str">
        <f>VLOOKUP(A696,Dataset!A696:T4809,6,FALSE)</f>
        <v>failed</v>
      </c>
      <c r="C696">
        <f>_xlfn.XLOOKUP(B696,Dataset!F696:F4809,Dataset!L696:L4809)</f>
        <v>7</v>
      </c>
    </row>
    <row r="697" spans="1:3" x14ac:dyDescent="0.3">
      <c r="A697">
        <v>695</v>
      </c>
      <c r="B697" t="str">
        <f>VLOOKUP(A697,Dataset!A697:T4810,6,FALSE)</f>
        <v>failed</v>
      </c>
      <c r="C697">
        <f>_xlfn.XLOOKUP(B697,Dataset!F697:F4810,Dataset!L697:L4810)</f>
        <v>7</v>
      </c>
    </row>
    <row r="698" spans="1:3" x14ac:dyDescent="0.3">
      <c r="A698">
        <v>696</v>
      </c>
      <c r="B698" t="str">
        <f>VLOOKUP(A698,Dataset!A698:T4811,6,FALSE)</f>
        <v>failed</v>
      </c>
      <c r="C698">
        <f>_xlfn.XLOOKUP(B698,Dataset!F698:F4811,Dataset!L698:L4811)</f>
        <v>1</v>
      </c>
    </row>
    <row r="699" spans="1:3" x14ac:dyDescent="0.3">
      <c r="A699">
        <v>697</v>
      </c>
      <c r="B699" t="str">
        <f>VLOOKUP(A699,Dataset!A699:T4812,6,FALSE)</f>
        <v>failed</v>
      </c>
      <c r="C699">
        <f>_xlfn.XLOOKUP(B699,Dataset!F699:F4812,Dataset!L699:L4812)</f>
        <v>114</v>
      </c>
    </row>
    <row r="700" spans="1:3" x14ac:dyDescent="0.3">
      <c r="A700">
        <v>698</v>
      </c>
      <c r="B700" t="str">
        <f>VLOOKUP(A700,Dataset!A700:T4813,6,FALSE)</f>
        <v>failed</v>
      </c>
      <c r="C700">
        <f>_xlfn.XLOOKUP(B700,Dataset!F700:F4813,Dataset!L700:L4813)</f>
        <v>29</v>
      </c>
    </row>
    <row r="701" spans="1:3" x14ac:dyDescent="0.3">
      <c r="A701">
        <v>699</v>
      </c>
      <c r="B701" t="str">
        <f>VLOOKUP(A701,Dataset!A701:T4814,6,FALSE)</f>
        <v>failed</v>
      </c>
      <c r="C701">
        <f>_xlfn.XLOOKUP(B701,Dataset!F701:F4814,Dataset!L701:L4814)</f>
        <v>890</v>
      </c>
    </row>
    <row r="702" spans="1:3" x14ac:dyDescent="0.3">
      <c r="A702">
        <v>700</v>
      </c>
      <c r="B702" t="str">
        <f>VLOOKUP(A702,Dataset!A702:T4815,6,FALSE)</f>
        <v>failed</v>
      </c>
      <c r="C702">
        <f>_xlfn.XLOOKUP(B702,Dataset!F702:F4815,Dataset!L702:L4815)</f>
        <v>31</v>
      </c>
    </row>
    <row r="703" spans="1:3" x14ac:dyDescent="0.3">
      <c r="A703">
        <v>701</v>
      </c>
      <c r="B703" t="str">
        <f>VLOOKUP(A703,Dataset!A703:T4816,6,FALSE)</f>
        <v>failed</v>
      </c>
      <c r="C703">
        <f>_xlfn.XLOOKUP(B703,Dataset!F703:F4816,Dataset!L703:L4816)</f>
        <v>21</v>
      </c>
    </row>
    <row r="704" spans="1:3" x14ac:dyDescent="0.3">
      <c r="A704">
        <v>702</v>
      </c>
      <c r="B704" t="str">
        <f>VLOOKUP(A704,Dataset!A704:T4817,6,FALSE)</f>
        <v>failed</v>
      </c>
      <c r="C704">
        <f>_xlfn.XLOOKUP(B704,Dataset!F704:F4817,Dataset!L704:L4817)</f>
        <v>37</v>
      </c>
    </row>
    <row r="705" spans="1:3" x14ac:dyDescent="0.3">
      <c r="A705">
        <v>703</v>
      </c>
      <c r="B705" t="str">
        <f>VLOOKUP(A705,Dataset!A705:T4818,6,FALSE)</f>
        <v>failed</v>
      </c>
      <c r="C705">
        <f>_xlfn.XLOOKUP(B705,Dataset!F705:F4818,Dataset!L705:L4818)</f>
        <v>7</v>
      </c>
    </row>
    <row r="706" spans="1:3" x14ac:dyDescent="0.3">
      <c r="A706">
        <v>704</v>
      </c>
      <c r="B706" t="str">
        <f>VLOOKUP(A706,Dataset!A706:T4819,6,FALSE)</f>
        <v>failed</v>
      </c>
      <c r="C706">
        <f>_xlfn.XLOOKUP(B706,Dataset!F706:F4819,Dataset!L706:L4819)</f>
        <v>4</v>
      </c>
    </row>
    <row r="707" spans="1:3" x14ac:dyDescent="0.3">
      <c r="A707">
        <v>705</v>
      </c>
      <c r="B707" t="str">
        <f>VLOOKUP(A707,Dataset!A707:T4820,6,FALSE)</f>
        <v>failed</v>
      </c>
      <c r="C707">
        <f>_xlfn.XLOOKUP(B707,Dataset!F707:F4820,Dataset!L707:L4820)</f>
        <v>5</v>
      </c>
    </row>
    <row r="708" spans="1:3" x14ac:dyDescent="0.3">
      <c r="A708">
        <v>706</v>
      </c>
      <c r="B708" t="str">
        <f>VLOOKUP(A708,Dataset!A708:T4821,6,FALSE)</f>
        <v>failed</v>
      </c>
      <c r="C708">
        <f>_xlfn.XLOOKUP(B708,Dataset!F708:F4821,Dataset!L708:L4821)</f>
        <v>0</v>
      </c>
    </row>
    <row r="709" spans="1:3" x14ac:dyDescent="0.3">
      <c r="A709">
        <v>707</v>
      </c>
      <c r="B709" t="str">
        <f>VLOOKUP(A709,Dataset!A709:T4822,6,FALSE)</f>
        <v>failed</v>
      </c>
      <c r="C709">
        <f>_xlfn.XLOOKUP(B709,Dataset!F709:F4822,Dataset!L709:L4822)</f>
        <v>456</v>
      </c>
    </row>
    <row r="710" spans="1:3" x14ac:dyDescent="0.3">
      <c r="A710">
        <v>708</v>
      </c>
      <c r="B710" t="str">
        <f>VLOOKUP(A710,Dataset!A710:T4823,6,FALSE)</f>
        <v>failed</v>
      </c>
      <c r="C710">
        <f>_xlfn.XLOOKUP(B710,Dataset!F710:F4823,Dataset!L710:L4823)</f>
        <v>369</v>
      </c>
    </row>
    <row r="711" spans="1:3" x14ac:dyDescent="0.3">
      <c r="A711">
        <v>709</v>
      </c>
      <c r="B711" t="str">
        <f>VLOOKUP(A711,Dataset!A711:T4824,6,FALSE)</f>
        <v>failed</v>
      </c>
      <c r="C711">
        <f>_xlfn.XLOOKUP(B711,Dataset!F711:F4824,Dataset!L711:L4824)</f>
        <v>2</v>
      </c>
    </row>
    <row r="712" spans="1:3" x14ac:dyDescent="0.3">
      <c r="A712">
        <v>710</v>
      </c>
      <c r="B712" t="str">
        <f>VLOOKUP(A712,Dataset!A712:T4825,6,FALSE)</f>
        <v>failed</v>
      </c>
      <c r="C712">
        <f>_xlfn.XLOOKUP(B712,Dataset!F712:F4825,Dataset!L712:L4825)</f>
        <v>0</v>
      </c>
    </row>
    <row r="713" spans="1:3" x14ac:dyDescent="0.3">
      <c r="A713">
        <v>711</v>
      </c>
      <c r="B713" t="str">
        <f>VLOOKUP(A713,Dataset!A713:T4826,6,FALSE)</f>
        <v>failed</v>
      </c>
      <c r="C713">
        <f>_xlfn.XLOOKUP(B713,Dataset!F713:F4826,Dataset!L713:L4826)</f>
        <v>338</v>
      </c>
    </row>
    <row r="714" spans="1:3" x14ac:dyDescent="0.3">
      <c r="A714">
        <v>712</v>
      </c>
      <c r="B714" t="str">
        <f>VLOOKUP(A714,Dataset!A714:T4827,6,FALSE)</f>
        <v>failed</v>
      </c>
      <c r="C714">
        <f>_xlfn.XLOOKUP(B714,Dataset!F714:F4827,Dataset!L714:L4827)</f>
        <v>4</v>
      </c>
    </row>
    <row r="715" spans="1:3" x14ac:dyDescent="0.3">
      <c r="A715">
        <v>713</v>
      </c>
      <c r="B715" t="str">
        <f>VLOOKUP(A715,Dataset!A715:T4828,6,FALSE)</f>
        <v>failed</v>
      </c>
      <c r="C715">
        <f>_xlfn.XLOOKUP(B715,Dataset!F715:F4828,Dataset!L715:L4828)</f>
        <v>1</v>
      </c>
    </row>
    <row r="716" spans="1:3" x14ac:dyDescent="0.3">
      <c r="A716">
        <v>714</v>
      </c>
      <c r="B716" t="str">
        <f>VLOOKUP(A716,Dataset!A716:T4829,6,FALSE)</f>
        <v>failed</v>
      </c>
      <c r="C716">
        <f>_xlfn.XLOOKUP(B716,Dataset!F716:F4829,Dataset!L716:L4829)</f>
        <v>28</v>
      </c>
    </row>
    <row r="717" spans="1:3" x14ac:dyDescent="0.3">
      <c r="A717">
        <v>715</v>
      </c>
      <c r="B717" t="str">
        <f>VLOOKUP(A717,Dataset!A717:T4830,6,FALSE)</f>
        <v>failed</v>
      </c>
      <c r="C717">
        <f>_xlfn.XLOOKUP(B717,Dataset!F717:F4830,Dataset!L717:L4830)</f>
        <v>12</v>
      </c>
    </row>
    <row r="718" spans="1:3" x14ac:dyDescent="0.3">
      <c r="A718">
        <v>716</v>
      </c>
      <c r="B718" t="str">
        <f>VLOOKUP(A718,Dataset!A718:T4831,6,FALSE)</f>
        <v>failed</v>
      </c>
      <c r="C718">
        <f>_xlfn.XLOOKUP(B718,Dataset!F718:F4831,Dataset!L718:L4831)</f>
        <v>16</v>
      </c>
    </row>
    <row r="719" spans="1:3" x14ac:dyDescent="0.3">
      <c r="A719">
        <v>717</v>
      </c>
      <c r="B719" t="str">
        <f>VLOOKUP(A719,Dataset!A719:T4832,6,FALSE)</f>
        <v>failed</v>
      </c>
      <c r="C719">
        <f>_xlfn.XLOOKUP(B719,Dataset!F719:F4832,Dataset!L719:L4832)</f>
        <v>4</v>
      </c>
    </row>
    <row r="720" spans="1:3" x14ac:dyDescent="0.3">
      <c r="A720">
        <v>718</v>
      </c>
      <c r="B720" t="str">
        <f>VLOOKUP(A720,Dataset!A720:T4833,6,FALSE)</f>
        <v>failed</v>
      </c>
      <c r="C720">
        <f>_xlfn.XLOOKUP(B720,Dataset!F720:F4833,Dataset!L720:L4833)</f>
        <v>4</v>
      </c>
    </row>
    <row r="721" spans="1:3" x14ac:dyDescent="0.3">
      <c r="A721">
        <v>719</v>
      </c>
      <c r="B721" t="str">
        <f>VLOOKUP(A721,Dataset!A721:T4834,6,FALSE)</f>
        <v>failed</v>
      </c>
      <c r="C721">
        <f>_xlfn.XLOOKUP(B721,Dataset!F721:F4834,Dataset!L721:L4834)</f>
        <v>10</v>
      </c>
    </row>
    <row r="722" spans="1:3" x14ac:dyDescent="0.3">
      <c r="A722">
        <v>720</v>
      </c>
      <c r="B722" t="str">
        <f>VLOOKUP(A722,Dataset!A722:T4835,6,FALSE)</f>
        <v>successful</v>
      </c>
      <c r="C722">
        <f>_xlfn.XLOOKUP(B722,Dataset!F722:F4835,Dataset!L722:L4835)</f>
        <v>41</v>
      </c>
    </row>
    <row r="723" spans="1:3" x14ac:dyDescent="0.3">
      <c r="A723">
        <v>721</v>
      </c>
      <c r="B723" t="str">
        <f>VLOOKUP(A723,Dataset!A723:T4836,6,FALSE)</f>
        <v>successful</v>
      </c>
      <c r="C723">
        <f>_xlfn.XLOOKUP(B723,Dataset!F723:F4836,Dataset!L723:L4836)</f>
        <v>119</v>
      </c>
    </row>
    <row r="724" spans="1:3" x14ac:dyDescent="0.3">
      <c r="A724">
        <v>722</v>
      </c>
      <c r="B724" t="str">
        <f>VLOOKUP(A724,Dataset!A724:T4837,6,FALSE)</f>
        <v>successful</v>
      </c>
      <c r="C724">
        <f>_xlfn.XLOOKUP(B724,Dataset!F724:F4837,Dataset!L724:L4837)</f>
        <v>153</v>
      </c>
    </row>
    <row r="725" spans="1:3" x14ac:dyDescent="0.3">
      <c r="A725">
        <v>723</v>
      </c>
      <c r="B725" t="str">
        <f>VLOOKUP(A725,Dataset!A725:T4838,6,FALSE)</f>
        <v>successful</v>
      </c>
      <c r="C725">
        <f>_xlfn.XLOOKUP(B725,Dataset!F725:F4838,Dataset!L725:L4838)</f>
        <v>100</v>
      </c>
    </row>
    <row r="726" spans="1:3" x14ac:dyDescent="0.3">
      <c r="A726">
        <v>724</v>
      </c>
      <c r="B726" t="str">
        <f>VLOOKUP(A726,Dataset!A726:T4839,6,FALSE)</f>
        <v>successful</v>
      </c>
      <c r="C726">
        <f>_xlfn.XLOOKUP(B726,Dataset!F726:F4839,Dataset!L726:L4839)</f>
        <v>143</v>
      </c>
    </row>
    <row r="727" spans="1:3" x14ac:dyDescent="0.3">
      <c r="A727">
        <v>725</v>
      </c>
      <c r="B727" t="str">
        <f>VLOOKUP(A727,Dataset!A727:T4840,6,FALSE)</f>
        <v>successful</v>
      </c>
      <c r="C727">
        <f>_xlfn.XLOOKUP(B727,Dataset!F727:F4840,Dataset!L727:L4840)</f>
        <v>140</v>
      </c>
    </row>
    <row r="728" spans="1:3" x14ac:dyDescent="0.3">
      <c r="A728">
        <v>726</v>
      </c>
      <c r="B728" t="str">
        <f>VLOOKUP(A728,Dataset!A728:T4841,6,FALSE)</f>
        <v>successful</v>
      </c>
      <c r="C728">
        <f>_xlfn.XLOOKUP(B728,Dataset!F728:F4841,Dataset!L728:L4841)</f>
        <v>35</v>
      </c>
    </row>
    <row r="729" spans="1:3" x14ac:dyDescent="0.3">
      <c r="A729">
        <v>727</v>
      </c>
      <c r="B729" t="str">
        <f>VLOOKUP(A729,Dataset!A729:T4842,6,FALSE)</f>
        <v>successful</v>
      </c>
      <c r="C729">
        <f>_xlfn.XLOOKUP(B729,Dataset!F729:F4842,Dataset!L729:L4842)</f>
        <v>149</v>
      </c>
    </row>
    <row r="730" spans="1:3" x14ac:dyDescent="0.3">
      <c r="A730">
        <v>728</v>
      </c>
      <c r="B730" t="str">
        <f>VLOOKUP(A730,Dataset!A730:T4843,6,FALSE)</f>
        <v>successful</v>
      </c>
      <c r="C730">
        <f>_xlfn.XLOOKUP(B730,Dataset!F730:F4843,Dataset!L730:L4843)</f>
        <v>130</v>
      </c>
    </row>
    <row r="731" spans="1:3" x14ac:dyDescent="0.3">
      <c r="A731">
        <v>729</v>
      </c>
      <c r="B731" t="str">
        <f>VLOOKUP(A731,Dataset!A731:T4844,6,FALSE)</f>
        <v>successful</v>
      </c>
      <c r="C731">
        <f>_xlfn.XLOOKUP(B731,Dataset!F731:F4844,Dataset!L731:L4844)</f>
        <v>120</v>
      </c>
    </row>
    <row r="732" spans="1:3" x14ac:dyDescent="0.3">
      <c r="A732">
        <v>730</v>
      </c>
      <c r="B732" t="str">
        <f>VLOOKUP(A732,Dataset!A732:T4845,6,FALSE)</f>
        <v>successful</v>
      </c>
      <c r="C732">
        <f>_xlfn.XLOOKUP(B732,Dataset!F732:F4845,Dataset!L732:L4845)</f>
        <v>265</v>
      </c>
    </row>
    <row r="733" spans="1:3" x14ac:dyDescent="0.3">
      <c r="A733">
        <v>731</v>
      </c>
      <c r="B733" t="str">
        <f>VLOOKUP(A733,Dataset!A733:T4846,6,FALSE)</f>
        <v>successful</v>
      </c>
      <c r="C733">
        <f>_xlfn.XLOOKUP(B733,Dataset!F733:F4846,Dataset!L733:L4846)</f>
        <v>71</v>
      </c>
    </row>
    <row r="734" spans="1:3" x14ac:dyDescent="0.3">
      <c r="A734">
        <v>732</v>
      </c>
      <c r="B734" t="str">
        <f>VLOOKUP(A734,Dataset!A734:T4847,6,FALSE)</f>
        <v>successful</v>
      </c>
      <c r="C734">
        <f>_xlfn.XLOOKUP(B734,Dataset!F734:F4847,Dataset!L734:L4847)</f>
        <v>13</v>
      </c>
    </row>
    <row r="735" spans="1:3" x14ac:dyDescent="0.3">
      <c r="A735">
        <v>733</v>
      </c>
      <c r="B735" t="str">
        <f>VLOOKUP(A735,Dataset!A735:T4848,6,FALSE)</f>
        <v>successful</v>
      </c>
      <c r="C735">
        <f>_xlfn.XLOOKUP(B735,Dataset!F735:F4848,Dataset!L735:L4848)</f>
        <v>169</v>
      </c>
    </row>
    <row r="736" spans="1:3" x14ac:dyDescent="0.3">
      <c r="A736">
        <v>734</v>
      </c>
      <c r="B736" t="str">
        <f>VLOOKUP(A736,Dataset!A736:T4849,6,FALSE)</f>
        <v>successful</v>
      </c>
      <c r="C736">
        <f>_xlfn.XLOOKUP(B736,Dataset!F736:F4849,Dataset!L736:L4849)</f>
        <v>57</v>
      </c>
    </row>
    <row r="737" spans="1:3" x14ac:dyDescent="0.3">
      <c r="A737">
        <v>735</v>
      </c>
      <c r="B737" t="str">
        <f>VLOOKUP(A737,Dataset!A737:T4850,6,FALSE)</f>
        <v>successful</v>
      </c>
      <c r="C737">
        <f>_xlfn.XLOOKUP(B737,Dataset!F737:F4850,Dataset!L737:L4850)</f>
        <v>229</v>
      </c>
    </row>
    <row r="738" spans="1:3" x14ac:dyDescent="0.3">
      <c r="A738">
        <v>736</v>
      </c>
      <c r="B738" t="str">
        <f>VLOOKUP(A738,Dataset!A738:T4851,6,FALSE)</f>
        <v>successful</v>
      </c>
      <c r="C738">
        <f>_xlfn.XLOOKUP(B738,Dataset!F738:F4851,Dataset!L738:L4851)</f>
        <v>108</v>
      </c>
    </row>
    <row r="739" spans="1:3" x14ac:dyDescent="0.3">
      <c r="A739">
        <v>737</v>
      </c>
      <c r="B739" t="str">
        <f>VLOOKUP(A739,Dataset!A739:T4852,6,FALSE)</f>
        <v>successful</v>
      </c>
      <c r="C739">
        <f>_xlfn.XLOOKUP(B739,Dataset!F739:F4852,Dataset!L739:L4852)</f>
        <v>108</v>
      </c>
    </row>
    <row r="740" spans="1:3" x14ac:dyDescent="0.3">
      <c r="A740">
        <v>738</v>
      </c>
      <c r="B740" t="str">
        <f>VLOOKUP(A740,Dataset!A740:T4853,6,FALSE)</f>
        <v>successful</v>
      </c>
      <c r="C740">
        <f>_xlfn.XLOOKUP(B740,Dataset!F740:F4853,Dataset!L740:L4853)</f>
        <v>41</v>
      </c>
    </row>
    <row r="741" spans="1:3" x14ac:dyDescent="0.3">
      <c r="A741">
        <v>739</v>
      </c>
      <c r="B741" t="str">
        <f>VLOOKUP(A741,Dataset!A741:T4854,6,FALSE)</f>
        <v>successful</v>
      </c>
      <c r="C741">
        <f>_xlfn.XLOOKUP(B741,Dataset!F741:F4854,Dataset!L741:L4854)</f>
        <v>139</v>
      </c>
    </row>
    <row r="742" spans="1:3" x14ac:dyDescent="0.3">
      <c r="A742">
        <v>740</v>
      </c>
      <c r="B742" t="str">
        <f>VLOOKUP(A742,Dataset!A742:T4855,6,FALSE)</f>
        <v>successful</v>
      </c>
      <c r="C742">
        <f>_xlfn.XLOOKUP(B742,Dataset!F742:F4855,Dataset!L742:L4855)</f>
        <v>19</v>
      </c>
    </row>
    <row r="743" spans="1:3" x14ac:dyDescent="0.3">
      <c r="A743">
        <v>741</v>
      </c>
      <c r="B743" t="str">
        <f>VLOOKUP(A743,Dataset!A743:T4856,6,FALSE)</f>
        <v>successful</v>
      </c>
      <c r="C743">
        <f>_xlfn.XLOOKUP(B743,Dataset!F743:F4856,Dataset!L743:L4856)</f>
        <v>94</v>
      </c>
    </row>
    <row r="744" spans="1:3" x14ac:dyDescent="0.3">
      <c r="A744">
        <v>742</v>
      </c>
      <c r="B744" t="str">
        <f>VLOOKUP(A744,Dataset!A744:T4857,6,FALSE)</f>
        <v>successful</v>
      </c>
      <c r="C744">
        <f>_xlfn.XLOOKUP(B744,Dataset!F744:F4857,Dataset!L744:L4857)</f>
        <v>23</v>
      </c>
    </row>
    <row r="745" spans="1:3" x14ac:dyDescent="0.3">
      <c r="A745">
        <v>743</v>
      </c>
      <c r="B745" t="str">
        <f>VLOOKUP(A745,Dataset!A745:T4858,6,FALSE)</f>
        <v>successful</v>
      </c>
      <c r="C745">
        <f>_xlfn.XLOOKUP(B745,Dataset!F745:F4858,Dataset!L745:L4858)</f>
        <v>15</v>
      </c>
    </row>
    <row r="746" spans="1:3" x14ac:dyDescent="0.3">
      <c r="A746">
        <v>744</v>
      </c>
      <c r="B746" t="str">
        <f>VLOOKUP(A746,Dataset!A746:T4859,6,FALSE)</f>
        <v>successful</v>
      </c>
      <c r="C746">
        <f>_xlfn.XLOOKUP(B746,Dataset!F746:F4859,Dataset!L746:L4859)</f>
        <v>62</v>
      </c>
    </row>
    <row r="747" spans="1:3" x14ac:dyDescent="0.3">
      <c r="A747">
        <v>745</v>
      </c>
      <c r="B747" t="str">
        <f>VLOOKUP(A747,Dataset!A747:T4860,6,FALSE)</f>
        <v>successful</v>
      </c>
      <c r="C747">
        <f>_xlfn.XLOOKUP(B747,Dataset!F747:F4860,Dataset!L747:L4860)</f>
        <v>74</v>
      </c>
    </row>
    <row r="748" spans="1:3" x14ac:dyDescent="0.3">
      <c r="A748">
        <v>746</v>
      </c>
      <c r="B748" t="str">
        <f>VLOOKUP(A748,Dataset!A748:T4861,6,FALSE)</f>
        <v>successful</v>
      </c>
      <c r="C748">
        <f>_xlfn.XLOOKUP(B748,Dataset!F748:F4861,Dataset!L748:L4861)</f>
        <v>97</v>
      </c>
    </row>
    <row r="749" spans="1:3" x14ac:dyDescent="0.3">
      <c r="A749">
        <v>747</v>
      </c>
      <c r="B749" t="str">
        <f>VLOOKUP(A749,Dataset!A749:T4862,6,FALSE)</f>
        <v>successful</v>
      </c>
      <c r="C749">
        <f>_xlfn.XLOOKUP(B749,Dataset!F749:F4862,Dataset!L749:L4862)</f>
        <v>55</v>
      </c>
    </row>
    <row r="750" spans="1:3" x14ac:dyDescent="0.3">
      <c r="A750">
        <v>748</v>
      </c>
      <c r="B750" t="str">
        <f>VLOOKUP(A750,Dataset!A750:T4863,6,FALSE)</f>
        <v>successful</v>
      </c>
      <c r="C750">
        <f>_xlfn.XLOOKUP(B750,Dataset!F750:F4863,Dataset!L750:L4863)</f>
        <v>44</v>
      </c>
    </row>
    <row r="751" spans="1:3" x14ac:dyDescent="0.3">
      <c r="A751">
        <v>749</v>
      </c>
      <c r="B751" t="str">
        <f>VLOOKUP(A751,Dataset!A751:T4864,6,FALSE)</f>
        <v>successful</v>
      </c>
      <c r="C751">
        <f>_xlfn.XLOOKUP(B751,Dataset!F751:F4864,Dataset!L751:L4864)</f>
        <v>110</v>
      </c>
    </row>
    <row r="752" spans="1:3" x14ac:dyDescent="0.3">
      <c r="A752">
        <v>750</v>
      </c>
      <c r="B752" t="str">
        <f>VLOOKUP(A752,Dataset!A752:T4865,6,FALSE)</f>
        <v>successful</v>
      </c>
      <c r="C752">
        <f>_xlfn.XLOOKUP(B752,Dataset!F752:F4865,Dataset!L752:L4865)</f>
        <v>59</v>
      </c>
    </row>
    <row r="753" spans="1:3" x14ac:dyDescent="0.3">
      <c r="A753">
        <v>751</v>
      </c>
      <c r="B753" t="str">
        <f>VLOOKUP(A753,Dataset!A753:T4866,6,FALSE)</f>
        <v>successful</v>
      </c>
      <c r="C753">
        <f>_xlfn.XLOOKUP(B753,Dataset!F753:F4866,Dataset!L753:L4866)</f>
        <v>62</v>
      </c>
    </row>
    <row r="754" spans="1:3" x14ac:dyDescent="0.3">
      <c r="A754">
        <v>752</v>
      </c>
      <c r="B754" t="str">
        <f>VLOOKUP(A754,Dataset!A754:T4867,6,FALSE)</f>
        <v>successful</v>
      </c>
      <c r="C754">
        <f>_xlfn.XLOOKUP(B754,Dataset!F754:F4867,Dataset!L754:L4867)</f>
        <v>105</v>
      </c>
    </row>
    <row r="755" spans="1:3" x14ac:dyDescent="0.3">
      <c r="A755">
        <v>753</v>
      </c>
      <c r="B755" t="str">
        <f>VLOOKUP(A755,Dataset!A755:T4868,6,FALSE)</f>
        <v>successful</v>
      </c>
      <c r="C755">
        <f>_xlfn.XLOOKUP(B755,Dataset!F755:F4868,Dataset!L755:L4868)</f>
        <v>26</v>
      </c>
    </row>
    <row r="756" spans="1:3" x14ac:dyDescent="0.3">
      <c r="A756">
        <v>754</v>
      </c>
      <c r="B756" t="str">
        <f>VLOOKUP(A756,Dataset!A756:T4869,6,FALSE)</f>
        <v>successful</v>
      </c>
      <c r="C756">
        <f>_xlfn.XLOOKUP(B756,Dataset!F756:F4869,Dataset!L756:L4869)</f>
        <v>49</v>
      </c>
    </row>
    <row r="757" spans="1:3" x14ac:dyDescent="0.3">
      <c r="A757">
        <v>755</v>
      </c>
      <c r="B757" t="str">
        <f>VLOOKUP(A757,Dataset!A757:T4870,6,FALSE)</f>
        <v>successful</v>
      </c>
      <c r="C757">
        <f>_xlfn.XLOOKUP(B757,Dataset!F757:F4870,Dataset!L757:L4870)</f>
        <v>68</v>
      </c>
    </row>
    <row r="758" spans="1:3" x14ac:dyDescent="0.3">
      <c r="A758">
        <v>756</v>
      </c>
      <c r="B758" t="str">
        <f>VLOOKUP(A758,Dataset!A758:T4871,6,FALSE)</f>
        <v>successful</v>
      </c>
      <c r="C758">
        <f>_xlfn.XLOOKUP(B758,Dataset!F758:F4871,Dataset!L758:L4871)</f>
        <v>22</v>
      </c>
    </row>
    <row r="759" spans="1:3" x14ac:dyDescent="0.3">
      <c r="A759">
        <v>757</v>
      </c>
      <c r="B759" t="str">
        <f>VLOOKUP(A759,Dataset!A759:T4872,6,FALSE)</f>
        <v>successful</v>
      </c>
      <c r="C759">
        <f>_xlfn.XLOOKUP(B759,Dataset!F759:F4872,Dataset!L759:L4872)</f>
        <v>18</v>
      </c>
    </row>
    <row r="760" spans="1:3" x14ac:dyDescent="0.3">
      <c r="A760">
        <v>758</v>
      </c>
      <c r="B760" t="str">
        <f>VLOOKUP(A760,Dataset!A760:T4873,6,FALSE)</f>
        <v>successful</v>
      </c>
      <c r="C760">
        <f>_xlfn.XLOOKUP(B760,Dataset!F760:F4873,Dataset!L760:L4873)</f>
        <v>19</v>
      </c>
    </row>
    <row r="761" spans="1:3" x14ac:dyDescent="0.3">
      <c r="A761">
        <v>759</v>
      </c>
      <c r="B761" t="str">
        <f>VLOOKUP(A761,Dataset!A761:T4874,6,FALSE)</f>
        <v>successful</v>
      </c>
      <c r="C761">
        <f>_xlfn.XLOOKUP(B761,Dataset!F761:F4874,Dataset!L761:L4874)</f>
        <v>99</v>
      </c>
    </row>
    <row r="762" spans="1:3" x14ac:dyDescent="0.3">
      <c r="A762">
        <v>760</v>
      </c>
      <c r="B762" t="str">
        <f>VLOOKUP(A762,Dataset!A762:T4875,6,FALSE)</f>
        <v>failed</v>
      </c>
      <c r="C762">
        <f>_xlfn.XLOOKUP(B762,Dataset!F762:F4875,Dataset!L762:L4875)</f>
        <v>0</v>
      </c>
    </row>
    <row r="763" spans="1:3" x14ac:dyDescent="0.3">
      <c r="A763">
        <v>761</v>
      </c>
      <c r="B763" t="str">
        <f>VLOOKUP(A763,Dataset!A763:T4876,6,FALSE)</f>
        <v>failed</v>
      </c>
      <c r="C763">
        <f>_xlfn.XLOOKUP(B763,Dataset!F763:F4876,Dataset!L763:L4876)</f>
        <v>6</v>
      </c>
    </row>
    <row r="764" spans="1:3" x14ac:dyDescent="0.3">
      <c r="A764">
        <v>762</v>
      </c>
      <c r="B764" t="str">
        <f>VLOOKUP(A764,Dataset!A764:T4877,6,FALSE)</f>
        <v>failed</v>
      </c>
      <c r="C764">
        <f>_xlfn.XLOOKUP(B764,Dataset!F764:F4877,Dataset!L764:L4877)</f>
        <v>0</v>
      </c>
    </row>
    <row r="765" spans="1:3" x14ac:dyDescent="0.3">
      <c r="A765">
        <v>763</v>
      </c>
      <c r="B765" t="str">
        <f>VLOOKUP(A765,Dataset!A765:T4878,6,FALSE)</f>
        <v>failed</v>
      </c>
      <c r="C765">
        <f>_xlfn.XLOOKUP(B765,Dataset!F765:F4878,Dataset!L765:L4878)</f>
        <v>1</v>
      </c>
    </row>
    <row r="766" spans="1:3" x14ac:dyDescent="0.3">
      <c r="A766">
        <v>764</v>
      </c>
      <c r="B766" t="str">
        <f>VLOOKUP(A766,Dataset!A766:T4879,6,FALSE)</f>
        <v>failed</v>
      </c>
      <c r="C766">
        <f>_xlfn.XLOOKUP(B766,Dataset!F766:F4879,Dataset!L766:L4879)</f>
        <v>0</v>
      </c>
    </row>
    <row r="767" spans="1:3" x14ac:dyDescent="0.3">
      <c r="A767">
        <v>765</v>
      </c>
      <c r="B767" t="str">
        <f>VLOOKUP(A767,Dataset!A767:T4880,6,FALSE)</f>
        <v>failed</v>
      </c>
      <c r="C767">
        <f>_xlfn.XLOOKUP(B767,Dataset!F767:F4880,Dataset!L767:L4880)</f>
        <v>44</v>
      </c>
    </row>
    <row r="768" spans="1:3" x14ac:dyDescent="0.3">
      <c r="A768">
        <v>766</v>
      </c>
      <c r="B768" t="str">
        <f>VLOOKUP(A768,Dataset!A768:T4881,6,FALSE)</f>
        <v>failed</v>
      </c>
      <c r="C768">
        <f>_xlfn.XLOOKUP(B768,Dataset!F768:F4881,Dataset!L768:L4881)</f>
        <v>0</v>
      </c>
    </row>
    <row r="769" spans="1:3" x14ac:dyDescent="0.3">
      <c r="A769">
        <v>767</v>
      </c>
      <c r="B769" t="str">
        <f>VLOOKUP(A769,Dataset!A769:T4882,6,FALSE)</f>
        <v>failed</v>
      </c>
      <c r="C769">
        <f>_xlfn.XLOOKUP(B769,Dataset!F769:F4882,Dataset!L769:L4882)</f>
        <v>3</v>
      </c>
    </row>
    <row r="770" spans="1:3" x14ac:dyDescent="0.3">
      <c r="A770">
        <v>768</v>
      </c>
      <c r="B770" t="str">
        <f>VLOOKUP(A770,Dataset!A770:T4883,6,FALSE)</f>
        <v>failed</v>
      </c>
      <c r="C770">
        <f>_xlfn.XLOOKUP(B770,Dataset!F770:F4883,Dataset!L770:L4883)</f>
        <v>0</v>
      </c>
    </row>
    <row r="771" spans="1:3" x14ac:dyDescent="0.3">
      <c r="A771">
        <v>769</v>
      </c>
      <c r="B771" t="str">
        <f>VLOOKUP(A771,Dataset!A771:T4884,6,FALSE)</f>
        <v>failed</v>
      </c>
      <c r="C771">
        <f>_xlfn.XLOOKUP(B771,Dataset!F771:F4884,Dataset!L771:L4884)</f>
        <v>52</v>
      </c>
    </row>
    <row r="772" spans="1:3" x14ac:dyDescent="0.3">
      <c r="A772">
        <v>770</v>
      </c>
      <c r="B772" t="str">
        <f>VLOOKUP(A772,Dataset!A772:T4885,6,FALSE)</f>
        <v>failed</v>
      </c>
      <c r="C772">
        <f>_xlfn.XLOOKUP(B772,Dataset!F772:F4885,Dataset!L772:L4885)</f>
        <v>0</v>
      </c>
    </row>
    <row r="773" spans="1:3" x14ac:dyDescent="0.3">
      <c r="A773">
        <v>771</v>
      </c>
      <c r="B773" t="str">
        <f>VLOOKUP(A773,Dataset!A773:T4886,6,FALSE)</f>
        <v>failed</v>
      </c>
      <c r="C773">
        <f>_xlfn.XLOOKUP(B773,Dataset!F773:F4886,Dataset!L773:L4886)</f>
        <v>1</v>
      </c>
    </row>
    <row r="774" spans="1:3" x14ac:dyDescent="0.3">
      <c r="A774">
        <v>772</v>
      </c>
      <c r="B774" t="str">
        <f>VLOOKUP(A774,Dataset!A774:T4887,6,FALSE)</f>
        <v>failed</v>
      </c>
      <c r="C774">
        <f>_xlfn.XLOOKUP(B774,Dataset!F774:F4887,Dataset!L774:L4887)</f>
        <v>1</v>
      </c>
    </row>
    <row r="775" spans="1:3" x14ac:dyDescent="0.3">
      <c r="A775">
        <v>773</v>
      </c>
      <c r="B775" t="str">
        <f>VLOOKUP(A775,Dataset!A775:T4888,6,FALSE)</f>
        <v>failed</v>
      </c>
      <c r="C775">
        <f>_xlfn.XLOOKUP(B775,Dataset!F775:F4888,Dataset!L775:L4888)</f>
        <v>2</v>
      </c>
    </row>
    <row r="776" spans="1:3" x14ac:dyDescent="0.3">
      <c r="A776">
        <v>774</v>
      </c>
      <c r="B776" t="str">
        <f>VLOOKUP(A776,Dataset!A776:T4889,6,FALSE)</f>
        <v>failed</v>
      </c>
      <c r="C776">
        <f>_xlfn.XLOOKUP(B776,Dataset!F776:F4889,Dataset!L776:L4889)</f>
        <v>9</v>
      </c>
    </row>
    <row r="777" spans="1:3" x14ac:dyDescent="0.3">
      <c r="A777">
        <v>775</v>
      </c>
      <c r="B777" t="str">
        <f>VLOOKUP(A777,Dataset!A777:T4890,6,FALSE)</f>
        <v>failed</v>
      </c>
      <c r="C777">
        <f>_xlfn.XLOOKUP(B777,Dataset!F777:F4890,Dataset!L777:L4890)</f>
        <v>5</v>
      </c>
    </row>
    <row r="778" spans="1:3" x14ac:dyDescent="0.3">
      <c r="A778">
        <v>776</v>
      </c>
      <c r="B778" t="str">
        <f>VLOOKUP(A778,Dataset!A778:T4891,6,FALSE)</f>
        <v>failed</v>
      </c>
      <c r="C778">
        <f>_xlfn.XLOOKUP(B778,Dataset!F778:F4891,Dataset!L778:L4891)</f>
        <v>57</v>
      </c>
    </row>
    <row r="779" spans="1:3" x14ac:dyDescent="0.3">
      <c r="A779">
        <v>777</v>
      </c>
      <c r="B779" t="str">
        <f>VLOOKUP(A779,Dataset!A779:T4892,6,FALSE)</f>
        <v>failed</v>
      </c>
      <c r="C779">
        <f>_xlfn.XLOOKUP(B779,Dataset!F779:F4892,Dataset!L779:L4892)</f>
        <v>3</v>
      </c>
    </row>
    <row r="780" spans="1:3" x14ac:dyDescent="0.3">
      <c r="A780">
        <v>778</v>
      </c>
      <c r="B780" t="str">
        <f>VLOOKUP(A780,Dataset!A780:T4893,6,FALSE)</f>
        <v>failed</v>
      </c>
      <c r="C780">
        <f>_xlfn.XLOOKUP(B780,Dataset!F780:F4893,Dataset!L780:L4893)</f>
        <v>1</v>
      </c>
    </row>
    <row r="781" spans="1:3" x14ac:dyDescent="0.3">
      <c r="A781">
        <v>779</v>
      </c>
      <c r="B781" t="str">
        <f>VLOOKUP(A781,Dataset!A781:T4894,6,FALSE)</f>
        <v>failed</v>
      </c>
      <c r="C781">
        <f>_xlfn.XLOOKUP(B781,Dataset!F781:F4894,Dataset!L781:L4894)</f>
        <v>6</v>
      </c>
    </row>
    <row r="782" spans="1:3" x14ac:dyDescent="0.3">
      <c r="A782">
        <v>780</v>
      </c>
      <c r="B782" t="str">
        <f>VLOOKUP(A782,Dataset!A782:T4895,6,FALSE)</f>
        <v>successful</v>
      </c>
      <c r="C782">
        <f>_xlfn.XLOOKUP(B782,Dataset!F782:F4895,Dataset!L782:L4895)</f>
        <v>27</v>
      </c>
    </row>
    <row r="783" spans="1:3" x14ac:dyDescent="0.3">
      <c r="A783">
        <v>781</v>
      </c>
      <c r="B783" t="str">
        <f>VLOOKUP(A783,Dataset!A783:T4896,6,FALSE)</f>
        <v>successful</v>
      </c>
      <c r="C783">
        <f>_xlfn.XLOOKUP(B783,Dataset!F783:F4896,Dataset!L783:L4896)</f>
        <v>25</v>
      </c>
    </row>
    <row r="784" spans="1:3" x14ac:dyDescent="0.3">
      <c r="A784">
        <v>782</v>
      </c>
      <c r="B784" t="str">
        <f>VLOOKUP(A784,Dataset!A784:T4897,6,FALSE)</f>
        <v>successful</v>
      </c>
      <c r="C784">
        <f>_xlfn.XLOOKUP(B784,Dataset!F784:F4897,Dataset!L784:L4897)</f>
        <v>14</v>
      </c>
    </row>
    <row r="785" spans="1:3" x14ac:dyDescent="0.3">
      <c r="A785">
        <v>783</v>
      </c>
      <c r="B785" t="str">
        <f>VLOOKUP(A785,Dataset!A785:T4898,6,FALSE)</f>
        <v>successful</v>
      </c>
      <c r="C785">
        <f>_xlfn.XLOOKUP(B785,Dataset!F785:F4898,Dataset!L785:L4898)</f>
        <v>35</v>
      </c>
    </row>
    <row r="786" spans="1:3" x14ac:dyDescent="0.3">
      <c r="A786">
        <v>784</v>
      </c>
      <c r="B786" t="str">
        <f>VLOOKUP(A786,Dataset!A786:T4899,6,FALSE)</f>
        <v>successful</v>
      </c>
      <c r="C786">
        <f>_xlfn.XLOOKUP(B786,Dataset!F786:F4899,Dataset!L786:L4899)</f>
        <v>10</v>
      </c>
    </row>
    <row r="787" spans="1:3" x14ac:dyDescent="0.3">
      <c r="A787">
        <v>785</v>
      </c>
      <c r="B787" t="str">
        <f>VLOOKUP(A787,Dataset!A787:T4900,6,FALSE)</f>
        <v>successful</v>
      </c>
      <c r="C787">
        <f>_xlfn.XLOOKUP(B787,Dataset!F787:F4900,Dataset!L787:L4900)</f>
        <v>29</v>
      </c>
    </row>
    <row r="788" spans="1:3" x14ac:dyDescent="0.3">
      <c r="A788">
        <v>786</v>
      </c>
      <c r="B788" t="str">
        <f>VLOOKUP(A788,Dataset!A788:T4901,6,FALSE)</f>
        <v>successful</v>
      </c>
      <c r="C788">
        <f>_xlfn.XLOOKUP(B788,Dataset!F788:F4901,Dataset!L788:L4901)</f>
        <v>44</v>
      </c>
    </row>
    <row r="789" spans="1:3" x14ac:dyDescent="0.3">
      <c r="A789">
        <v>787</v>
      </c>
      <c r="B789" t="str">
        <f>VLOOKUP(A789,Dataset!A789:T4902,6,FALSE)</f>
        <v>successful</v>
      </c>
      <c r="C789">
        <f>_xlfn.XLOOKUP(B789,Dataset!F789:F4902,Dataset!L789:L4902)</f>
        <v>17</v>
      </c>
    </row>
    <row r="790" spans="1:3" x14ac:dyDescent="0.3">
      <c r="A790">
        <v>788</v>
      </c>
      <c r="B790" t="str">
        <f>VLOOKUP(A790,Dataset!A790:T4903,6,FALSE)</f>
        <v>successful</v>
      </c>
      <c r="C790">
        <f>_xlfn.XLOOKUP(B790,Dataset!F790:F4903,Dataset!L790:L4903)</f>
        <v>34</v>
      </c>
    </row>
    <row r="791" spans="1:3" x14ac:dyDescent="0.3">
      <c r="A791">
        <v>789</v>
      </c>
      <c r="B791" t="str">
        <f>VLOOKUP(A791,Dataset!A791:T4904,6,FALSE)</f>
        <v>successful</v>
      </c>
      <c r="C791">
        <f>_xlfn.XLOOKUP(B791,Dataset!F791:F4904,Dataset!L791:L4904)</f>
        <v>14</v>
      </c>
    </row>
    <row r="792" spans="1:3" x14ac:dyDescent="0.3">
      <c r="A792">
        <v>790</v>
      </c>
      <c r="B792" t="str">
        <f>VLOOKUP(A792,Dataset!A792:T4905,6,FALSE)</f>
        <v>successful</v>
      </c>
      <c r="C792">
        <f>_xlfn.XLOOKUP(B792,Dataset!F792:F4905,Dataset!L792:L4905)</f>
        <v>156</v>
      </c>
    </row>
    <row r="793" spans="1:3" x14ac:dyDescent="0.3">
      <c r="A793">
        <v>791</v>
      </c>
      <c r="B793" t="str">
        <f>VLOOKUP(A793,Dataset!A793:T4906,6,FALSE)</f>
        <v>successful</v>
      </c>
      <c r="C793">
        <f>_xlfn.XLOOKUP(B793,Dataset!F793:F4906,Dataset!L793:L4906)</f>
        <v>128</v>
      </c>
    </row>
    <row r="794" spans="1:3" x14ac:dyDescent="0.3">
      <c r="A794">
        <v>792</v>
      </c>
      <c r="B794" t="str">
        <f>VLOOKUP(A794,Dataset!A794:T4907,6,FALSE)</f>
        <v>successful</v>
      </c>
      <c r="C794">
        <f>_xlfn.XLOOKUP(B794,Dataset!F794:F4907,Dataset!L794:L4907)</f>
        <v>60</v>
      </c>
    </row>
    <row r="795" spans="1:3" x14ac:dyDescent="0.3">
      <c r="A795">
        <v>793</v>
      </c>
      <c r="B795" t="str">
        <f>VLOOKUP(A795,Dataset!A795:T4908,6,FALSE)</f>
        <v>successful</v>
      </c>
      <c r="C795">
        <f>_xlfn.XLOOKUP(B795,Dataset!F795:F4908,Dataset!L795:L4908)</f>
        <v>32</v>
      </c>
    </row>
    <row r="796" spans="1:3" x14ac:dyDescent="0.3">
      <c r="A796">
        <v>794</v>
      </c>
      <c r="B796" t="str">
        <f>VLOOKUP(A796,Dataset!A796:T4909,6,FALSE)</f>
        <v>successful</v>
      </c>
      <c r="C796">
        <f>_xlfn.XLOOKUP(B796,Dataset!F796:F4909,Dataset!L796:L4909)</f>
        <v>53</v>
      </c>
    </row>
    <row r="797" spans="1:3" x14ac:dyDescent="0.3">
      <c r="A797">
        <v>795</v>
      </c>
      <c r="B797" t="str">
        <f>VLOOKUP(A797,Dataset!A797:T4910,6,FALSE)</f>
        <v>successful</v>
      </c>
      <c r="C797">
        <f>_xlfn.XLOOKUP(B797,Dataset!F797:F4910,Dataset!L797:L4910)</f>
        <v>184</v>
      </c>
    </row>
    <row r="798" spans="1:3" x14ac:dyDescent="0.3">
      <c r="A798">
        <v>796</v>
      </c>
      <c r="B798" t="str">
        <f>VLOOKUP(A798,Dataset!A798:T4911,6,FALSE)</f>
        <v>successful</v>
      </c>
      <c r="C798">
        <f>_xlfn.XLOOKUP(B798,Dataset!F798:F4911,Dataset!L798:L4911)</f>
        <v>90</v>
      </c>
    </row>
    <row r="799" spans="1:3" x14ac:dyDescent="0.3">
      <c r="A799">
        <v>797</v>
      </c>
      <c r="B799" t="str">
        <f>VLOOKUP(A799,Dataset!A799:T4912,6,FALSE)</f>
        <v>successful</v>
      </c>
      <c r="C799">
        <f>_xlfn.XLOOKUP(B799,Dataset!F799:F4912,Dataset!L799:L4912)</f>
        <v>71</v>
      </c>
    </row>
    <row r="800" spans="1:3" x14ac:dyDescent="0.3">
      <c r="A800">
        <v>798</v>
      </c>
      <c r="B800" t="str">
        <f>VLOOKUP(A800,Dataset!A800:T4913,6,FALSE)</f>
        <v>successful</v>
      </c>
      <c r="C800">
        <f>_xlfn.XLOOKUP(B800,Dataset!F800:F4913,Dataset!L800:L4913)</f>
        <v>87</v>
      </c>
    </row>
    <row r="801" spans="1:3" x14ac:dyDescent="0.3">
      <c r="A801">
        <v>799</v>
      </c>
      <c r="B801" t="str">
        <f>VLOOKUP(A801,Dataset!A801:T4914,6,FALSE)</f>
        <v>successful</v>
      </c>
      <c r="C801">
        <f>_xlfn.XLOOKUP(B801,Dataset!F801:F4914,Dataset!L801:L4914)</f>
        <v>28</v>
      </c>
    </row>
    <row r="802" spans="1:3" x14ac:dyDescent="0.3">
      <c r="A802">
        <v>800</v>
      </c>
      <c r="B802" t="str">
        <f>VLOOKUP(A802,Dataset!A802:T4915,6,FALSE)</f>
        <v>successful</v>
      </c>
      <c r="C802">
        <f>_xlfn.XLOOKUP(B802,Dataset!F802:F4915,Dataset!L802:L4915)</f>
        <v>56</v>
      </c>
    </row>
    <row r="803" spans="1:3" x14ac:dyDescent="0.3">
      <c r="A803">
        <v>801</v>
      </c>
      <c r="B803" t="str">
        <f>VLOOKUP(A803,Dataset!A803:T4916,6,FALSE)</f>
        <v>successful</v>
      </c>
      <c r="C803">
        <f>_xlfn.XLOOKUP(B803,Dataset!F803:F4916,Dataset!L803:L4916)</f>
        <v>51</v>
      </c>
    </row>
    <row r="804" spans="1:3" x14ac:dyDescent="0.3">
      <c r="A804">
        <v>802</v>
      </c>
      <c r="B804" t="str">
        <f>VLOOKUP(A804,Dataset!A804:T4917,6,FALSE)</f>
        <v>successful</v>
      </c>
      <c r="C804">
        <f>_xlfn.XLOOKUP(B804,Dataset!F804:F4917,Dataset!L804:L4917)</f>
        <v>75</v>
      </c>
    </row>
    <row r="805" spans="1:3" x14ac:dyDescent="0.3">
      <c r="A805">
        <v>803</v>
      </c>
      <c r="B805" t="str">
        <f>VLOOKUP(A805,Dataset!A805:T4918,6,FALSE)</f>
        <v>successful</v>
      </c>
      <c r="C805">
        <f>_xlfn.XLOOKUP(B805,Dataset!F805:F4918,Dataset!L805:L4918)</f>
        <v>38</v>
      </c>
    </row>
    <row r="806" spans="1:3" x14ac:dyDescent="0.3">
      <c r="A806">
        <v>804</v>
      </c>
      <c r="B806" t="str">
        <f>VLOOKUP(A806,Dataset!A806:T4919,6,FALSE)</f>
        <v>successful</v>
      </c>
      <c r="C806">
        <f>_xlfn.XLOOKUP(B806,Dataset!F806:F4919,Dataset!L806:L4919)</f>
        <v>18</v>
      </c>
    </row>
    <row r="807" spans="1:3" x14ac:dyDescent="0.3">
      <c r="A807">
        <v>805</v>
      </c>
      <c r="B807" t="str">
        <f>VLOOKUP(A807,Dataset!A807:T4920,6,FALSE)</f>
        <v>successful</v>
      </c>
      <c r="C807">
        <f>_xlfn.XLOOKUP(B807,Dataset!F807:F4920,Dataset!L807:L4920)</f>
        <v>54</v>
      </c>
    </row>
    <row r="808" spans="1:3" x14ac:dyDescent="0.3">
      <c r="A808">
        <v>806</v>
      </c>
      <c r="B808" t="str">
        <f>VLOOKUP(A808,Dataset!A808:T4921,6,FALSE)</f>
        <v>successful</v>
      </c>
      <c r="C808">
        <f>_xlfn.XLOOKUP(B808,Dataset!F808:F4921,Dataset!L808:L4921)</f>
        <v>71</v>
      </c>
    </row>
    <row r="809" spans="1:3" x14ac:dyDescent="0.3">
      <c r="A809">
        <v>807</v>
      </c>
      <c r="B809" t="str">
        <f>VLOOKUP(A809,Dataset!A809:T4922,6,FALSE)</f>
        <v>successful</v>
      </c>
      <c r="C809">
        <f>_xlfn.XLOOKUP(B809,Dataset!F809:F4922,Dataset!L809:L4922)</f>
        <v>57</v>
      </c>
    </row>
    <row r="810" spans="1:3" x14ac:dyDescent="0.3">
      <c r="A810">
        <v>808</v>
      </c>
      <c r="B810" t="str">
        <f>VLOOKUP(A810,Dataset!A810:T4923,6,FALSE)</f>
        <v>successful</v>
      </c>
      <c r="C810">
        <f>_xlfn.XLOOKUP(B810,Dataset!F810:F4923,Dataset!L810:L4923)</f>
        <v>43</v>
      </c>
    </row>
    <row r="811" spans="1:3" x14ac:dyDescent="0.3">
      <c r="A811">
        <v>809</v>
      </c>
      <c r="B811" t="str">
        <f>VLOOKUP(A811,Dataset!A811:T4924,6,FALSE)</f>
        <v>successful</v>
      </c>
      <c r="C811">
        <f>_xlfn.XLOOKUP(B811,Dataset!F811:F4924,Dataset!L811:L4924)</f>
        <v>52</v>
      </c>
    </row>
    <row r="812" spans="1:3" x14ac:dyDescent="0.3">
      <c r="A812">
        <v>810</v>
      </c>
      <c r="B812" t="str">
        <f>VLOOKUP(A812,Dataset!A812:T4925,6,FALSE)</f>
        <v>successful</v>
      </c>
      <c r="C812">
        <f>_xlfn.XLOOKUP(B812,Dataset!F812:F4925,Dataset!L812:L4925)</f>
        <v>27</v>
      </c>
    </row>
    <row r="813" spans="1:3" x14ac:dyDescent="0.3">
      <c r="A813">
        <v>811</v>
      </c>
      <c r="B813" t="str">
        <f>VLOOKUP(A813,Dataset!A813:T4926,6,FALSE)</f>
        <v>successful</v>
      </c>
      <c r="C813">
        <f>_xlfn.XLOOKUP(B813,Dataset!F813:F4926,Dataset!L813:L4926)</f>
        <v>12</v>
      </c>
    </row>
    <row r="814" spans="1:3" x14ac:dyDescent="0.3">
      <c r="A814">
        <v>812</v>
      </c>
      <c r="B814" t="str">
        <f>VLOOKUP(A814,Dataset!A814:T4927,6,FALSE)</f>
        <v>successful</v>
      </c>
      <c r="C814">
        <f>_xlfn.XLOOKUP(B814,Dataset!F814:F4927,Dataset!L814:L4927)</f>
        <v>33</v>
      </c>
    </row>
    <row r="815" spans="1:3" x14ac:dyDescent="0.3">
      <c r="A815">
        <v>813</v>
      </c>
      <c r="B815" t="str">
        <f>VLOOKUP(A815,Dataset!A815:T4928,6,FALSE)</f>
        <v>successful</v>
      </c>
      <c r="C815">
        <f>_xlfn.XLOOKUP(B815,Dataset!F815:F4928,Dataset!L815:L4928)</f>
        <v>96</v>
      </c>
    </row>
    <row r="816" spans="1:3" x14ac:dyDescent="0.3">
      <c r="A816">
        <v>814</v>
      </c>
      <c r="B816" t="str">
        <f>VLOOKUP(A816,Dataset!A816:T4929,6,FALSE)</f>
        <v>successful</v>
      </c>
      <c r="C816">
        <f>_xlfn.XLOOKUP(B816,Dataset!F816:F4929,Dataset!L816:L4929)</f>
        <v>28</v>
      </c>
    </row>
    <row r="817" spans="1:3" x14ac:dyDescent="0.3">
      <c r="A817">
        <v>815</v>
      </c>
      <c r="B817" t="str">
        <f>VLOOKUP(A817,Dataset!A817:T4930,6,FALSE)</f>
        <v>successful</v>
      </c>
      <c r="C817">
        <f>_xlfn.XLOOKUP(B817,Dataset!F817:F4930,Dataset!L817:L4930)</f>
        <v>43</v>
      </c>
    </row>
    <row r="818" spans="1:3" x14ac:dyDescent="0.3">
      <c r="A818">
        <v>816</v>
      </c>
      <c r="B818" t="str">
        <f>VLOOKUP(A818,Dataset!A818:T4931,6,FALSE)</f>
        <v>successful</v>
      </c>
      <c r="C818">
        <f>_xlfn.XLOOKUP(B818,Dataset!F818:F4931,Dataset!L818:L4931)</f>
        <v>205</v>
      </c>
    </row>
    <row r="819" spans="1:3" x14ac:dyDescent="0.3">
      <c r="A819">
        <v>817</v>
      </c>
      <c r="B819" t="str">
        <f>VLOOKUP(A819,Dataset!A819:T4932,6,FALSE)</f>
        <v>successful</v>
      </c>
      <c r="C819">
        <f>_xlfn.XLOOKUP(B819,Dataset!F819:F4932,Dataset!L819:L4932)</f>
        <v>23</v>
      </c>
    </row>
    <row r="820" spans="1:3" x14ac:dyDescent="0.3">
      <c r="A820">
        <v>818</v>
      </c>
      <c r="B820" t="str">
        <f>VLOOKUP(A820,Dataset!A820:T4933,6,FALSE)</f>
        <v>successful</v>
      </c>
      <c r="C820">
        <f>_xlfn.XLOOKUP(B820,Dataset!F820:F4933,Dataset!L820:L4933)</f>
        <v>19</v>
      </c>
    </row>
    <row r="821" spans="1:3" x14ac:dyDescent="0.3">
      <c r="A821">
        <v>819</v>
      </c>
      <c r="B821" t="str">
        <f>VLOOKUP(A821,Dataset!A821:T4934,6,FALSE)</f>
        <v>successful</v>
      </c>
      <c r="C821">
        <f>_xlfn.XLOOKUP(B821,Dataset!F821:F4934,Dataset!L821:L4934)</f>
        <v>14</v>
      </c>
    </row>
    <row r="822" spans="1:3" x14ac:dyDescent="0.3">
      <c r="A822">
        <v>820</v>
      </c>
      <c r="B822" t="str">
        <f>VLOOKUP(A822,Dataset!A822:T4935,6,FALSE)</f>
        <v>successful</v>
      </c>
      <c r="C822">
        <f>_xlfn.XLOOKUP(B822,Dataset!F822:F4935,Dataset!L822:L4935)</f>
        <v>38</v>
      </c>
    </row>
    <row r="823" spans="1:3" x14ac:dyDescent="0.3">
      <c r="A823">
        <v>821</v>
      </c>
      <c r="B823" t="str">
        <f>VLOOKUP(A823,Dataset!A823:T4936,6,FALSE)</f>
        <v>successful</v>
      </c>
      <c r="C823">
        <f>_xlfn.XLOOKUP(B823,Dataset!F823:F4936,Dataset!L823:L4936)</f>
        <v>78</v>
      </c>
    </row>
    <row r="824" spans="1:3" x14ac:dyDescent="0.3">
      <c r="A824">
        <v>822</v>
      </c>
      <c r="B824" t="str">
        <f>VLOOKUP(A824,Dataset!A824:T4937,6,FALSE)</f>
        <v>successful</v>
      </c>
      <c r="C824">
        <f>_xlfn.XLOOKUP(B824,Dataset!F824:F4937,Dataset!L824:L4937)</f>
        <v>69</v>
      </c>
    </row>
    <row r="825" spans="1:3" x14ac:dyDescent="0.3">
      <c r="A825">
        <v>823</v>
      </c>
      <c r="B825" t="str">
        <f>VLOOKUP(A825,Dataset!A825:T4938,6,FALSE)</f>
        <v>successful</v>
      </c>
      <c r="C825">
        <f>_xlfn.XLOOKUP(B825,Dataset!F825:F4938,Dataset!L825:L4938)</f>
        <v>33</v>
      </c>
    </row>
    <row r="826" spans="1:3" x14ac:dyDescent="0.3">
      <c r="A826">
        <v>824</v>
      </c>
      <c r="B826" t="str">
        <f>VLOOKUP(A826,Dataset!A826:T4939,6,FALSE)</f>
        <v>successful</v>
      </c>
      <c r="C826">
        <f>_xlfn.XLOOKUP(B826,Dataset!F826:F4939,Dataset!L826:L4939)</f>
        <v>54</v>
      </c>
    </row>
    <row r="827" spans="1:3" x14ac:dyDescent="0.3">
      <c r="A827">
        <v>825</v>
      </c>
      <c r="B827" t="str">
        <f>VLOOKUP(A827,Dataset!A827:T4940,6,FALSE)</f>
        <v>successful</v>
      </c>
      <c r="C827">
        <f>_xlfn.XLOOKUP(B827,Dataset!F827:F4940,Dataset!L827:L4940)</f>
        <v>99</v>
      </c>
    </row>
    <row r="828" spans="1:3" x14ac:dyDescent="0.3">
      <c r="A828">
        <v>826</v>
      </c>
      <c r="B828" t="str">
        <f>VLOOKUP(A828,Dataset!A828:T4941,6,FALSE)</f>
        <v>successful</v>
      </c>
      <c r="C828">
        <f>_xlfn.XLOOKUP(B828,Dataset!F828:F4941,Dataset!L828:L4941)</f>
        <v>49</v>
      </c>
    </row>
    <row r="829" spans="1:3" x14ac:dyDescent="0.3">
      <c r="A829">
        <v>827</v>
      </c>
      <c r="B829" t="str">
        <f>VLOOKUP(A829,Dataset!A829:T4942,6,FALSE)</f>
        <v>successful</v>
      </c>
      <c r="C829">
        <f>_xlfn.XLOOKUP(B829,Dataset!F829:F4942,Dataset!L829:L4942)</f>
        <v>11</v>
      </c>
    </row>
    <row r="830" spans="1:3" x14ac:dyDescent="0.3">
      <c r="A830">
        <v>828</v>
      </c>
      <c r="B830" t="str">
        <f>VLOOKUP(A830,Dataset!A830:T4943,6,FALSE)</f>
        <v>successful</v>
      </c>
      <c r="C830">
        <f>_xlfn.XLOOKUP(B830,Dataset!F830:F4943,Dataset!L830:L4943)</f>
        <v>38</v>
      </c>
    </row>
    <row r="831" spans="1:3" x14ac:dyDescent="0.3">
      <c r="A831">
        <v>829</v>
      </c>
      <c r="B831" t="str">
        <f>VLOOKUP(A831,Dataset!A831:T4944,6,FALSE)</f>
        <v>successful</v>
      </c>
      <c r="C831">
        <f>_xlfn.XLOOKUP(B831,Dataset!F831:F4944,Dataset!L831:L4944)</f>
        <v>16</v>
      </c>
    </row>
    <row r="832" spans="1:3" x14ac:dyDescent="0.3">
      <c r="A832">
        <v>830</v>
      </c>
      <c r="B832" t="str">
        <f>VLOOKUP(A832,Dataset!A832:T4945,6,FALSE)</f>
        <v>successful</v>
      </c>
      <c r="C832">
        <f>_xlfn.XLOOKUP(B832,Dataset!F832:F4945,Dataset!L832:L4945)</f>
        <v>32</v>
      </c>
    </row>
    <row r="833" spans="1:3" x14ac:dyDescent="0.3">
      <c r="A833">
        <v>831</v>
      </c>
      <c r="B833" t="str">
        <f>VLOOKUP(A833,Dataset!A833:T4946,6,FALSE)</f>
        <v>successful</v>
      </c>
      <c r="C833">
        <f>_xlfn.XLOOKUP(B833,Dataset!F833:F4946,Dataset!L833:L4946)</f>
        <v>20</v>
      </c>
    </row>
    <row r="834" spans="1:3" x14ac:dyDescent="0.3">
      <c r="A834">
        <v>832</v>
      </c>
      <c r="B834" t="str">
        <f>VLOOKUP(A834,Dataset!A834:T4947,6,FALSE)</f>
        <v>successful</v>
      </c>
      <c r="C834">
        <f>_xlfn.XLOOKUP(B834,Dataset!F834:F4947,Dataset!L834:L4947)</f>
        <v>154</v>
      </c>
    </row>
    <row r="835" spans="1:3" x14ac:dyDescent="0.3">
      <c r="A835">
        <v>833</v>
      </c>
      <c r="B835" t="str">
        <f>VLOOKUP(A835,Dataset!A835:T4948,6,FALSE)</f>
        <v>successful</v>
      </c>
      <c r="C835">
        <f>_xlfn.XLOOKUP(B835,Dataset!F835:F4948,Dataset!L835:L4948)</f>
        <v>41</v>
      </c>
    </row>
    <row r="836" spans="1:3" x14ac:dyDescent="0.3">
      <c r="A836">
        <v>834</v>
      </c>
      <c r="B836" t="str">
        <f>VLOOKUP(A836,Dataset!A836:T4949,6,FALSE)</f>
        <v>successful</v>
      </c>
      <c r="C836">
        <f>_xlfn.XLOOKUP(B836,Dataset!F836:F4949,Dataset!L836:L4949)</f>
        <v>75</v>
      </c>
    </row>
    <row r="837" spans="1:3" x14ac:dyDescent="0.3">
      <c r="A837">
        <v>835</v>
      </c>
      <c r="B837" t="str">
        <f>VLOOKUP(A837,Dataset!A837:T4950,6,FALSE)</f>
        <v>successful</v>
      </c>
      <c r="C837">
        <f>_xlfn.XLOOKUP(B837,Dataset!F837:F4950,Dataset!L837:L4950)</f>
        <v>40</v>
      </c>
    </row>
    <row r="838" spans="1:3" x14ac:dyDescent="0.3">
      <c r="A838">
        <v>836</v>
      </c>
      <c r="B838" t="str">
        <f>VLOOKUP(A838,Dataset!A838:T4951,6,FALSE)</f>
        <v>successful</v>
      </c>
      <c r="C838">
        <f>_xlfn.XLOOKUP(B838,Dataset!F838:F4951,Dataset!L838:L4951)</f>
        <v>46</v>
      </c>
    </row>
    <row r="839" spans="1:3" x14ac:dyDescent="0.3">
      <c r="A839">
        <v>837</v>
      </c>
      <c r="B839" t="str">
        <f>VLOOKUP(A839,Dataset!A839:T4952,6,FALSE)</f>
        <v>successful</v>
      </c>
      <c r="C839">
        <f>_xlfn.XLOOKUP(B839,Dataset!F839:F4952,Dataset!L839:L4952)</f>
        <v>62</v>
      </c>
    </row>
    <row r="840" spans="1:3" x14ac:dyDescent="0.3">
      <c r="A840">
        <v>838</v>
      </c>
      <c r="B840" t="str">
        <f>VLOOKUP(A840,Dataset!A840:T4953,6,FALSE)</f>
        <v>successful</v>
      </c>
      <c r="C840">
        <f>_xlfn.XLOOKUP(B840,Dataset!F840:F4953,Dataset!L840:L4953)</f>
        <v>61</v>
      </c>
    </row>
    <row r="841" spans="1:3" x14ac:dyDescent="0.3">
      <c r="A841">
        <v>839</v>
      </c>
      <c r="B841" t="str">
        <f>VLOOKUP(A841,Dataset!A841:T4954,6,FALSE)</f>
        <v>successful</v>
      </c>
      <c r="C841">
        <f>_xlfn.XLOOKUP(B841,Dataset!F841:F4954,Dataset!L841:L4954)</f>
        <v>96</v>
      </c>
    </row>
    <row r="842" spans="1:3" x14ac:dyDescent="0.3">
      <c r="A842">
        <v>840</v>
      </c>
      <c r="B842" t="str">
        <f>VLOOKUP(A842,Dataset!A842:T4955,6,FALSE)</f>
        <v>successful</v>
      </c>
      <c r="C842">
        <f>_xlfn.XLOOKUP(B842,Dataset!F842:F4955,Dataset!L842:L4955)</f>
        <v>190</v>
      </c>
    </row>
    <row r="843" spans="1:3" x14ac:dyDescent="0.3">
      <c r="A843">
        <v>841</v>
      </c>
      <c r="B843" t="str">
        <f>VLOOKUP(A843,Dataset!A843:T4956,6,FALSE)</f>
        <v>successful</v>
      </c>
      <c r="C843">
        <f>_xlfn.XLOOKUP(B843,Dataset!F843:F4956,Dataset!L843:L4956)</f>
        <v>94</v>
      </c>
    </row>
    <row r="844" spans="1:3" x14ac:dyDescent="0.3">
      <c r="A844">
        <v>842</v>
      </c>
      <c r="B844" t="str">
        <f>VLOOKUP(A844,Dataset!A844:T4957,6,FALSE)</f>
        <v>successful</v>
      </c>
      <c r="C844">
        <f>_xlfn.XLOOKUP(B844,Dataset!F844:F4957,Dataset!L844:L4957)</f>
        <v>39</v>
      </c>
    </row>
    <row r="845" spans="1:3" x14ac:dyDescent="0.3">
      <c r="A845">
        <v>843</v>
      </c>
      <c r="B845" t="str">
        <f>VLOOKUP(A845,Dataset!A845:T4958,6,FALSE)</f>
        <v>successful</v>
      </c>
      <c r="C845">
        <f>_xlfn.XLOOKUP(B845,Dataset!F845:F4958,Dataset!L845:L4958)</f>
        <v>127</v>
      </c>
    </row>
    <row r="846" spans="1:3" x14ac:dyDescent="0.3">
      <c r="A846">
        <v>844</v>
      </c>
      <c r="B846" t="str">
        <f>VLOOKUP(A846,Dataset!A846:T4959,6,FALSE)</f>
        <v>successful</v>
      </c>
      <c r="C846">
        <f>_xlfn.XLOOKUP(B846,Dataset!F846:F4959,Dataset!L846:L4959)</f>
        <v>159</v>
      </c>
    </row>
    <row r="847" spans="1:3" x14ac:dyDescent="0.3">
      <c r="A847">
        <v>845</v>
      </c>
      <c r="B847" t="str">
        <f>VLOOKUP(A847,Dataset!A847:T4960,6,FALSE)</f>
        <v>successful</v>
      </c>
      <c r="C847">
        <f>_xlfn.XLOOKUP(B847,Dataset!F847:F4960,Dataset!L847:L4960)</f>
        <v>177</v>
      </c>
    </row>
    <row r="848" spans="1:3" x14ac:dyDescent="0.3">
      <c r="A848">
        <v>846</v>
      </c>
      <c r="B848" t="str">
        <f>VLOOKUP(A848,Dataset!A848:T4961,6,FALSE)</f>
        <v>successful</v>
      </c>
      <c r="C848">
        <f>_xlfn.XLOOKUP(B848,Dataset!F848:F4961,Dataset!L848:L4961)</f>
        <v>47</v>
      </c>
    </row>
    <row r="849" spans="1:3" x14ac:dyDescent="0.3">
      <c r="A849">
        <v>847</v>
      </c>
      <c r="B849" t="str">
        <f>VLOOKUP(A849,Dataset!A849:T4962,6,FALSE)</f>
        <v>successful</v>
      </c>
      <c r="C849">
        <f>_xlfn.XLOOKUP(B849,Dataset!F849:F4962,Dataset!L849:L4962)</f>
        <v>1</v>
      </c>
    </row>
    <row r="850" spans="1:3" x14ac:dyDescent="0.3">
      <c r="A850">
        <v>848</v>
      </c>
      <c r="B850" t="str">
        <f>VLOOKUP(A850,Dataset!A850:T4963,6,FALSE)</f>
        <v>successful</v>
      </c>
      <c r="C850">
        <f>_xlfn.XLOOKUP(B850,Dataset!F850:F4963,Dataset!L850:L4963)</f>
        <v>16</v>
      </c>
    </row>
    <row r="851" spans="1:3" x14ac:dyDescent="0.3">
      <c r="A851">
        <v>849</v>
      </c>
      <c r="B851" t="str">
        <f>VLOOKUP(A851,Dataset!A851:T4964,6,FALSE)</f>
        <v>successful</v>
      </c>
      <c r="C851">
        <f>_xlfn.XLOOKUP(B851,Dataset!F851:F4964,Dataset!L851:L4964)</f>
        <v>115</v>
      </c>
    </row>
    <row r="852" spans="1:3" x14ac:dyDescent="0.3">
      <c r="A852">
        <v>850</v>
      </c>
      <c r="B852" t="str">
        <f>VLOOKUP(A852,Dataset!A852:T4965,6,FALSE)</f>
        <v>successful</v>
      </c>
      <c r="C852">
        <f>_xlfn.XLOOKUP(B852,Dataset!F852:F4965,Dataset!L852:L4965)</f>
        <v>133</v>
      </c>
    </row>
    <row r="853" spans="1:3" x14ac:dyDescent="0.3">
      <c r="A853">
        <v>851</v>
      </c>
      <c r="B853" t="str">
        <f>VLOOKUP(A853,Dataset!A853:T4966,6,FALSE)</f>
        <v>successful</v>
      </c>
      <c r="C853">
        <f>_xlfn.XLOOKUP(B853,Dataset!F853:F4966,Dataset!L853:L4966)</f>
        <v>70</v>
      </c>
    </row>
    <row r="854" spans="1:3" x14ac:dyDescent="0.3">
      <c r="A854">
        <v>852</v>
      </c>
      <c r="B854" t="str">
        <f>VLOOKUP(A854,Dataset!A854:T4967,6,FALSE)</f>
        <v>successful</v>
      </c>
      <c r="C854">
        <f>_xlfn.XLOOKUP(B854,Dataset!F854:F4967,Dataset!L854:L4967)</f>
        <v>62</v>
      </c>
    </row>
    <row r="855" spans="1:3" x14ac:dyDescent="0.3">
      <c r="A855">
        <v>853</v>
      </c>
      <c r="B855" t="str">
        <f>VLOOKUP(A855,Dataset!A855:T4968,6,FALSE)</f>
        <v>successful</v>
      </c>
      <c r="C855">
        <f>_xlfn.XLOOKUP(B855,Dataset!F855:F4968,Dataset!L855:L4968)</f>
        <v>10</v>
      </c>
    </row>
    <row r="856" spans="1:3" x14ac:dyDescent="0.3">
      <c r="A856">
        <v>854</v>
      </c>
      <c r="B856" t="str">
        <f>VLOOKUP(A856,Dataset!A856:T4969,6,FALSE)</f>
        <v>successful</v>
      </c>
      <c r="C856">
        <f>_xlfn.XLOOKUP(B856,Dataset!F856:F4969,Dataset!L856:L4969)</f>
        <v>499</v>
      </c>
    </row>
    <row r="857" spans="1:3" x14ac:dyDescent="0.3">
      <c r="A857">
        <v>855</v>
      </c>
      <c r="B857" t="str">
        <f>VLOOKUP(A857,Dataset!A857:T4970,6,FALSE)</f>
        <v>successful</v>
      </c>
      <c r="C857">
        <f>_xlfn.XLOOKUP(B857,Dataset!F857:F4970,Dataset!L857:L4970)</f>
        <v>47</v>
      </c>
    </row>
    <row r="858" spans="1:3" x14ac:dyDescent="0.3">
      <c r="A858">
        <v>856</v>
      </c>
      <c r="B858" t="str">
        <f>VLOOKUP(A858,Dataset!A858:T4971,6,FALSE)</f>
        <v>successful</v>
      </c>
      <c r="C858">
        <f>_xlfn.XLOOKUP(B858,Dataset!F858:F4971,Dataset!L858:L4971)</f>
        <v>28</v>
      </c>
    </row>
    <row r="859" spans="1:3" x14ac:dyDescent="0.3">
      <c r="A859">
        <v>857</v>
      </c>
      <c r="B859" t="str">
        <f>VLOOKUP(A859,Dataset!A859:T4972,6,FALSE)</f>
        <v>successful</v>
      </c>
      <c r="C859">
        <f>_xlfn.XLOOKUP(B859,Dataset!F859:F4972,Dataset!L859:L4972)</f>
        <v>24</v>
      </c>
    </row>
    <row r="860" spans="1:3" x14ac:dyDescent="0.3">
      <c r="A860">
        <v>858</v>
      </c>
      <c r="B860" t="str">
        <f>VLOOKUP(A860,Dataset!A860:T4973,6,FALSE)</f>
        <v>successful</v>
      </c>
      <c r="C860">
        <f>_xlfn.XLOOKUP(B860,Dataset!F860:F4973,Dataset!L860:L4973)</f>
        <v>76</v>
      </c>
    </row>
    <row r="861" spans="1:3" x14ac:dyDescent="0.3">
      <c r="A861">
        <v>859</v>
      </c>
      <c r="B861" t="str">
        <f>VLOOKUP(A861,Dataset!A861:T4974,6,FALSE)</f>
        <v>successful</v>
      </c>
      <c r="C861">
        <f>_xlfn.XLOOKUP(B861,Dataset!F861:F4974,Dataset!L861:L4974)</f>
        <v>98</v>
      </c>
    </row>
    <row r="862" spans="1:3" x14ac:dyDescent="0.3">
      <c r="A862">
        <v>860</v>
      </c>
      <c r="B862" t="str">
        <f>VLOOKUP(A862,Dataset!A862:T4975,6,FALSE)</f>
        <v>failed</v>
      </c>
      <c r="C862">
        <f>_xlfn.XLOOKUP(B862,Dataset!F862:F4975,Dataset!L862:L4975)</f>
        <v>48</v>
      </c>
    </row>
    <row r="863" spans="1:3" x14ac:dyDescent="0.3">
      <c r="A863">
        <v>861</v>
      </c>
      <c r="B863" t="str">
        <f>VLOOKUP(A863,Dataset!A863:T4976,6,FALSE)</f>
        <v>failed</v>
      </c>
      <c r="C863">
        <f>_xlfn.XLOOKUP(B863,Dataset!F863:F4976,Dataset!L863:L4976)</f>
        <v>2</v>
      </c>
    </row>
    <row r="864" spans="1:3" x14ac:dyDescent="0.3">
      <c r="A864">
        <v>862</v>
      </c>
      <c r="B864" t="str">
        <f>VLOOKUP(A864,Dataset!A864:T4977,6,FALSE)</f>
        <v>failed</v>
      </c>
      <c r="C864">
        <f>_xlfn.XLOOKUP(B864,Dataset!F864:F4977,Dataset!L864:L4977)</f>
        <v>4</v>
      </c>
    </row>
    <row r="865" spans="1:3" x14ac:dyDescent="0.3">
      <c r="A865">
        <v>863</v>
      </c>
      <c r="B865" t="str">
        <f>VLOOKUP(A865,Dataset!A865:T4978,6,FALSE)</f>
        <v>failed</v>
      </c>
      <c r="C865">
        <f>_xlfn.XLOOKUP(B865,Dataset!F865:F4978,Dataset!L865:L4978)</f>
        <v>5</v>
      </c>
    </row>
    <row r="866" spans="1:3" x14ac:dyDescent="0.3">
      <c r="A866">
        <v>864</v>
      </c>
      <c r="B866" t="str">
        <f>VLOOKUP(A866,Dataset!A866:T4979,6,FALSE)</f>
        <v>failed</v>
      </c>
      <c r="C866">
        <f>_xlfn.XLOOKUP(B866,Dataset!F866:F4979,Dataset!L866:L4979)</f>
        <v>79</v>
      </c>
    </row>
    <row r="867" spans="1:3" x14ac:dyDescent="0.3">
      <c r="A867">
        <v>865</v>
      </c>
      <c r="B867" t="str">
        <f>VLOOKUP(A867,Dataset!A867:T4980,6,FALSE)</f>
        <v>failed</v>
      </c>
      <c r="C867">
        <f>_xlfn.XLOOKUP(B867,Dataset!F867:F4980,Dataset!L867:L4980)</f>
        <v>2</v>
      </c>
    </row>
    <row r="868" spans="1:3" x14ac:dyDescent="0.3">
      <c r="A868">
        <v>866</v>
      </c>
      <c r="B868" t="str">
        <f>VLOOKUP(A868,Dataset!A868:T4981,6,FALSE)</f>
        <v>failed</v>
      </c>
      <c r="C868">
        <f>_xlfn.XLOOKUP(B868,Dataset!F868:F4981,Dataset!L868:L4981)</f>
        <v>11</v>
      </c>
    </row>
    <row r="869" spans="1:3" x14ac:dyDescent="0.3">
      <c r="A869">
        <v>867</v>
      </c>
      <c r="B869" t="str">
        <f>VLOOKUP(A869,Dataset!A869:T4982,6,FALSE)</f>
        <v>failed</v>
      </c>
      <c r="C869">
        <f>_xlfn.XLOOKUP(B869,Dataset!F869:F4982,Dataset!L869:L4982)</f>
        <v>11</v>
      </c>
    </row>
    <row r="870" spans="1:3" x14ac:dyDescent="0.3">
      <c r="A870">
        <v>868</v>
      </c>
      <c r="B870" t="str">
        <f>VLOOKUP(A870,Dataset!A870:T4983,6,FALSE)</f>
        <v>failed</v>
      </c>
      <c r="C870">
        <f>_xlfn.XLOOKUP(B870,Dataset!F870:F4983,Dataset!L870:L4983)</f>
        <v>1</v>
      </c>
    </row>
    <row r="871" spans="1:3" x14ac:dyDescent="0.3">
      <c r="A871">
        <v>869</v>
      </c>
      <c r="B871" t="str">
        <f>VLOOKUP(A871,Dataset!A871:T4984,6,FALSE)</f>
        <v>failed</v>
      </c>
      <c r="C871">
        <f>_xlfn.XLOOKUP(B871,Dataset!F871:F4984,Dataset!L871:L4984)</f>
        <v>3</v>
      </c>
    </row>
    <row r="872" spans="1:3" x14ac:dyDescent="0.3">
      <c r="A872">
        <v>870</v>
      </c>
      <c r="B872" t="str">
        <f>VLOOKUP(A872,Dataset!A872:T4985,6,FALSE)</f>
        <v>failed</v>
      </c>
      <c r="C872">
        <f>_xlfn.XLOOKUP(B872,Dataset!F872:F4985,Dataset!L872:L4985)</f>
        <v>5</v>
      </c>
    </row>
    <row r="873" spans="1:3" x14ac:dyDescent="0.3">
      <c r="A873">
        <v>871</v>
      </c>
      <c r="B873" t="str">
        <f>VLOOKUP(A873,Dataset!A873:T4986,6,FALSE)</f>
        <v>failed</v>
      </c>
      <c r="C873">
        <f>_xlfn.XLOOKUP(B873,Dataset!F873:F4986,Dataset!L873:L4986)</f>
        <v>12</v>
      </c>
    </row>
    <row r="874" spans="1:3" x14ac:dyDescent="0.3">
      <c r="A874">
        <v>872</v>
      </c>
      <c r="B874" t="str">
        <f>VLOOKUP(A874,Dataset!A874:T4987,6,FALSE)</f>
        <v>failed</v>
      </c>
      <c r="C874">
        <f>_xlfn.XLOOKUP(B874,Dataset!F874:F4987,Dataset!L874:L4987)</f>
        <v>2</v>
      </c>
    </row>
    <row r="875" spans="1:3" x14ac:dyDescent="0.3">
      <c r="A875">
        <v>873</v>
      </c>
      <c r="B875" t="str">
        <f>VLOOKUP(A875,Dataset!A875:T4988,6,FALSE)</f>
        <v>failed</v>
      </c>
      <c r="C875">
        <f>_xlfn.XLOOKUP(B875,Dataset!F875:F4988,Dataset!L875:L4988)</f>
        <v>5</v>
      </c>
    </row>
    <row r="876" spans="1:3" x14ac:dyDescent="0.3">
      <c r="A876">
        <v>874</v>
      </c>
      <c r="B876" t="str">
        <f>VLOOKUP(A876,Dataset!A876:T4989,6,FALSE)</f>
        <v>failed</v>
      </c>
      <c r="C876">
        <f>_xlfn.XLOOKUP(B876,Dataset!F876:F4989,Dataset!L876:L4989)</f>
        <v>21</v>
      </c>
    </row>
    <row r="877" spans="1:3" x14ac:dyDescent="0.3">
      <c r="A877">
        <v>875</v>
      </c>
      <c r="B877" t="str">
        <f>VLOOKUP(A877,Dataset!A877:T4990,6,FALSE)</f>
        <v>failed</v>
      </c>
      <c r="C877">
        <f>_xlfn.XLOOKUP(B877,Dataset!F877:F4990,Dataset!L877:L4990)</f>
        <v>0</v>
      </c>
    </row>
    <row r="878" spans="1:3" x14ac:dyDescent="0.3">
      <c r="A878">
        <v>876</v>
      </c>
      <c r="B878" t="str">
        <f>VLOOKUP(A878,Dataset!A878:T4991,6,FALSE)</f>
        <v>failed</v>
      </c>
      <c r="C878">
        <f>_xlfn.XLOOKUP(B878,Dataset!F878:F4991,Dataset!L878:L4991)</f>
        <v>45</v>
      </c>
    </row>
    <row r="879" spans="1:3" x14ac:dyDescent="0.3">
      <c r="A879">
        <v>877</v>
      </c>
      <c r="B879" t="str">
        <f>VLOOKUP(A879,Dataset!A879:T4992,6,FALSE)</f>
        <v>failed</v>
      </c>
      <c r="C879">
        <f>_xlfn.XLOOKUP(B879,Dataset!F879:F4992,Dataset!L879:L4992)</f>
        <v>29</v>
      </c>
    </row>
    <row r="880" spans="1:3" x14ac:dyDescent="0.3">
      <c r="A880">
        <v>878</v>
      </c>
      <c r="B880" t="str">
        <f>VLOOKUP(A880,Dataset!A880:T4993,6,FALSE)</f>
        <v>failed</v>
      </c>
      <c r="C880">
        <f>_xlfn.XLOOKUP(B880,Dataset!F880:F4993,Dataset!L880:L4993)</f>
        <v>2</v>
      </c>
    </row>
    <row r="881" spans="1:3" x14ac:dyDescent="0.3">
      <c r="A881">
        <v>879</v>
      </c>
      <c r="B881" t="str">
        <f>VLOOKUP(A881,Dataset!A881:T4994,6,FALSE)</f>
        <v>failed</v>
      </c>
      <c r="C881">
        <f>_xlfn.XLOOKUP(B881,Dataset!F881:F4994,Dataset!L881:L4994)</f>
        <v>30</v>
      </c>
    </row>
    <row r="882" spans="1:3" x14ac:dyDescent="0.3">
      <c r="A882">
        <v>880</v>
      </c>
      <c r="B882" t="str">
        <f>VLOOKUP(A882,Dataset!A882:T4995,6,FALSE)</f>
        <v>failed</v>
      </c>
      <c r="C882">
        <f>_xlfn.XLOOKUP(B882,Dataset!F882:F4995,Dataset!L882:L4995)</f>
        <v>8</v>
      </c>
    </row>
    <row r="883" spans="1:3" x14ac:dyDescent="0.3">
      <c r="A883">
        <v>881</v>
      </c>
      <c r="B883" t="str">
        <f>VLOOKUP(A883,Dataset!A883:T4996,6,FALSE)</f>
        <v>failed</v>
      </c>
      <c r="C883">
        <f>_xlfn.XLOOKUP(B883,Dataset!F883:F4996,Dataset!L883:L4996)</f>
        <v>1</v>
      </c>
    </row>
    <row r="884" spans="1:3" x14ac:dyDescent="0.3">
      <c r="A884">
        <v>882</v>
      </c>
      <c r="B884" t="str">
        <f>VLOOKUP(A884,Dataset!A884:T4997,6,FALSE)</f>
        <v>failed</v>
      </c>
      <c r="C884">
        <f>_xlfn.XLOOKUP(B884,Dataset!F884:F4997,Dataset!L884:L4997)</f>
        <v>14</v>
      </c>
    </row>
    <row r="885" spans="1:3" x14ac:dyDescent="0.3">
      <c r="A885">
        <v>883</v>
      </c>
      <c r="B885" t="str">
        <f>VLOOKUP(A885,Dataset!A885:T4998,6,FALSE)</f>
        <v>failed</v>
      </c>
      <c r="C885">
        <f>_xlfn.XLOOKUP(B885,Dataset!F885:F4998,Dataset!L885:L4998)</f>
        <v>24</v>
      </c>
    </row>
    <row r="886" spans="1:3" x14ac:dyDescent="0.3">
      <c r="A886">
        <v>884</v>
      </c>
      <c r="B886" t="str">
        <f>VLOOKUP(A886,Dataset!A886:T4999,6,FALSE)</f>
        <v>failed</v>
      </c>
      <c r="C886">
        <f>_xlfn.XLOOKUP(B886,Dataset!F886:F4999,Dataset!L886:L4999)</f>
        <v>2</v>
      </c>
    </row>
    <row r="887" spans="1:3" x14ac:dyDescent="0.3">
      <c r="A887">
        <v>885</v>
      </c>
      <c r="B887" t="str">
        <f>VLOOKUP(A887,Dataset!A887:T5000,6,FALSE)</f>
        <v>failed</v>
      </c>
      <c r="C887">
        <f>_xlfn.XLOOKUP(B887,Dataset!F887:F5000,Dataset!L887:L5000)</f>
        <v>21</v>
      </c>
    </row>
    <row r="888" spans="1:3" x14ac:dyDescent="0.3">
      <c r="A888">
        <v>886</v>
      </c>
      <c r="B888" t="str">
        <f>VLOOKUP(A888,Dataset!A888:T5001,6,FALSE)</f>
        <v>failed</v>
      </c>
      <c r="C888">
        <f>_xlfn.XLOOKUP(B888,Dataset!F888:F5001,Dataset!L888:L5001)</f>
        <v>7</v>
      </c>
    </row>
    <row r="889" spans="1:3" x14ac:dyDescent="0.3">
      <c r="A889">
        <v>887</v>
      </c>
      <c r="B889" t="str">
        <f>VLOOKUP(A889,Dataset!A889:T5002,6,FALSE)</f>
        <v>failed</v>
      </c>
      <c r="C889">
        <f>_xlfn.XLOOKUP(B889,Dataset!F889:F5002,Dataset!L889:L5002)</f>
        <v>0</v>
      </c>
    </row>
    <row r="890" spans="1:3" x14ac:dyDescent="0.3">
      <c r="A890">
        <v>888</v>
      </c>
      <c r="B890" t="str">
        <f>VLOOKUP(A890,Dataset!A890:T5003,6,FALSE)</f>
        <v>failed</v>
      </c>
      <c r="C890">
        <f>_xlfn.XLOOKUP(B890,Dataset!F890:F5003,Dataset!L890:L5003)</f>
        <v>4</v>
      </c>
    </row>
    <row r="891" spans="1:3" x14ac:dyDescent="0.3">
      <c r="A891">
        <v>889</v>
      </c>
      <c r="B891" t="str">
        <f>VLOOKUP(A891,Dataset!A891:T5004,6,FALSE)</f>
        <v>failed</v>
      </c>
      <c r="C891">
        <f>_xlfn.XLOOKUP(B891,Dataset!F891:F5004,Dataset!L891:L5004)</f>
        <v>32</v>
      </c>
    </row>
    <row r="892" spans="1:3" x14ac:dyDescent="0.3">
      <c r="A892">
        <v>890</v>
      </c>
      <c r="B892" t="str">
        <f>VLOOKUP(A892,Dataset!A892:T5005,6,FALSE)</f>
        <v>failed</v>
      </c>
      <c r="C892">
        <f>_xlfn.XLOOKUP(B892,Dataset!F892:F5005,Dataset!L892:L5005)</f>
        <v>4</v>
      </c>
    </row>
    <row r="893" spans="1:3" x14ac:dyDescent="0.3">
      <c r="A893">
        <v>891</v>
      </c>
      <c r="B893" t="str">
        <f>VLOOKUP(A893,Dataset!A893:T5006,6,FALSE)</f>
        <v>failed</v>
      </c>
      <c r="C893">
        <f>_xlfn.XLOOKUP(B893,Dataset!F893:F5006,Dataset!L893:L5006)</f>
        <v>9</v>
      </c>
    </row>
    <row r="894" spans="1:3" x14ac:dyDescent="0.3">
      <c r="A894">
        <v>892</v>
      </c>
      <c r="B894" t="str">
        <f>VLOOKUP(A894,Dataset!A894:T5007,6,FALSE)</f>
        <v>failed</v>
      </c>
      <c r="C894">
        <f>_xlfn.XLOOKUP(B894,Dataset!F894:F5007,Dataset!L894:L5007)</f>
        <v>17</v>
      </c>
    </row>
    <row r="895" spans="1:3" x14ac:dyDescent="0.3">
      <c r="A895">
        <v>893</v>
      </c>
      <c r="B895" t="str">
        <f>VLOOKUP(A895,Dataset!A895:T5008,6,FALSE)</f>
        <v>failed</v>
      </c>
      <c r="C895">
        <f>_xlfn.XLOOKUP(B895,Dataset!F895:F5008,Dataset!L895:L5008)</f>
        <v>5</v>
      </c>
    </row>
    <row r="896" spans="1:3" x14ac:dyDescent="0.3">
      <c r="A896">
        <v>894</v>
      </c>
      <c r="B896" t="str">
        <f>VLOOKUP(A896,Dataset!A896:T5009,6,FALSE)</f>
        <v>failed</v>
      </c>
      <c r="C896">
        <f>_xlfn.XLOOKUP(B896,Dataset!F896:F5009,Dataset!L896:L5009)</f>
        <v>53</v>
      </c>
    </row>
    <row r="897" spans="1:3" x14ac:dyDescent="0.3">
      <c r="A897">
        <v>895</v>
      </c>
      <c r="B897" t="str">
        <f>VLOOKUP(A897,Dataset!A897:T5010,6,FALSE)</f>
        <v>failed</v>
      </c>
      <c r="C897">
        <f>_xlfn.XLOOKUP(B897,Dataset!F897:F5010,Dataset!L897:L5010)</f>
        <v>7</v>
      </c>
    </row>
    <row r="898" spans="1:3" x14ac:dyDescent="0.3">
      <c r="A898">
        <v>896</v>
      </c>
      <c r="B898" t="str">
        <f>VLOOKUP(A898,Dataset!A898:T5011,6,FALSE)</f>
        <v>failed</v>
      </c>
      <c r="C898">
        <f>_xlfn.XLOOKUP(B898,Dataset!F898:F5011,Dataset!L898:L5011)</f>
        <v>72</v>
      </c>
    </row>
    <row r="899" spans="1:3" x14ac:dyDescent="0.3">
      <c r="A899">
        <v>897</v>
      </c>
      <c r="B899" t="str">
        <f>VLOOKUP(A899,Dataset!A899:T5012,6,FALSE)</f>
        <v>failed</v>
      </c>
      <c r="C899">
        <f>_xlfn.XLOOKUP(B899,Dataset!F899:F5012,Dataset!L899:L5012)</f>
        <v>0</v>
      </c>
    </row>
    <row r="900" spans="1:3" x14ac:dyDescent="0.3">
      <c r="A900">
        <v>898</v>
      </c>
      <c r="B900" t="str">
        <f>VLOOKUP(A900,Dataset!A900:T5013,6,FALSE)</f>
        <v>failed</v>
      </c>
      <c r="C900">
        <f>_xlfn.XLOOKUP(B900,Dataset!F900:F5013,Dataset!L900:L5013)</f>
        <v>2</v>
      </c>
    </row>
    <row r="901" spans="1:3" x14ac:dyDescent="0.3">
      <c r="A901">
        <v>899</v>
      </c>
      <c r="B901" t="str">
        <f>VLOOKUP(A901,Dataset!A901:T5014,6,FALSE)</f>
        <v>failed</v>
      </c>
      <c r="C901">
        <f>_xlfn.XLOOKUP(B901,Dataset!F901:F5014,Dataset!L901:L5014)</f>
        <v>8</v>
      </c>
    </row>
    <row r="902" spans="1:3" x14ac:dyDescent="0.3">
      <c r="A902">
        <v>900</v>
      </c>
      <c r="B902" t="str">
        <f>VLOOKUP(A902,Dataset!A902:T5015,6,FALSE)</f>
        <v>failed</v>
      </c>
      <c r="C902">
        <f>_xlfn.XLOOKUP(B902,Dataset!F902:F5015,Dataset!L902:L5015)</f>
        <v>2</v>
      </c>
    </row>
    <row r="903" spans="1:3" x14ac:dyDescent="0.3">
      <c r="A903">
        <v>901</v>
      </c>
      <c r="B903" t="str">
        <f>VLOOKUP(A903,Dataset!A903:T5016,6,FALSE)</f>
        <v>failed</v>
      </c>
      <c r="C903">
        <f>_xlfn.XLOOKUP(B903,Dataset!F903:F5016,Dataset!L903:L5016)</f>
        <v>0</v>
      </c>
    </row>
    <row r="904" spans="1:3" x14ac:dyDescent="0.3">
      <c r="A904">
        <v>902</v>
      </c>
      <c r="B904" t="str">
        <f>VLOOKUP(A904,Dataset!A904:T5017,6,FALSE)</f>
        <v>failed</v>
      </c>
      <c r="C904">
        <f>_xlfn.XLOOKUP(B904,Dataset!F904:F5017,Dataset!L904:L5017)</f>
        <v>3</v>
      </c>
    </row>
    <row r="905" spans="1:3" x14ac:dyDescent="0.3">
      <c r="A905">
        <v>903</v>
      </c>
      <c r="B905" t="str">
        <f>VLOOKUP(A905,Dataset!A905:T5018,6,FALSE)</f>
        <v>failed</v>
      </c>
      <c r="C905">
        <f>_xlfn.XLOOKUP(B905,Dataset!F905:F5018,Dataset!L905:L5018)</f>
        <v>4</v>
      </c>
    </row>
    <row r="906" spans="1:3" x14ac:dyDescent="0.3">
      <c r="A906">
        <v>904</v>
      </c>
      <c r="B906" t="str">
        <f>VLOOKUP(A906,Dataset!A906:T5019,6,FALSE)</f>
        <v>failed</v>
      </c>
      <c r="C906">
        <f>_xlfn.XLOOKUP(B906,Dataset!F906:F5019,Dataset!L906:L5019)</f>
        <v>3</v>
      </c>
    </row>
    <row r="907" spans="1:3" x14ac:dyDescent="0.3">
      <c r="A907">
        <v>905</v>
      </c>
      <c r="B907" t="str">
        <f>VLOOKUP(A907,Dataset!A907:T5020,6,FALSE)</f>
        <v>failed</v>
      </c>
      <c r="C907">
        <f>_xlfn.XLOOKUP(B907,Dataset!F907:F5020,Dataset!L907:L5020)</f>
        <v>6</v>
      </c>
    </row>
    <row r="908" spans="1:3" x14ac:dyDescent="0.3">
      <c r="A908">
        <v>906</v>
      </c>
      <c r="B908" t="str">
        <f>VLOOKUP(A908,Dataset!A908:T5021,6,FALSE)</f>
        <v>failed</v>
      </c>
      <c r="C908">
        <f>_xlfn.XLOOKUP(B908,Dataset!F908:F5021,Dataset!L908:L5021)</f>
        <v>0</v>
      </c>
    </row>
    <row r="909" spans="1:3" x14ac:dyDescent="0.3">
      <c r="A909">
        <v>907</v>
      </c>
      <c r="B909" t="str">
        <f>VLOOKUP(A909,Dataset!A909:T5022,6,FALSE)</f>
        <v>failed</v>
      </c>
      <c r="C909">
        <f>_xlfn.XLOOKUP(B909,Dataset!F909:F5022,Dataset!L909:L5022)</f>
        <v>0</v>
      </c>
    </row>
    <row r="910" spans="1:3" x14ac:dyDescent="0.3">
      <c r="A910">
        <v>908</v>
      </c>
      <c r="B910" t="str">
        <f>VLOOKUP(A910,Dataset!A910:T5023,6,FALSE)</f>
        <v>failed</v>
      </c>
      <c r="C910">
        <f>_xlfn.XLOOKUP(B910,Dataset!F910:F5023,Dataset!L910:L5023)</f>
        <v>0</v>
      </c>
    </row>
    <row r="911" spans="1:3" x14ac:dyDescent="0.3">
      <c r="A911">
        <v>909</v>
      </c>
      <c r="B911" t="str">
        <f>VLOOKUP(A911,Dataset!A911:T5024,6,FALSE)</f>
        <v>failed</v>
      </c>
      <c r="C911">
        <f>_xlfn.XLOOKUP(B911,Dataset!F911:F5024,Dataset!L911:L5024)</f>
        <v>8</v>
      </c>
    </row>
    <row r="912" spans="1:3" x14ac:dyDescent="0.3">
      <c r="A912">
        <v>910</v>
      </c>
      <c r="B912" t="str">
        <f>VLOOKUP(A912,Dataset!A912:T5025,6,FALSE)</f>
        <v>failed</v>
      </c>
      <c r="C912">
        <f>_xlfn.XLOOKUP(B912,Dataset!F912:F5025,Dataset!L912:L5025)</f>
        <v>5</v>
      </c>
    </row>
    <row r="913" spans="1:3" x14ac:dyDescent="0.3">
      <c r="A913">
        <v>911</v>
      </c>
      <c r="B913" t="str">
        <f>VLOOKUP(A913,Dataset!A913:T5026,6,FALSE)</f>
        <v>failed</v>
      </c>
      <c r="C913">
        <f>_xlfn.XLOOKUP(B913,Dataset!F913:F5026,Dataset!L913:L5026)</f>
        <v>0</v>
      </c>
    </row>
    <row r="914" spans="1:3" x14ac:dyDescent="0.3">
      <c r="A914">
        <v>912</v>
      </c>
      <c r="B914" t="str">
        <f>VLOOKUP(A914,Dataset!A914:T5027,6,FALSE)</f>
        <v>failed</v>
      </c>
      <c r="C914">
        <f>_xlfn.XLOOKUP(B914,Dataset!F914:F5027,Dataset!L914:L5027)</f>
        <v>2</v>
      </c>
    </row>
    <row r="915" spans="1:3" x14ac:dyDescent="0.3">
      <c r="A915">
        <v>913</v>
      </c>
      <c r="B915" t="str">
        <f>VLOOKUP(A915,Dataset!A915:T5028,6,FALSE)</f>
        <v>failed</v>
      </c>
      <c r="C915">
        <f>_xlfn.XLOOKUP(B915,Dataset!F915:F5028,Dataset!L915:L5028)</f>
        <v>24</v>
      </c>
    </row>
    <row r="916" spans="1:3" x14ac:dyDescent="0.3">
      <c r="A916">
        <v>914</v>
      </c>
      <c r="B916" t="str">
        <f>VLOOKUP(A916,Dataset!A916:T5029,6,FALSE)</f>
        <v>failed</v>
      </c>
      <c r="C916">
        <f>_xlfn.XLOOKUP(B916,Dataset!F916:F5029,Dataset!L916:L5029)</f>
        <v>0</v>
      </c>
    </row>
    <row r="917" spans="1:3" x14ac:dyDescent="0.3">
      <c r="A917">
        <v>915</v>
      </c>
      <c r="B917" t="str">
        <f>VLOOKUP(A917,Dataset!A917:T5030,6,FALSE)</f>
        <v>failed</v>
      </c>
      <c r="C917">
        <f>_xlfn.XLOOKUP(B917,Dataset!F917:F5030,Dataset!L917:L5030)</f>
        <v>9</v>
      </c>
    </row>
    <row r="918" spans="1:3" x14ac:dyDescent="0.3">
      <c r="A918">
        <v>916</v>
      </c>
      <c r="B918" t="str">
        <f>VLOOKUP(A918,Dataset!A918:T5031,6,FALSE)</f>
        <v>failed</v>
      </c>
      <c r="C918">
        <f>_xlfn.XLOOKUP(B918,Dataset!F918:F5031,Dataset!L918:L5031)</f>
        <v>0</v>
      </c>
    </row>
    <row r="919" spans="1:3" x14ac:dyDescent="0.3">
      <c r="A919">
        <v>917</v>
      </c>
      <c r="B919" t="str">
        <f>VLOOKUP(A919,Dataset!A919:T5032,6,FALSE)</f>
        <v>failed</v>
      </c>
      <c r="C919">
        <f>_xlfn.XLOOKUP(B919,Dataset!F919:F5032,Dataset!L919:L5032)</f>
        <v>1</v>
      </c>
    </row>
    <row r="920" spans="1:3" x14ac:dyDescent="0.3">
      <c r="A920">
        <v>918</v>
      </c>
      <c r="B920" t="str">
        <f>VLOOKUP(A920,Dataset!A920:T5033,6,FALSE)</f>
        <v>failed</v>
      </c>
      <c r="C920">
        <f>_xlfn.XLOOKUP(B920,Dataset!F920:F5033,Dataset!L920:L5033)</f>
        <v>10</v>
      </c>
    </row>
    <row r="921" spans="1:3" x14ac:dyDescent="0.3">
      <c r="A921">
        <v>919</v>
      </c>
      <c r="B921" t="str">
        <f>VLOOKUP(A921,Dataset!A921:T5034,6,FALSE)</f>
        <v>failed</v>
      </c>
      <c r="C921">
        <f>_xlfn.XLOOKUP(B921,Dataset!F921:F5034,Dataset!L921:L5034)</f>
        <v>1</v>
      </c>
    </row>
    <row r="922" spans="1:3" x14ac:dyDescent="0.3">
      <c r="A922">
        <v>920</v>
      </c>
      <c r="B922" t="str">
        <f>VLOOKUP(A922,Dataset!A922:T5035,6,FALSE)</f>
        <v>failed</v>
      </c>
      <c r="C922">
        <f>_xlfn.XLOOKUP(B922,Dataset!F922:F5035,Dataset!L922:L5035)</f>
        <v>0</v>
      </c>
    </row>
    <row r="923" spans="1:3" x14ac:dyDescent="0.3">
      <c r="A923">
        <v>921</v>
      </c>
      <c r="B923" t="str">
        <f>VLOOKUP(A923,Dataset!A923:T5036,6,FALSE)</f>
        <v>failed</v>
      </c>
      <c r="C923">
        <f>_xlfn.XLOOKUP(B923,Dataset!F923:F5036,Dataset!L923:L5036)</f>
        <v>20</v>
      </c>
    </row>
    <row r="924" spans="1:3" x14ac:dyDescent="0.3">
      <c r="A924">
        <v>922</v>
      </c>
      <c r="B924" t="str">
        <f>VLOOKUP(A924,Dataset!A924:T5037,6,FALSE)</f>
        <v>failed</v>
      </c>
      <c r="C924">
        <f>_xlfn.XLOOKUP(B924,Dataset!F924:F5037,Dataset!L924:L5037)</f>
        <v>30</v>
      </c>
    </row>
    <row r="925" spans="1:3" x14ac:dyDescent="0.3">
      <c r="A925">
        <v>923</v>
      </c>
      <c r="B925" t="str">
        <f>VLOOKUP(A925,Dataset!A925:T5038,6,FALSE)</f>
        <v>failed</v>
      </c>
      <c r="C925">
        <f>_xlfn.XLOOKUP(B925,Dataset!F925:F5038,Dataset!L925:L5038)</f>
        <v>6</v>
      </c>
    </row>
    <row r="926" spans="1:3" x14ac:dyDescent="0.3">
      <c r="A926">
        <v>924</v>
      </c>
      <c r="B926" t="str">
        <f>VLOOKUP(A926,Dataset!A926:T5039,6,FALSE)</f>
        <v>failed</v>
      </c>
      <c r="C926">
        <f>_xlfn.XLOOKUP(B926,Dataset!F926:F5039,Dataset!L926:L5039)</f>
        <v>15</v>
      </c>
    </row>
    <row r="927" spans="1:3" x14ac:dyDescent="0.3">
      <c r="A927">
        <v>925</v>
      </c>
      <c r="B927" t="str">
        <f>VLOOKUP(A927,Dataset!A927:T5040,6,FALSE)</f>
        <v>failed</v>
      </c>
      <c r="C927">
        <f>_xlfn.XLOOKUP(B927,Dataset!F927:F5040,Dataset!L927:L5040)</f>
        <v>5</v>
      </c>
    </row>
    <row r="928" spans="1:3" x14ac:dyDescent="0.3">
      <c r="A928">
        <v>926</v>
      </c>
      <c r="B928" t="str">
        <f>VLOOKUP(A928,Dataset!A928:T5041,6,FALSE)</f>
        <v>failed</v>
      </c>
      <c r="C928">
        <f>_xlfn.XLOOKUP(B928,Dataset!F928:F5041,Dataset!L928:L5041)</f>
        <v>0</v>
      </c>
    </row>
    <row r="929" spans="1:3" x14ac:dyDescent="0.3">
      <c r="A929">
        <v>927</v>
      </c>
      <c r="B929" t="str">
        <f>VLOOKUP(A929,Dataset!A929:T5042,6,FALSE)</f>
        <v>failed</v>
      </c>
      <c r="C929">
        <f>_xlfn.XLOOKUP(B929,Dataset!F929:F5042,Dataset!L929:L5042)</f>
        <v>0</v>
      </c>
    </row>
    <row r="930" spans="1:3" x14ac:dyDescent="0.3">
      <c r="A930">
        <v>928</v>
      </c>
      <c r="B930" t="str">
        <f>VLOOKUP(A930,Dataset!A930:T5043,6,FALSE)</f>
        <v>failed</v>
      </c>
      <c r="C930">
        <f>_xlfn.XLOOKUP(B930,Dataset!F930:F5043,Dataset!L930:L5043)</f>
        <v>28</v>
      </c>
    </row>
    <row r="931" spans="1:3" x14ac:dyDescent="0.3">
      <c r="A931">
        <v>929</v>
      </c>
      <c r="B931" t="str">
        <f>VLOOKUP(A931,Dataset!A931:T5044,6,FALSE)</f>
        <v>failed</v>
      </c>
      <c r="C931">
        <f>_xlfn.XLOOKUP(B931,Dataset!F931:F5044,Dataset!L931:L5044)</f>
        <v>0</v>
      </c>
    </row>
    <row r="932" spans="1:3" x14ac:dyDescent="0.3">
      <c r="A932">
        <v>930</v>
      </c>
      <c r="B932" t="str">
        <f>VLOOKUP(A932,Dataset!A932:T5045,6,FALSE)</f>
        <v>failed</v>
      </c>
      <c r="C932">
        <f>_xlfn.XLOOKUP(B932,Dataset!F932:F5045,Dataset!L932:L5045)</f>
        <v>5</v>
      </c>
    </row>
    <row r="933" spans="1:3" x14ac:dyDescent="0.3">
      <c r="A933">
        <v>931</v>
      </c>
      <c r="B933" t="str">
        <f>VLOOKUP(A933,Dataset!A933:T5046,6,FALSE)</f>
        <v>failed</v>
      </c>
      <c r="C933">
        <f>_xlfn.XLOOKUP(B933,Dataset!F933:F5046,Dataset!L933:L5046)</f>
        <v>7</v>
      </c>
    </row>
    <row r="934" spans="1:3" x14ac:dyDescent="0.3">
      <c r="A934">
        <v>932</v>
      </c>
      <c r="B934" t="str">
        <f>VLOOKUP(A934,Dataset!A934:T5047,6,FALSE)</f>
        <v>failed</v>
      </c>
      <c r="C934">
        <f>_xlfn.XLOOKUP(B934,Dataset!F934:F5047,Dataset!L934:L5047)</f>
        <v>30</v>
      </c>
    </row>
    <row r="935" spans="1:3" x14ac:dyDescent="0.3">
      <c r="A935">
        <v>933</v>
      </c>
      <c r="B935" t="str">
        <f>VLOOKUP(A935,Dataset!A935:T5048,6,FALSE)</f>
        <v>failed</v>
      </c>
      <c r="C935">
        <f>_xlfn.XLOOKUP(B935,Dataset!F935:F5048,Dataset!L935:L5048)</f>
        <v>2</v>
      </c>
    </row>
    <row r="936" spans="1:3" x14ac:dyDescent="0.3">
      <c r="A936">
        <v>934</v>
      </c>
      <c r="B936" t="str">
        <f>VLOOKUP(A936,Dataset!A936:T5049,6,FALSE)</f>
        <v>failed</v>
      </c>
      <c r="C936">
        <f>_xlfn.XLOOKUP(B936,Dataset!F936:F5049,Dataset!L936:L5049)</f>
        <v>30</v>
      </c>
    </row>
    <row r="937" spans="1:3" x14ac:dyDescent="0.3">
      <c r="A937">
        <v>935</v>
      </c>
      <c r="B937" t="str">
        <f>VLOOKUP(A937,Dataset!A937:T5050,6,FALSE)</f>
        <v>failed</v>
      </c>
      <c r="C937">
        <f>_xlfn.XLOOKUP(B937,Dataset!F937:F5050,Dataset!L937:L5050)</f>
        <v>2</v>
      </c>
    </row>
    <row r="938" spans="1:3" x14ac:dyDescent="0.3">
      <c r="A938">
        <v>936</v>
      </c>
      <c r="B938" t="str">
        <f>VLOOKUP(A938,Dataset!A938:T5051,6,FALSE)</f>
        <v>failed</v>
      </c>
      <c r="C938">
        <f>_xlfn.XLOOKUP(B938,Dataset!F938:F5051,Dataset!L938:L5051)</f>
        <v>0</v>
      </c>
    </row>
    <row r="939" spans="1:3" x14ac:dyDescent="0.3">
      <c r="A939">
        <v>937</v>
      </c>
      <c r="B939" t="str">
        <f>VLOOKUP(A939,Dataset!A939:T5052,6,FALSE)</f>
        <v>failed</v>
      </c>
      <c r="C939">
        <f>_xlfn.XLOOKUP(B939,Dataset!F939:F5052,Dataset!L939:L5052)</f>
        <v>2</v>
      </c>
    </row>
    <row r="940" spans="1:3" x14ac:dyDescent="0.3">
      <c r="A940">
        <v>938</v>
      </c>
      <c r="B940" t="str">
        <f>VLOOKUP(A940,Dataset!A940:T5053,6,FALSE)</f>
        <v>failed</v>
      </c>
      <c r="C940">
        <f>_xlfn.XLOOKUP(B940,Dataset!F940:F5053,Dataset!L940:L5053)</f>
        <v>1</v>
      </c>
    </row>
    <row r="941" spans="1:3" x14ac:dyDescent="0.3">
      <c r="A941">
        <v>939</v>
      </c>
      <c r="B941" t="str">
        <f>VLOOKUP(A941,Dataset!A941:T5054,6,FALSE)</f>
        <v>failed</v>
      </c>
      <c r="C941">
        <f>_xlfn.XLOOKUP(B941,Dataset!F941:F5054,Dataset!L941:L5054)</f>
        <v>2</v>
      </c>
    </row>
    <row r="942" spans="1:3" x14ac:dyDescent="0.3">
      <c r="A942">
        <v>940</v>
      </c>
      <c r="B942" t="str">
        <f>VLOOKUP(A942,Dataset!A942:T5055,6,FALSE)</f>
        <v>failed</v>
      </c>
      <c r="C942">
        <f>_xlfn.XLOOKUP(B942,Dataset!F942:F5055,Dataset!L942:L5055)</f>
        <v>14</v>
      </c>
    </row>
    <row r="943" spans="1:3" x14ac:dyDescent="0.3">
      <c r="A943">
        <v>941</v>
      </c>
      <c r="B943" t="str">
        <f>VLOOKUP(A943,Dataset!A943:T5056,6,FALSE)</f>
        <v>failed</v>
      </c>
      <c r="C943">
        <f>_xlfn.XLOOKUP(B943,Dataset!F943:F5056,Dataset!L943:L5056)</f>
        <v>31</v>
      </c>
    </row>
    <row r="944" spans="1:3" x14ac:dyDescent="0.3">
      <c r="A944">
        <v>942</v>
      </c>
      <c r="B944" t="str">
        <f>VLOOKUP(A944,Dataset!A944:T5057,6,FALSE)</f>
        <v>failed</v>
      </c>
      <c r="C944">
        <f>_xlfn.XLOOKUP(B944,Dataset!F944:F5057,Dataset!L944:L5057)</f>
        <v>16</v>
      </c>
    </row>
    <row r="945" spans="1:3" x14ac:dyDescent="0.3">
      <c r="A945">
        <v>943</v>
      </c>
      <c r="B945" t="str">
        <f>VLOOKUP(A945,Dataset!A945:T5058,6,FALSE)</f>
        <v>failed</v>
      </c>
      <c r="C945">
        <f>_xlfn.XLOOKUP(B945,Dataset!F945:F5058,Dataset!L945:L5058)</f>
        <v>12</v>
      </c>
    </row>
    <row r="946" spans="1:3" x14ac:dyDescent="0.3">
      <c r="A946">
        <v>944</v>
      </c>
      <c r="B946" t="str">
        <f>VLOOKUP(A946,Dataset!A946:T5059,6,FALSE)</f>
        <v>failed</v>
      </c>
      <c r="C946">
        <f>_xlfn.XLOOKUP(B946,Dataset!F946:F5059,Dataset!L946:L5059)</f>
        <v>96</v>
      </c>
    </row>
    <row r="947" spans="1:3" x14ac:dyDescent="0.3">
      <c r="A947">
        <v>945</v>
      </c>
      <c r="B947" t="str">
        <f>VLOOKUP(A947,Dataset!A947:T5060,6,FALSE)</f>
        <v>failed</v>
      </c>
      <c r="C947">
        <f>_xlfn.XLOOKUP(B947,Dataset!F947:F5060,Dataset!L947:L5060)</f>
        <v>16</v>
      </c>
    </row>
    <row r="948" spans="1:3" x14ac:dyDescent="0.3">
      <c r="A948">
        <v>946</v>
      </c>
      <c r="B948" t="str">
        <f>VLOOKUP(A948,Dataset!A948:T5061,6,FALSE)</f>
        <v>failed</v>
      </c>
      <c r="C948">
        <f>_xlfn.XLOOKUP(B948,Dataset!F948:F5061,Dataset!L948:L5061)</f>
        <v>5</v>
      </c>
    </row>
    <row r="949" spans="1:3" x14ac:dyDescent="0.3">
      <c r="A949">
        <v>947</v>
      </c>
      <c r="B949" t="str">
        <f>VLOOKUP(A949,Dataset!A949:T5062,6,FALSE)</f>
        <v>failed</v>
      </c>
      <c r="C949">
        <f>_xlfn.XLOOKUP(B949,Dataset!F949:F5062,Dataset!L949:L5062)</f>
        <v>0</v>
      </c>
    </row>
    <row r="950" spans="1:3" x14ac:dyDescent="0.3">
      <c r="A950">
        <v>948</v>
      </c>
      <c r="B950" t="str">
        <f>VLOOKUP(A950,Dataset!A950:T5063,6,FALSE)</f>
        <v>failed</v>
      </c>
      <c r="C950">
        <f>_xlfn.XLOOKUP(B950,Dataset!F950:F5063,Dataset!L950:L5063)</f>
        <v>8</v>
      </c>
    </row>
    <row r="951" spans="1:3" x14ac:dyDescent="0.3">
      <c r="A951">
        <v>949</v>
      </c>
      <c r="B951" t="str">
        <f>VLOOKUP(A951,Dataset!A951:T5064,6,FALSE)</f>
        <v>failed</v>
      </c>
      <c r="C951">
        <f>_xlfn.XLOOKUP(B951,Dataset!F951:F5064,Dataset!L951:L5064)</f>
        <v>7</v>
      </c>
    </row>
    <row r="952" spans="1:3" x14ac:dyDescent="0.3">
      <c r="A952">
        <v>950</v>
      </c>
      <c r="B952" t="str">
        <f>VLOOKUP(A952,Dataset!A952:T5065,6,FALSE)</f>
        <v>failed</v>
      </c>
      <c r="C952">
        <f>_xlfn.XLOOKUP(B952,Dataset!F952:F5065,Dataset!L952:L5065)</f>
        <v>24</v>
      </c>
    </row>
    <row r="953" spans="1:3" x14ac:dyDescent="0.3">
      <c r="A953">
        <v>951</v>
      </c>
      <c r="B953" t="str">
        <f>VLOOKUP(A953,Dataset!A953:T5066,6,FALSE)</f>
        <v>failed</v>
      </c>
      <c r="C953">
        <f>_xlfn.XLOOKUP(B953,Dataset!F953:F5066,Dataset!L953:L5066)</f>
        <v>121</v>
      </c>
    </row>
    <row r="954" spans="1:3" x14ac:dyDescent="0.3">
      <c r="A954">
        <v>952</v>
      </c>
      <c r="B954" t="str">
        <f>VLOOKUP(A954,Dataset!A954:T5067,6,FALSE)</f>
        <v>failed</v>
      </c>
      <c r="C954">
        <f>_xlfn.XLOOKUP(B954,Dataset!F954:F5067,Dataset!L954:L5067)</f>
        <v>196</v>
      </c>
    </row>
    <row r="955" spans="1:3" x14ac:dyDescent="0.3">
      <c r="A955">
        <v>953</v>
      </c>
      <c r="B955" t="str">
        <f>VLOOKUP(A955,Dataset!A955:T5068,6,FALSE)</f>
        <v>failed</v>
      </c>
      <c r="C955">
        <f>_xlfn.XLOOKUP(B955,Dataset!F955:F5068,Dataset!L955:L5068)</f>
        <v>5</v>
      </c>
    </row>
    <row r="956" spans="1:3" x14ac:dyDescent="0.3">
      <c r="A956">
        <v>954</v>
      </c>
      <c r="B956" t="str">
        <f>VLOOKUP(A956,Dataset!A956:T5069,6,FALSE)</f>
        <v>failed</v>
      </c>
      <c r="C956">
        <f>_xlfn.XLOOKUP(B956,Dataset!F956:F5069,Dataset!L956:L5069)</f>
        <v>73</v>
      </c>
    </row>
    <row r="957" spans="1:3" x14ac:dyDescent="0.3">
      <c r="A957">
        <v>955</v>
      </c>
      <c r="B957" t="str">
        <f>VLOOKUP(A957,Dataset!A957:T5070,6,FALSE)</f>
        <v>failed</v>
      </c>
      <c r="C957">
        <f>_xlfn.XLOOKUP(B957,Dataset!F957:F5070,Dataset!L957:L5070)</f>
        <v>93</v>
      </c>
    </row>
    <row r="958" spans="1:3" x14ac:dyDescent="0.3">
      <c r="A958">
        <v>956</v>
      </c>
      <c r="B958" t="str">
        <f>VLOOKUP(A958,Dataset!A958:T5071,6,FALSE)</f>
        <v>failed</v>
      </c>
      <c r="C958">
        <f>_xlfn.XLOOKUP(B958,Dataset!F958:F5071,Dataset!L958:L5071)</f>
        <v>17</v>
      </c>
    </row>
    <row r="959" spans="1:3" x14ac:dyDescent="0.3">
      <c r="A959">
        <v>957</v>
      </c>
      <c r="B959" t="str">
        <f>VLOOKUP(A959,Dataset!A959:T5072,6,FALSE)</f>
        <v>failed</v>
      </c>
      <c r="C959">
        <f>_xlfn.XLOOKUP(B959,Dataset!F959:F5072,Dataset!L959:L5072)</f>
        <v>7</v>
      </c>
    </row>
    <row r="960" spans="1:3" x14ac:dyDescent="0.3">
      <c r="A960">
        <v>958</v>
      </c>
      <c r="B960" t="str">
        <f>VLOOKUP(A960,Dataset!A960:T5073,6,FALSE)</f>
        <v>failed</v>
      </c>
      <c r="C960">
        <f>_xlfn.XLOOKUP(B960,Dataset!F960:F5073,Dataset!L960:L5073)</f>
        <v>17</v>
      </c>
    </row>
    <row r="961" spans="1:3" x14ac:dyDescent="0.3">
      <c r="A961">
        <v>959</v>
      </c>
      <c r="B961" t="str">
        <f>VLOOKUP(A961,Dataset!A961:T5074,6,FALSE)</f>
        <v>failed</v>
      </c>
      <c r="C961">
        <f>_xlfn.XLOOKUP(B961,Dataset!F961:F5074,Dataset!L961:L5074)</f>
        <v>171</v>
      </c>
    </row>
    <row r="962" spans="1:3" x14ac:dyDescent="0.3">
      <c r="A962">
        <v>960</v>
      </c>
      <c r="B962" t="str">
        <f>VLOOKUP(A962,Dataset!A962:T5075,6,FALSE)</f>
        <v>failed</v>
      </c>
      <c r="C962">
        <f>_xlfn.XLOOKUP(B962,Dataset!F962:F5075,Dataset!L962:L5075)</f>
        <v>188</v>
      </c>
    </row>
    <row r="963" spans="1:3" x14ac:dyDescent="0.3">
      <c r="A963">
        <v>961</v>
      </c>
      <c r="B963" t="str">
        <f>VLOOKUP(A963,Dataset!A963:T5076,6,FALSE)</f>
        <v>failed</v>
      </c>
      <c r="C963">
        <f>_xlfn.XLOOKUP(B963,Dataset!F963:F5076,Dataset!L963:L5076)</f>
        <v>110</v>
      </c>
    </row>
    <row r="964" spans="1:3" x14ac:dyDescent="0.3">
      <c r="A964">
        <v>962</v>
      </c>
      <c r="B964" t="str">
        <f>VLOOKUP(A964,Dataset!A964:T5077,6,FALSE)</f>
        <v>failed</v>
      </c>
      <c r="C964">
        <f>_xlfn.XLOOKUP(B964,Dataset!F964:F5077,Dataset!L964:L5077)</f>
        <v>37</v>
      </c>
    </row>
    <row r="965" spans="1:3" x14ac:dyDescent="0.3">
      <c r="A965">
        <v>963</v>
      </c>
      <c r="B965" t="str">
        <f>VLOOKUP(A965,Dataset!A965:T5078,6,FALSE)</f>
        <v>failed</v>
      </c>
      <c r="C965">
        <f>_xlfn.XLOOKUP(B965,Dataset!F965:F5078,Dataset!L965:L5078)</f>
        <v>9</v>
      </c>
    </row>
    <row r="966" spans="1:3" x14ac:dyDescent="0.3">
      <c r="A966">
        <v>964</v>
      </c>
      <c r="B966" t="str">
        <f>VLOOKUP(A966,Dataset!A966:T5079,6,FALSE)</f>
        <v>failed</v>
      </c>
      <c r="C966">
        <f>_xlfn.XLOOKUP(B966,Dataset!F966:F5079,Dataset!L966:L5079)</f>
        <v>29</v>
      </c>
    </row>
    <row r="967" spans="1:3" x14ac:dyDescent="0.3">
      <c r="A967">
        <v>965</v>
      </c>
      <c r="B967" t="str">
        <f>VLOOKUP(A967,Dataset!A967:T5080,6,FALSE)</f>
        <v>failed</v>
      </c>
      <c r="C967">
        <f>_xlfn.XLOOKUP(B967,Dataset!F967:F5080,Dataset!L967:L5080)</f>
        <v>6</v>
      </c>
    </row>
    <row r="968" spans="1:3" x14ac:dyDescent="0.3">
      <c r="A968">
        <v>966</v>
      </c>
      <c r="B968" t="str">
        <f>VLOOKUP(A968,Dataset!A968:T5081,6,FALSE)</f>
        <v>failed</v>
      </c>
      <c r="C968">
        <f>_xlfn.XLOOKUP(B968,Dataset!F968:F5081,Dataset!L968:L5081)</f>
        <v>30</v>
      </c>
    </row>
    <row r="969" spans="1:3" x14ac:dyDescent="0.3">
      <c r="A969">
        <v>967</v>
      </c>
      <c r="B969" t="str">
        <f>VLOOKUP(A969,Dataset!A969:T5082,6,FALSE)</f>
        <v>failed</v>
      </c>
      <c r="C969">
        <f>_xlfn.XLOOKUP(B969,Dataset!F969:F5082,Dataset!L969:L5082)</f>
        <v>81</v>
      </c>
    </row>
    <row r="970" spans="1:3" x14ac:dyDescent="0.3">
      <c r="A970">
        <v>968</v>
      </c>
      <c r="B970" t="str">
        <f>VLOOKUP(A970,Dataset!A970:T5083,6,FALSE)</f>
        <v>failed</v>
      </c>
      <c r="C970">
        <f>_xlfn.XLOOKUP(B970,Dataset!F970:F5083,Dataset!L970:L5083)</f>
        <v>4</v>
      </c>
    </row>
    <row r="971" spans="1:3" x14ac:dyDescent="0.3">
      <c r="A971">
        <v>969</v>
      </c>
      <c r="B971" t="str">
        <f>VLOOKUP(A971,Dataset!A971:T5084,6,FALSE)</f>
        <v>failed</v>
      </c>
      <c r="C971">
        <f>_xlfn.XLOOKUP(B971,Dataset!F971:F5084,Dataset!L971:L5084)</f>
        <v>11</v>
      </c>
    </row>
    <row r="972" spans="1:3" x14ac:dyDescent="0.3">
      <c r="A972">
        <v>970</v>
      </c>
      <c r="B972" t="str">
        <f>VLOOKUP(A972,Dataset!A972:T5085,6,FALSE)</f>
        <v>failed</v>
      </c>
      <c r="C972">
        <f>_xlfn.XLOOKUP(B972,Dataset!F972:F5085,Dataset!L972:L5085)</f>
        <v>14</v>
      </c>
    </row>
    <row r="973" spans="1:3" x14ac:dyDescent="0.3">
      <c r="A973">
        <v>971</v>
      </c>
      <c r="B973" t="str">
        <f>VLOOKUP(A973,Dataset!A973:T5086,6,FALSE)</f>
        <v>failed</v>
      </c>
      <c r="C973">
        <f>_xlfn.XLOOKUP(B973,Dataset!F973:F5086,Dataset!L973:L5086)</f>
        <v>5</v>
      </c>
    </row>
    <row r="974" spans="1:3" x14ac:dyDescent="0.3">
      <c r="A974">
        <v>972</v>
      </c>
      <c r="B974" t="str">
        <f>VLOOKUP(A974,Dataset!A974:T5087,6,FALSE)</f>
        <v>failed</v>
      </c>
      <c r="C974">
        <f>_xlfn.XLOOKUP(B974,Dataset!F974:F5087,Dataset!L974:L5087)</f>
        <v>45</v>
      </c>
    </row>
    <row r="975" spans="1:3" x14ac:dyDescent="0.3">
      <c r="A975">
        <v>973</v>
      </c>
      <c r="B975" t="str">
        <f>VLOOKUP(A975,Dataset!A975:T5088,6,FALSE)</f>
        <v>failed</v>
      </c>
      <c r="C975">
        <f>_xlfn.XLOOKUP(B975,Dataset!F975:F5088,Dataset!L975:L5088)</f>
        <v>8</v>
      </c>
    </row>
    <row r="976" spans="1:3" x14ac:dyDescent="0.3">
      <c r="A976">
        <v>974</v>
      </c>
      <c r="B976" t="str">
        <f>VLOOKUP(A976,Dataset!A976:T5089,6,FALSE)</f>
        <v>failed</v>
      </c>
      <c r="C976">
        <f>_xlfn.XLOOKUP(B976,Dataset!F976:F5089,Dataset!L976:L5089)</f>
        <v>3</v>
      </c>
    </row>
    <row r="977" spans="1:3" x14ac:dyDescent="0.3">
      <c r="A977">
        <v>975</v>
      </c>
      <c r="B977" t="str">
        <f>VLOOKUP(A977,Dataset!A977:T5090,6,FALSE)</f>
        <v>failed</v>
      </c>
      <c r="C977">
        <f>_xlfn.XLOOKUP(B977,Dataset!F977:F5090,Dataset!L977:L5090)</f>
        <v>24</v>
      </c>
    </row>
    <row r="978" spans="1:3" x14ac:dyDescent="0.3">
      <c r="A978">
        <v>976</v>
      </c>
      <c r="B978" t="str">
        <f>VLOOKUP(A978,Dataset!A978:T5091,6,FALSE)</f>
        <v>failed</v>
      </c>
      <c r="C978">
        <f>_xlfn.XLOOKUP(B978,Dataset!F978:F5091,Dataset!L978:L5091)</f>
        <v>18</v>
      </c>
    </row>
    <row r="979" spans="1:3" x14ac:dyDescent="0.3">
      <c r="A979">
        <v>977</v>
      </c>
      <c r="B979" t="str">
        <f>VLOOKUP(A979,Dataset!A979:T5092,6,FALSE)</f>
        <v>failed</v>
      </c>
      <c r="C979">
        <f>_xlfn.XLOOKUP(B979,Dataset!F979:F5092,Dataset!L979:L5092)</f>
        <v>12</v>
      </c>
    </row>
    <row r="980" spans="1:3" x14ac:dyDescent="0.3">
      <c r="A980">
        <v>978</v>
      </c>
      <c r="B980" t="str">
        <f>VLOOKUP(A980,Dataset!A980:T5093,6,FALSE)</f>
        <v>failed</v>
      </c>
      <c r="C980">
        <f>_xlfn.XLOOKUP(B980,Dataset!F980:F5093,Dataset!L980:L5093)</f>
        <v>123</v>
      </c>
    </row>
    <row r="981" spans="1:3" x14ac:dyDescent="0.3">
      <c r="A981">
        <v>979</v>
      </c>
      <c r="B981" t="str">
        <f>VLOOKUP(A981,Dataset!A981:T5094,6,FALSE)</f>
        <v>failed</v>
      </c>
      <c r="C981">
        <f>_xlfn.XLOOKUP(B981,Dataset!F981:F5094,Dataset!L981:L5094)</f>
        <v>96</v>
      </c>
    </row>
    <row r="982" spans="1:3" x14ac:dyDescent="0.3">
      <c r="A982">
        <v>980</v>
      </c>
      <c r="B982" t="str">
        <f>VLOOKUP(A982,Dataset!A982:T5095,6,FALSE)</f>
        <v>failed</v>
      </c>
      <c r="C982">
        <f>_xlfn.XLOOKUP(B982,Dataset!F982:F5095,Dataset!L982:L5095)</f>
        <v>31</v>
      </c>
    </row>
    <row r="983" spans="1:3" x14ac:dyDescent="0.3">
      <c r="A983">
        <v>981</v>
      </c>
      <c r="B983" t="str">
        <f>VLOOKUP(A983,Dataset!A983:T5096,6,FALSE)</f>
        <v>failed</v>
      </c>
      <c r="C983">
        <f>_xlfn.XLOOKUP(B983,Dataset!F983:F5096,Dataset!L983:L5096)</f>
        <v>4</v>
      </c>
    </row>
    <row r="984" spans="1:3" x14ac:dyDescent="0.3">
      <c r="A984">
        <v>982</v>
      </c>
      <c r="B984" t="str">
        <f>VLOOKUP(A984,Dataset!A984:T5097,6,FALSE)</f>
        <v>failed</v>
      </c>
      <c r="C984">
        <f>_xlfn.XLOOKUP(B984,Dataset!F984:F5097,Dataset!L984:L5097)</f>
        <v>3</v>
      </c>
    </row>
    <row r="985" spans="1:3" x14ac:dyDescent="0.3">
      <c r="A985">
        <v>983</v>
      </c>
      <c r="B985" t="str">
        <f>VLOOKUP(A985,Dataset!A985:T5098,6,FALSE)</f>
        <v>failed</v>
      </c>
      <c r="C985">
        <f>_xlfn.XLOOKUP(B985,Dataset!F985:F5098,Dataset!L985:L5098)</f>
        <v>179</v>
      </c>
    </row>
    <row r="986" spans="1:3" x14ac:dyDescent="0.3">
      <c r="A986">
        <v>984</v>
      </c>
      <c r="B986" t="str">
        <f>VLOOKUP(A986,Dataset!A986:T5099,6,FALSE)</f>
        <v>failed</v>
      </c>
      <c r="C986">
        <f>_xlfn.XLOOKUP(B986,Dataset!F986:F5099,Dataset!L986:L5099)</f>
        <v>3</v>
      </c>
    </row>
    <row r="987" spans="1:3" x14ac:dyDescent="0.3">
      <c r="A987">
        <v>985</v>
      </c>
      <c r="B987" t="str">
        <f>VLOOKUP(A987,Dataset!A987:T5100,6,FALSE)</f>
        <v>failed</v>
      </c>
      <c r="C987">
        <f>_xlfn.XLOOKUP(B987,Dataset!F987:F5100,Dataset!L987:L5100)</f>
        <v>23</v>
      </c>
    </row>
    <row r="988" spans="1:3" x14ac:dyDescent="0.3">
      <c r="A988">
        <v>986</v>
      </c>
      <c r="B988" t="str">
        <f>VLOOKUP(A988,Dataset!A988:T5101,6,FALSE)</f>
        <v>failed</v>
      </c>
      <c r="C988">
        <f>_xlfn.XLOOKUP(B988,Dataset!F988:F5101,Dataset!L988:L5101)</f>
        <v>23</v>
      </c>
    </row>
    <row r="989" spans="1:3" x14ac:dyDescent="0.3">
      <c r="A989">
        <v>987</v>
      </c>
      <c r="B989" t="str">
        <f>VLOOKUP(A989,Dataset!A989:T5102,6,FALSE)</f>
        <v>failed</v>
      </c>
      <c r="C989">
        <f>_xlfn.XLOOKUP(B989,Dataset!F989:F5102,Dataset!L989:L5102)</f>
        <v>41</v>
      </c>
    </row>
    <row r="990" spans="1:3" x14ac:dyDescent="0.3">
      <c r="A990">
        <v>988</v>
      </c>
      <c r="B990" t="str">
        <f>VLOOKUP(A990,Dataset!A990:T5103,6,FALSE)</f>
        <v>failed</v>
      </c>
      <c r="C990">
        <f>_xlfn.XLOOKUP(B990,Dataset!F990:F5103,Dataset!L990:L5103)</f>
        <v>0</v>
      </c>
    </row>
    <row r="991" spans="1:3" x14ac:dyDescent="0.3">
      <c r="A991">
        <v>989</v>
      </c>
      <c r="B991" t="str">
        <f>VLOOKUP(A991,Dataset!A991:T5104,6,FALSE)</f>
        <v>failed</v>
      </c>
      <c r="C991">
        <f>_xlfn.XLOOKUP(B991,Dataset!F991:F5104,Dataset!L991:L5104)</f>
        <v>32</v>
      </c>
    </row>
    <row r="992" spans="1:3" x14ac:dyDescent="0.3">
      <c r="A992">
        <v>990</v>
      </c>
      <c r="B992" t="str">
        <f>VLOOKUP(A992,Dataset!A992:T5105,6,FALSE)</f>
        <v>failed</v>
      </c>
      <c r="C992">
        <f>_xlfn.XLOOKUP(B992,Dataset!F992:F5105,Dataset!L992:L5105)</f>
        <v>2</v>
      </c>
    </row>
    <row r="993" spans="1:3" x14ac:dyDescent="0.3">
      <c r="A993">
        <v>991</v>
      </c>
      <c r="B993" t="str">
        <f>VLOOKUP(A993,Dataset!A993:T5106,6,FALSE)</f>
        <v>failed</v>
      </c>
      <c r="C993">
        <f>_xlfn.XLOOKUP(B993,Dataset!F993:F5106,Dataset!L993:L5106)</f>
        <v>7</v>
      </c>
    </row>
    <row r="994" spans="1:3" x14ac:dyDescent="0.3">
      <c r="A994">
        <v>992</v>
      </c>
      <c r="B994" t="str">
        <f>VLOOKUP(A994,Dataset!A994:T5107,6,FALSE)</f>
        <v>failed</v>
      </c>
      <c r="C994">
        <f>_xlfn.XLOOKUP(B994,Dataset!F994:F5107,Dataset!L994:L5107)</f>
        <v>4</v>
      </c>
    </row>
    <row r="995" spans="1:3" x14ac:dyDescent="0.3">
      <c r="A995">
        <v>993</v>
      </c>
      <c r="B995" t="str">
        <f>VLOOKUP(A995,Dataset!A995:T5108,6,FALSE)</f>
        <v>failed</v>
      </c>
      <c r="C995">
        <f>_xlfn.XLOOKUP(B995,Dataset!F995:F5108,Dataset!L995:L5108)</f>
        <v>196</v>
      </c>
    </row>
    <row r="996" spans="1:3" x14ac:dyDescent="0.3">
      <c r="A996">
        <v>994</v>
      </c>
      <c r="B996" t="str">
        <f>VLOOKUP(A996,Dataset!A996:T5109,6,FALSE)</f>
        <v>failed</v>
      </c>
      <c r="C996">
        <f>_xlfn.XLOOKUP(B996,Dataset!F996:F5109,Dataset!L996:L5109)</f>
        <v>11</v>
      </c>
    </row>
    <row r="997" spans="1:3" x14ac:dyDescent="0.3">
      <c r="A997">
        <v>995</v>
      </c>
      <c r="B997" t="str">
        <f>VLOOKUP(A997,Dataset!A997:T5110,6,FALSE)</f>
        <v>failed</v>
      </c>
      <c r="C997">
        <f>_xlfn.XLOOKUP(B997,Dataset!F997:F5110,Dataset!L997:L5110)</f>
        <v>9</v>
      </c>
    </row>
    <row r="998" spans="1:3" x14ac:dyDescent="0.3">
      <c r="A998">
        <v>996</v>
      </c>
      <c r="B998" t="str">
        <f>VLOOKUP(A998,Dataset!A998:T5111,6,FALSE)</f>
        <v>failed</v>
      </c>
      <c r="C998">
        <f>_xlfn.XLOOKUP(B998,Dataset!F998:F5111,Dataset!L998:L5111)</f>
        <v>5</v>
      </c>
    </row>
    <row r="999" spans="1:3" x14ac:dyDescent="0.3">
      <c r="A999">
        <v>997</v>
      </c>
      <c r="B999" t="str">
        <f>VLOOKUP(A999,Dataset!A999:T5112,6,FALSE)</f>
        <v>failed</v>
      </c>
      <c r="C999">
        <f>_xlfn.XLOOKUP(B999,Dataset!F999:F5112,Dataset!L999:L5112)</f>
        <v>8</v>
      </c>
    </row>
    <row r="1000" spans="1:3" x14ac:dyDescent="0.3">
      <c r="A1000">
        <v>998</v>
      </c>
      <c r="B1000" t="str">
        <f>VLOOKUP(A1000,Dataset!A1000:T5113,6,FALSE)</f>
        <v>failed</v>
      </c>
      <c r="C1000">
        <f>_xlfn.XLOOKUP(B1000,Dataset!F1000:F5113,Dataset!L1000:L5113)</f>
        <v>229</v>
      </c>
    </row>
    <row r="1001" spans="1:3" x14ac:dyDescent="0.3">
      <c r="A1001">
        <v>999</v>
      </c>
      <c r="B1001" t="str">
        <f>VLOOKUP(A1001,Dataset!A1001:T5114,6,FALSE)</f>
        <v>failed</v>
      </c>
      <c r="C1001">
        <f>_xlfn.XLOOKUP(B1001,Dataset!F1001:F5114,Dataset!L1001:L5114)</f>
        <v>40</v>
      </c>
    </row>
    <row r="1002" spans="1:3" x14ac:dyDescent="0.3">
      <c r="A1002">
        <v>1000</v>
      </c>
      <c r="B1002" t="str">
        <f>VLOOKUP(A1002,Dataset!A1002:T5115,6,FALSE)</f>
        <v>canceled</v>
      </c>
      <c r="C1002">
        <f>_xlfn.XLOOKUP(B1002,Dataset!F1002:F5115,Dataset!L1002:L5115)</f>
        <v>6</v>
      </c>
    </row>
    <row r="1003" spans="1:3" x14ac:dyDescent="0.3">
      <c r="A1003">
        <v>1001</v>
      </c>
      <c r="B1003" t="str">
        <f>VLOOKUP(A1003,Dataset!A1003:T5116,6,FALSE)</f>
        <v>canceled</v>
      </c>
      <c r="C1003">
        <f>_xlfn.XLOOKUP(B1003,Dataset!F1003:F5116,Dataset!L1003:L5116)</f>
        <v>4</v>
      </c>
    </row>
    <row r="1004" spans="1:3" x14ac:dyDescent="0.3">
      <c r="A1004">
        <v>1002</v>
      </c>
      <c r="B1004" t="str">
        <f>VLOOKUP(A1004,Dataset!A1004:T5117,6,FALSE)</f>
        <v>canceled</v>
      </c>
      <c r="C1004">
        <f>_xlfn.XLOOKUP(B1004,Dataset!F1004:F5117,Dataset!L1004:L5117)</f>
        <v>22</v>
      </c>
    </row>
    <row r="1005" spans="1:3" x14ac:dyDescent="0.3">
      <c r="A1005">
        <v>1003</v>
      </c>
      <c r="B1005" t="str">
        <f>VLOOKUP(A1005,Dataset!A1005:T5118,6,FALSE)</f>
        <v>canceled</v>
      </c>
      <c r="C1005">
        <f>_xlfn.XLOOKUP(B1005,Dataset!F1005:F5118,Dataset!L1005:L5118)</f>
        <v>15</v>
      </c>
    </row>
    <row r="1006" spans="1:3" x14ac:dyDescent="0.3">
      <c r="A1006">
        <v>1004</v>
      </c>
      <c r="B1006" t="str">
        <f>VLOOKUP(A1006,Dataset!A1006:T5119,6,FALSE)</f>
        <v>canceled</v>
      </c>
      <c r="C1006">
        <f>_xlfn.XLOOKUP(B1006,Dataset!F1006:F5119,Dataset!L1006:L5119)</f>
        <v>95</v>
      </c>
    </row>
    <row r="1007" spans="1:3" x14ac:dyDescent="0.3">
      <c r="A1007">
        <v>1005</v>
      </c>
      <c r="B1007" t="str">
        <f>VLOOKUP(A1007,Dataset!A1007:T5120,6,FALSE)</f>
        <v>canceled</v>
      </c>
      <c r="C1007">
        <f>_xlfn.XLOOKUP(B1007,Dataset!F1007:F5120,Dataset!L1007:L5120)</f>
        <v>161</v>
      </c>
    </row>
    <row r="1008" spans="1:3" x14ac:dyDescent="0.3">
      <c r="A1008">
        <v>1006</v>
      </c>
      <c r="B1008" t="str">
        <f>VLOOKUP(A1008,Dataset!A1008:T5121,6,FALSE)</f>
        <v>canceled</v>
      </c>
      <c r="C1008">
        <f>_xlfn.XLOOKUP(B1008,Dataset!F1008:F5121,Dataset!L1008:L5121)</f>
        <v>8</v>
      </c>
    </row>
    <row r="1009" spans="1:3" x14ac:dyDescent="0.3">
      <c r="A1009">
        <v>1007</v>
      </c>
      <c r="B1009" t="str">
        <f>VLOOKUP(A1009,Dataset!A1009:T5122,6,FALSE)</f>
        <v>canceled</v>
      </c>
      <c r="C1009">
        <f>_xlfn.XLOOKUP(B1009,Dataset!F1009:F5122,Dataset!L1009:L5122)</f>
        <v>76</v>
      </c>
    </row>
    <row r="1010" spans="1:3" x14ac:dyDescent="0.3">
      <c r="A1010">
        <v>1008</v>
      </c>
      <c r="B1010" t="str">
        <f>VLOOKUP(A1010,Dataset!A1010:T5123,6,FALSE)</f>
        <v>canceled</v>
      </c>
      <c r="C1010">
        <f>_xlfn.XLOOKUP(B1010,Dataset!F1010:F5123,Dataset!L1010:L5123)</f>
        <v>1</v>
      </c>
    </row>
    <row r="1011" spans="1:3" x14ac:dyDescent="0.3">
      <c r="A1011">
        <v>1009</v>
      </c>
      <c r="B1011" t="str">
        <f>VLOOKUP(A1011,Dataset!A1011:T5124,6,FALSE)</f>
        <v>canceled</v>
      </c>
      <c r="C1011">
        <f>_xlfn.XLOOKUP(B1011,Dataset!F1011:F5124,Dataset!L1011:L5124)</f>
        <v>101</v>
      </c>
    </row>
    <row r="1012" spans="1:3" x14ac:dyDescent="0.3">
      <c r="A1012">
        <v>1010</v>
      </c>
      <c r="B1012" t="str">
        <f>VLOOKUP(A1012,Dataset!A1012:T5125,6,FALSE)</f>
        <v>canceled</v>
      </c>
      <c r="C1012">
        <f>_xlfn.XLOOKUP(B1012,Dataset!F1012:F5125,Dataset!L1012:L5125)</f>
        <v>4</v>
      </c>
    </row>
    <row r="1013" spans="1:3" x14ac:dyDescent="0.3">
      <c r="A1013">
        <v>1011</v>
      </c>
      <c r="B1013" t="str">
        <f>VLOOKUP(A1013,Dataset!A1013:T5126,6,FALSE)</f>
        <v>canceled</v>
      </c>
      <c r="C1013">
        <f>_xlfn.XLOOKUP(B1013,Dataset!F1013:F5126,Dataset!L1013:L5126)</f>
        <v>1</v>
      </c>
    </row>
    <row r="1014" spans="1:3" x14ac:dyDescent="0.3">
      <c r="A1014">
        <v>1012</v>
      </c>
      <c r="B1014" t="str">
        <f>VLOOKUP(A1014,Dataset!A1014:T5127,6,FALSE)</f>
        <v>canceled</v>
      </c>
      <c r="C1014">
        <f>_xlfn.XLOOKUP(B1014,Dataset!F1014:F5127,Dataset!L1014:L5127)</f>
        <v>775</v>
      </c>
    </row>
    <row r="1015" spans="1:3" x14ac:dyDescent="0.3">
      <c r="A1015">
        <v>1013</v>
      </c>
      <c r="B1015" t="str">
        <f>VLOOKUP(A1015,Dataset!A1015:T5128,6,FALSE)</f>
        <v>canceled</v>
      </c>
      <c r="C1015">
        <f>_xlfn.XLOOKUP(B1015,Dataset!F1015:F5128,Dataset!L1015:L5128)</f>
        <v>90</v>
      </c>
    </row>
    <row r="1016" spans="1:3" x14ac:dyDescent="0.3">
      <c r="A1016">
        <v>1014</v>
      </c>
      <c r="B1016" t="str">
        <f>VLOOKUP(A1016,Dataset!A1016:T5129,6,FALSE)</f>
        <v>canceled</v>
      </c>
      <c r="C1016">
        <f>_xlfn.XLOOKUP(B1016,Dataset!F1016:F5129,Dataset!L1016:L5129)</f>
        <v>16</v>
      </c>
    </row>
    <row r="1017" spans="1:3" x14ac:dyDescent="0.3">
      <c r="A1017">
        <v>1015</v>
      </c>
      <c r="B1017" t="str">
        <f>VLOOKUP(A1017,Dataset!A1017:T5130,6,FALSE)</f>
        <v>canceled</v>
      </c>
      <c r="C1017">
        <f>_xlfn.XLOOKUP(B1017,Dataset!F1017:F5130,Dataset!L1017:L5130)</f>
        <v>6</v>
      </c>
    </row>
    <row r="1018" spans="1:3" x14ac:dyDescent="0.3">
      <c r="A1018">
        <v>1016</v>
      </c>
      <c r="B1018" t="str">
        <f>VLOOKUP(A1018,Dataset!A1018:T5131,6,FALSE)</f>
        <v>canceled</v>
      </c>
      <c r="C1018">
        <f>_xlfn.XLOOKUP(B1018,Dataset!F1018:F5131,Dataset!L1018:L5131)</f>
        <v>38</v>
      </c>
    </row>
    <row r="1019" spans="1:3" x14ac:dyDescent="0.3">
      <c r="A1019">
        <v>1017</v>
      </c>
      <c r="B1019" t="str">
        <f>VLOOKUP(A1019,Dataset!A1019:T5132,6,FALSE)</f>
        <v>canceled</v>
      </c>
      <c r="C1019">
        <f>_xlfn.XLOOKUP(B1019,Dataset!F1019:F5132,Dataset!L1019:L5132)</f>
        <v>355</v>
      </c>
    </row>
    <row r="1020" spans="1:3" x14ac:dyDescent="0.3">
      <c r="A1020">
        <v>1018</v>
      </c>
      <c r="B1020" t="str">
        <f>VLOOKUP(A1020,Dataset!A1020:T5133,6,FALSE)</f>
        <v>canceled</v>
      </c>
      <c r="C1020">
        <f>_xlfn.XLOOKUP(B1020,Dataset!F1020:F5133,Dataset!L1020:L5133)</f>
        <v>7</v>
      </c>
    </row>
    <row r="1021" spans="1:3" x14ac:dyDescent="0.3">
      <c r="A1021">
        <v>1019</v>
      </c>
      <c r="B1021" t="str">
        <f>VLOOKUP(A1021,Dataset!A1021:T5134,6,FALSE)</f>
        <v>canceled</v>
      </c>
      <c r="C1021">
        <f>_xlfn.XLOOKUP(B1021,Dataset!F1021:F5134,Dataset!L1021:L5134)</f>
        <v>400</v>
      </c>
    </row>
    <row r="1022" spans="1:3" x14ac:dyDescent="0.3">
      <c r="A1022">
        <v>1020</v>
      </c>
      <c r="B1022" t="str">
        <f>VLOOKUP(A1022,Dataset!A1022:T5135,6,FALSE)</f>
        <v>successful</v>
      </c>
      <c r="C1022">
        <f>_xlfn.XLOOKUP(B1022,Dataset!F1022:F5135,Dataset!L1022:L5135)</f>
        <v>30</v>
      </c>
    </row>
    <row r="1023" spans="1:3" x14ac:dyDescent="0.3">
      <c r="A1023">
        <v>1021</v>
      </c>
      <c r="B1023" t="str">
        <f>VLOOKUP(A1023,Dataset!A1023:T5136,6,FALSE)</f>
        <v>successful</v>
      </c>
      <c r="C1023">
        <f>_xlfn.XLOOKUP(B1023,Dataset!F1023:F5136,Dataset!L1023:L5136)</f>
        <v>478</v>
      </c>
    </row>
    <row r="1024" spans="1:3" x14ac:dyDescent="0.3">
      <c r="A1024">
        <v>1022</v>
      </c>
      <c r="B1024" t="str">
        <f>VLOOKUP(A1024,Dataset!A1024:T5137,6,FALSE)</f>
        <v>successful</v>
      </c>
      <c r="C1024">
        <f>_xlfn.XLOOKUP(B1024,Dataset!F1024:F5137,Dataset!L1024:L5137)</f>
        <v>74</v>
      </c>
    </row>
    <row r="1025" spans="1:3" x14ac:dyDescent="0.3">
      <c r="A1025">
        <v>1023</v>
      </c>
      <c r="B1025" t="str">
        <f>VLOOKUP(A1025,Dataset!A1025:T5138,6,FALSE)</f>
        <v>successful</v>
      </c>
      <c r="C1025">
        <f>_xlfn.XLOOKUP(B1025,Dataset!F1025:F5138,Dataset!L1025:L5138)</f>
        <v>131</v>
      </c>
    </row>
    <row r="1026" spans="1:3" x14ac:dyDescent="0.3">
      <c r="A1026">
        <v>1024</v>
      </c>
      <c r="B1026" t="str">
        <f>VLOOKUP(A1026,Dataset!A1026:T5139,6,FALSE)</f>
        <v>successful</v>
      </c>
      <c r="C1026">
        <f>_xlfn.XLOOKUP(B1026,Dataset!F1026:F5139,Dataset!L1026:L5139)</f>
        <v>61</v>
      </c>
    </row>
    <row r="1027" spans="1:3" x14ac:dyDescent="0.3">
      <c r="A1027">
        <v>1025</v>
      </c>
      <c r="B1027" t="str">
        <f>VLOOKUP(A1027,Dataset!A1027:T5140,6,FALSE)</f>
        <v>successful</v>
      </c>
      <c r="C1027">
        <f>_xlfn.XLOOKUP(B1027,Dataset!F1027:F5140,Dataset!L1027:L5140)</f>
        <v>1071</v>
      </c>
    </row>
    <row r="1028" spans="1:3" x14ac:dyDescent="0.3">
      <c r="A1028">
        <v>1026</v>
      </c>
      <c r="B1028" t="str">
        <f>VLOOKUP(A1028,Dataset!A1028:T5141,6,FALSE)</f>
        <v>successful</v>
      </c>
      <c r="C1028">
        <f>_xlfn.XLOOKUP(B1028,Dataset!F1028:F5141,Dataset!L1028:L5141)</f>
        <v>122</v>
      </c>
    </row>
    <row r="1029" spans="1:3" x14ac:dyDescent="0.3">
      <c r="A1029">
        <v>1027</v>
      </c>
      <c r="B1029" t="str">
        <f>VLOOKUP(A1029,Dataset!A1029:T5142,6,FALSE)</f>
        <v>successful</v>
      </c>
      <c r="C1029">
        <f>_xlfn.XLOOKUP(B1029,Dataset!F1029:F5142,Dataset!L1029:L5142)</f>
        <v>111</v>
      </c>
    </row>
    <row r="1030" spans="1:3" x14ac:dyDescent="0.3">
      <c r="A1030">
        <v>1028</v>
      </c>
      <c r="B1030" t="str">
        <f>VLOOKUP(A1030,Dataset!A1030:T5143,6,FALSE)</f>
        <v>successful</v>
      </c>
      <c r="C1030">
        <f>_xlfn.XLOOKUP(B1030,Dataset!F1030:F5143,Dataset!L1030:L5143)</f>
        <v>255</v>
      </c>
    </row>
    <row r="1031" spans="1:3" x14ac:dyDescent="0.3">
      <c r="A1031">
        <v>1029</v>
      </c>
      <c r="B1031" t="str">
        <f>VLOOKUP(A1031,Dataset!A1031:T5144,6,FALSE)</f>
        <v>successful</v>
      </c>
      <c r="C1031">
        <f>_xlfn.XLOOKUP(B1031,Dataset!F1031:F5144,Dataset!L1031:L5144)</f>
        <v>141</v>
      </c>
    </row>
    <row r="1032" spans="1:3" x14ac:dyDescent="0.3">
      <c r="A1032">
        <v>1030</v>
      </c>
      <c r="B1032" t="str">
        <f>VLOOKUP(A1032,Dataset!A1032:T5145,6,FALSE)</f>
        <v>successful</v>
      </c>
      <c r="C1032">
        <f>_xlfn.XLOOKUP(B1032,Dataset!F1032:F5145,Dataset!L1032:L5145)</f>
        <v>159</v>
      </c>
    </row>
    <row r="1033" spans="1:3" x14ac:dyDescent="0.3">
      <c r="A1033">
        <v>1031</v>
      </c>
      <c r="B1033" t="str">
        <f>VLOOKUP(A1033,Dataset!A1033:T5146,6,FALSE)</f>
        <v>successful</v>
      </c>
      <c r="C1033">
        <f>_xlfn.XLOOKUP(B1033,Dataset!F1033:F5146,Dataset!L1033:L5146)</f>
        <v>99</v>
      </c>
    </row>
    <row r="1034" spans="1:3" x14ac:dyDescent="0.3">
      <c r="A1034">
        <v>1032</v>
      </c>
      <c r="B1034" t="str">
        <f>VLOOKUP(A1034,Dataset!A1034:T5147,6,FALSE)</f>
        <v>successful</v>
      </c>
      <c r="C1034">
        <f>_xlfn.XLOOKUP(B1034,Dataset!F1034:F5147,Dataset!L1034:L5147)</f>
        <v>96</v>
      </c>
    </row>
    <row r="1035" spans="1:3" x14ac:dyDescent="0.3">
      <c r="A1035">
        <v>1033</v>
      </c>
      <c r="B1035" t="str">
        <f>VLOOKUP(A1035,Dataset!A1035:T5148,6,FALSE)</f>
        <v>successful</v>
      </c>
      <c r="C1035">
        <f>_xlfn.XLOOKUP(B1035,Dataset!F1035:F5148,Dataset!L1035:L5148)</f>
        <v>27</v>
      </c>
    </row>
    <row r="1036" spans="1:3" x14ac:dyDescent="0.3">
      <c r="A1036">
        <v>1034</v>
      </c>
      <c r="B1036" t="str">
        <f>VLOOKUP(A1036,Dataset!A1036:T5149,6,FALSE)</f>
        <v>successful</v>
      </c>
      <c r="C1036">
        <f>_xlfn.XLOOKUP(B1036,Dataset!F1036:F5149,Dataset!L1036:L5149)</f>
        <v>166</v>
      </c>
    </row>
    <row r="1037" spans="1:3" x14ac:dyDescent="0.3">
      <c r="A1037">
        <v>1035</v>
      </c>
      <c r="B1037" t="str">
        <f>VLOOKUP(A1037,Dataset!A1037:T5150,6,FALSE)</f>
        <v>successful</v>
      </c>
      <c r="C1037">
        <f>_xlfn.XLOOKUP(B1037,Dataset!F1037:F5150,Dataset!L1037:L5150)</f>
        <v>76</v>
      </c>
    </row>
    <row r="1038" spans="1:3" x14ac:dyDescent="0.3">
      <c r="A1038">
        <v>1036</v>
      </c>
      <c r="B1038" t="str">
        <f>VLOOKUP(A1038,Dataset!A1038:T5151,6,FALSE)</f>
        <v>successful</v>
      </c>
      <c r="C1038">
        <f>_xlfn.XLOOKUP(B1038,Dataset!F1038:F5151,Dataset!L1038:L5151)</f>
        <v>211</v>
      </c>
    </row>
    <row r="1039" spans="1:3" x14ac:dyDescent="0.3">
      <c r="A1039">
        <v>1037</v>
      </c>
      <c r="B1039" t="str">
        <f>VLOOKUP(A1039,Dataset!A1039:T5152,6,FALSE)</f>
        <v>successful</v>
      </c>
      <c r="C1039">
        <f>_xlfn.XLOOKUP(B1039,Dataset!F1039:F5152,Dataset!L1039:L5152)</f>
        <v>21</v>
      </c>
    </row>
    <row r="1040" spans="1:3" x14ac:dyDescent="0.3">
      <c r="A1040">
        <v>1038</v>
      </c>
      <c r="B1040" t="str">
        <f>VLOOKUP(A1040,Dataset!A1040:T5153,6,FALSE)</f>
        <v>successful</v>
      </c>
      <c r="C1040">
        <f>_xlfn.XLOOKUP(B1040,Dataset!F1040:F5153,Dataset!L1040:L5153)</f>
        <v>61</v>
      </c>
    </row>
    <row r="1041" spans="1:3" x14ac:dyDescent="0.3">
      <c r="A1041">
        <v>1039</v>
      </c>
      <c r="B1041" t="str">
        <f>VLOOKUP(A1041,Dataset!A1041:T5154,6,FALSE)</f>
        <v>successful</v>
      </c>
      <c r="C1041">
        <f>_xlfn.XLOOKUP(B1041,Dataset!F1041:F5154,Dataset!L1041:L5154)</f>
        <v>30</v>
      </c>
    </row>
    <row r="1042" spans="1:3" x14ac:dyDescent="0.3">
      <c r="A1042">
        <v>1040</v>
      </c>
      <c r="B1042" t="str">
        <f>VLOOKUP(A1042,Dataset!A1042:T5155,6,FALSE)</f>
        <v>canceled</v>
      </c>
      <c r="C1042">
        <f>_xlfn.XLOOKUP(B1042,Dataset!F1042:F5155,Dataset!L1042:L5155)</f>
        <v>1</v>
      </c>
    </row>
    <row r="1043" spans="1:3" x14ac:dyDescent="0.3">
      <c r="A1043">
        <v>1041</v>
      </c>
      <c r="B1043" t="str">
        <f>VLOOKUP(A1043,Dataset!A1043:T5156,6,FALSE)</f>
        <v>canceled</v>
      </c>
      <c r="C1043">
        <f>_xlfn.XLOOKUP(B1043,Dataset!F1043:F5156,Dataset!L1043:L5156)</f>
        <v>0</v>
      </c>
    </row>
    <row r="1044" spans="1:3" x14ac:dyDescent="0.3">
      <c r="A1044">
        <v>1042</v>
      </c>
      <c r="B1044" t="str">
        <f>VLOOKUP(A1044,Dataset!A1044:T5157,6,FALSE)</f>
        <v>canceled</v>
      </c>
      <c r="C1044">
        <f>_xlfn.XLOOKUP(B1044,Dataset!F1044:F5157,Dataset!L1044:L5157)</f>
        <v>1</v>
      </c>
    </row>
    <row r="1045" spans="1:3" x14ac:dyDescent="0.3">
      <c r="A1045">
        <v>1043</v>
      </c>
      <c r="B1045" t="str">
        <f>VLOOKUP(A1045,Dataset!A1045:T5158,6,FALSE)</f>
        <v>canceled</v>
      </c>
      <c r="C1045">
        <f>_xlfn.XLOOKUP(B1045,Dataset!F1045:F5158,Dataset!L1045:L5158)</f>
        <v>292</v>
      </c>
    </row>
    <row r="1046" spans="1:3" x14ac:dyDescent="0.3">
      <c r="A1046">
        <v>1044</v>
      </c>
      <c r="B1046" t="str">
        <f>VLOOKUP(A1046,Dataset!A1046:T5159,6,FALSE)</f>
        <v>canceled</v>
      </c>
      <c r="C1046">
        <f>_xlfn.XLOOKUP(B1046,Dataset!F1046:F5159,Dataset!L1046:L5159)</f>
        <v>2</v>
      </c>
    </row>
    <row r="1047" spans="1:3" x14ac:dyDescent="0.3">
      <c r="A1047">
        <v>1045</v>
      </c>
      <c r="B1047" t="str">
        <f>VLOOKUP(A1047,Dataset!A1047:T5160,6,FALSE)</f>
        <v>canceled</v>
      </c>
      <c r="C1047">
        <f>_xlfn.XLOOKUP(B1047,Dataset!F1047:F5160,Dataset!L1047:L5160)</f>
        <v>8</v>
      </c>
    </row>
    <row r="1048" spans="1:3" x14ac:dyDescent="0.3">
      <c r="A1048">
        <v>1046</v>
      </c>
      <c r="B1048" t="str">
        <f>VLOOKUP(A1048,Dataset!A1048:T5161,6,FALSE)</f>
        <v>canceled</v>
      </c>
      <c r="C1048">
        <f>_xlfn.XLOOKUP(B1048,Dataset!F1048:F5161,Dataset!L1048:L5161)</f>
        <v>0</v>
      </c>
    </row>
    <row r="1049" spans="1:3" x14ac:dyDescent="0.3">
      <c r="A1049">
        <v>1047</v>
      </c>
      <c r="B1049" t="str">
        <f>VLOOKUP(A1049,Dataset!A1049:T5162,6,FALSE)</f>
        <v>canceled</v>
      </c>
      <c r="C1049">
        <f>_xlfn.XLOOKUP(B1049,Dataset!F1049:F5162,Dataset!L1049:L5162)</f>
        <v>1</v>
      </c>
    </row>
    <row r="1050" spans="1:3" x14ac:dyDescent="0.3">
      <c r="A1050">
        <v>1048</v>
      </c>
      <c r="B1050" t="str">
        <f>VLOOKUP(A1050,Dataset!A1050:T5163,6,FALSE)</f>
        <v>canceled</v>
      </c>
      <c r="C1050">
        <f>_xlfn.XLOOKUP(B1050,Dataset!F1050:F5163,Dataset!L1050:L5163)</f>
        <v>4</v>
      </c>
    </row>
    <row r="1051" spans="1:3" x14ac:dyDescent="0.3">
      <c r="A1051">
        <v>1049</v>
      </c>
      <c r="B1051" t="str">
        <f>VLOOKUP(A1051,Dataset!A1051:T5164,6,FALSE)</f>
        <v>canceled</v>
      </c>
      <c r="C1051">
        <f>_xlfn.XLOOKUP(B1051,Dataset!F1051:F5164,Dataset!L1051:L5164)</f>
        <v>0</v>
      </c>
    </row>
    <row r="1052" spans="1:3" x14ac:dyDescent="0.3">
      <c r="A1052">
        <v>1050</v>
      </c>
      <c r="B1052" t="str">
        <f>VLOOKUP(A1052,Dataset!A1052:T5165,6,FALSE)</f>
        <v>canceled</v>
      </c>
      <c r="C1052">
        <f>_xlfn.XLOOKUP(B1052,Dataset!F1052:F5165,Dataset!L1052:L5165)</f>
        <v>0</v>
      </c>
    </row>
    <row r="1053" spans="1:3" x14ac:dyDescent="0.3">
      <c r="A1053">
        <v>1051</v>
      </c>
      <c r="B1053" t="str">
        <f>VLOOKUP(A1053,Dataset!A1053:T5166,6,FALSE)</f>
        <v>canceled</v>
      </c>
      <c r="C1053">
        <f>_xlfn.XLOOKUP(B1053,Dataset!F1053:F5166,Dataset!L1053:L5166)</f>
        <v>0</v>
      </c>
    </row>
    <row r="1054" spans="1:3" x14ac:dyDescent="0.3">
      <c r="A1054">
        <v>1052</v>
      </c>
      <c r="B1054" t="str">
        <f>VLOOKUP(A1054,Dataset!A1054:T5167,6,FALSE)</f>
        <v>canceled</v>
      </c>
      <c r="C1054">
        <f>_xlfn.XLOOKUP(B1054,Dataset!F1054:F5167,Dataset!L1054:L5167)</f>
        <v>0</v>
      </c>
    </row>
    <row r="1055" spans="1:3" x14ac:dyDescent="0.3">
      <c r="A1055">
        <v>1053</v>
      </c>
      <c r="B1055" t="str">
        <f>VLOOKUP(A1055,Dataset!A1055:T5168,6,FALSE)</f>
        <v>canceled</v>
      </c>
      <c r="C1055">
        <f>_xlfn.XLOOKUP(B1055,Dataset!F1055:F5168,Dataset!L1055:L5168)</f>
        <v>1</v>
      </c>
    </row>
    <row r="1056" spans="1:3" x14ac:dyDescent="0.3">
      <c r="A1056">
        <v>1054</v>
      </c>
      <c r="B1056" t="str">
        <f>VLOOKUP(A1056,Dataset!A1056:T5169,6,FALSE)</f>
        <v>canceled</v>
      </c>
      <c r="C1056">
        <f>_xlfn.XLOOKUP(B1056,Dataset!F1056:F5169,Dataset!L1056:L5169)</f>
        <v>0</v>
      </c>
    </row>
    <row r="1057" spans="1:3" x14ac:dyDescent="0.3">
      <c r="A1057">
        <v>1055</v>
      </c>
      <c r="B1057" t="str">
        <f>VLOOKUP(A1057,Dataset!A1057:T5170,6,FALSE)</f>
        <v>canceled</v>
      </c>
      <c r="C1057">
        <f>_xlfn.XLOOKUP(B1057,Dataset!F1057:F5170,Dataset!L1057:L5170)</f>
        <v>0</v>
      </c>
    </row>
    <row r="1058" spans="1:3" x14ac:dyDescent="0.3">
      <c r="A1058">
        <v>1056</v>
      </c>
      <c r="B1058" t="str">
        <f>VLOOKUP(A1058,Dataset!A1058:T5171,6,FALSE)</f>
        <v>canceled</v>
      </c>
      <c r="C1058">
        <f>_xlfn.XLOOKUP(B1058,Dataset!F1058:F5171,Dataset!L1058:L5171)</f>
        <v>0</v>
      </c>
    </row>
    <row r="1059" spans="1:3" x14ac:dyDescent="0.3">
      <c r="A1059">
        <v>1057</v>
      </c>
      <c r="B1059" t="str">
        <f>VLOOKUP(A1059,Dataset!A1059:T5172,6,FALSE)</f>
        <v>canceled</v>
      </c>
      <c r="C1059">
        <f>_xlfn.XLOOKUP(B1059,Dataset!F1059:F5172,Dataset!L1059:L5172)</f>
        <v>0</v>
      </c>
    </row>
    <row r="1060" spans="1:3" x14ac:dyDescent="0.3">
      <c r="A1060">
        <v>1058</v>
      </c>
      <c r="B1060" t="str">
        <f>VLOOKUP(A1060,Dataset!A1060:T5173,6,FALSE)</f>
        <v>canceled</v>
      </c>
      <c r="C1060">
        <f>_xlfn.XLOOKUP(B1060,Dataset!F1060:F5173,Dataset!L1060:L5173)</f>
        <v>0</v>
      </c>
    </row>
    <row r="1061" spans="1:3" x14ac:dyDescent="0.3">
      <c r="A1061">
        <v>1059</v>
      </c>
      <c r="B1061" t="str">
        <f>VLOOKUP(A1061,Dataset!A1061:T5174,6,FALSE)</f>
        <v>canceled</v>
      </c>
      <c r="C1061">
        <f>_xlfn.XLOOKUP(B1061,Dataset!F1061:F5174,Dataset!L1061:L5174)</f>
        <v>0</v>
      </c>
    </row>
    <row r="1062" spans="1:3" x14ac:dyDescent="0.3">
      <c r="A1062">
        <v>1060</v>
      </c>
      <c r="B1062" t="str">
        <f>VLOOKUP(A1062,Dataset!A1062:T5175,6,FALSE)</f>
        <v>canceled</v>
      </c>
      <c r="C1062">
        <f>_xlfn.XLOOKUP(B1062,Dataset!F1062:F5175,Dataset!L1062:L5175)</f>
        <v>1</v>
      </c>
    </row>
    <row r="1063" spans="1:3" x14ac:dyDescent="0.3">
      <c r="A1063">
        <v>1061</v>
      </c>
      <c r="B1063" t="str">
        <f>VLOOKUP(A1063,Dataset!A1063:T5176,6,FALSE)</f>
        <v>canceled</v>
      </c>
      <c r="C1063">
        <f>_xlfn.XLOOKUP(B1063,Dataset!F1063:F5176,Dataset!L1063:L5176)</f>
        <v>0</v>
      </c>
    </row>
    <row r="1064" spans="1:3" x14ac:dyDescent="0.3">
      <c r="A1064">
        <v>1062</v>
      </c>
      <c r="B1064" t="str">
        <f>VLOOKUP(A1064,Dataset!A1064:T5177,6,FALSE)</f>
        <v>canceled</v>
      </c>
      <c r="C1064">
        <f>_xlfn.XLOOKUP(B1064,Dataset!F1064:F5177,Dataset!L1064:L5177)</f>
        <v>4</v>
      </c>
    </row>
    <row r="1065" spans="1:3" x14ac:dyDescent="0.3">
      <c r="A1065">
        <v>1063</v>
      </c>
      <c r="B1065" t="str">
        <f>VLOOKUP(A1065,Dataset!A1065:T5178,6,FALSE)</f>
        <v>canceled</v>
      </c>
      <c r="C1065">
        <f>_xlfn.XLOOKUP(B1065,Dataset!F1065:F5178,Dataset!L1065:L5178)</f>
        <v>0</v>
      </c>
    </row>
    <row r="1066" spans="1:3" x14ac:dyDescent="0.3">
      <c r="A1066">
        <v>1064</v>
      </c>
      <c r="B1066" t="str">
        <f>VLOOKUP(A1066,Dataset!A1066:T5179,6,FALSE)</f>
        <v>failed</v>
      </c>
      <c r="C1066">
        <f>_xlfn.XLOOKUP(B1066,Dataset!F1066:F5179,Dataset!L1066:L5179)</f>
        <v>123</v>
      </c>
    </row>
    <row r="1067" spans="1:3" x14ac:dyDescent="0.3">
      <c r="A1067">
        <v>1065</v>
      </c>
      <c r="B1067" t="str">
        <f>VLOOKUP(A1067,Dataset!A1067:T5180,6,FALSE)</f>
        <v>failed</v>
      </c>
      <c r="C1067">
        <f>_xlfn.XLOOKUP(B1067,Dataset!F1067:F5180,Dataset!L1067:L5180)</f>
        <v>5</v>
      </c>
    </row>
    <row r="1068" spans="1:3" x14ac:dyDescent="0.3">
      <c r="A1068">
        <v>1066</v>
      </c>
      <c r="B1068" t="str">
        <f>VLOOKUP(A1068,Dataset!A1068:T5181,6,FALSE)</f>
        <v>failed</v>
      </c>
      <c r="C1068">
        <f>_xlfn.XLOOKUP(B1068,Dataset!F1068:F5181,Dataset!L1068:L5181)</f>
        <v>148</v>
      </c>
    </row>
    <row r="1069" spans="1:3" x14ac:dyDescent="0.3">
      <c r="A1069">
        <v>1067</v>
      </c>
      <c r="B1069" t="str">
        <f>VLOOKUP(A1069,Dataset!A1069:T5182,6,FALSE)</f>
        <v>failed</v>
      </c>
      <c r="C1069">
        <f>_xlfn.XLOOKUP(B1069,Dataset!F1069:F5182,Dataset!L1069:L5182)</f>
        <v>10</v>
      </c>
    </row>
    <row r="1070" spans="1:3" x14ac:dyDescent="0.3">
      <c r="A1070">
        <v>1068</v>
      </c>
      <c r="B1070" t="str">
        <f>VLOOKUP(A1070,Dataset!A1070:T5183,6,FALSE)</f>
        <v>failed</v>
      </c>
      <c r="C1070">
        <f>_xlfn.XLOOKUP(B1070,Dataset!F1070:F5183,Dataset!L1070:L5183)</f>
        <v>4</v>
      </c>
    </row>
    <row r="1071" spans="1:3" x14ac:dyDescent="0.3">
      <c r="A1071">
        <v>1069</v>
      </c>
      <c r="B1071" t="str">
        <f>VLOOKUP(A1071,Dataset!A1071:T5184,6,FALSE)</f>
        <v>failed</v>
      </c>
      <c r="C1071">
        <f>_xlfn.XLOOKUP(B1071,Dataset!F1071:F5184,Dataset!L1071:L5184)</f>
        <v>21</v>
      </c>
    </row>
    <row r="1072" spans="1:3" x14ac:dyDescent="0.3">
      <c r="A1072">
        <v>1070</v>
      </c>
      <c r="B1072" t="str">
        <f>VLOOKUP(A1072,Dataset!A1072:T5185,6,FALSE)</f>
        <v>failed</v>
      </c>
      <c r="C1072">
        <f>_xlfn.XLOOKUP(B1072,Dataset!F1072:F5185,Dataset!L1072:L5185)</f>
        <v>2</v>
      </c>
    </row>
    <row r="1073" spans="1:3" x14ac:dyDescent="0.3">
      <c r="A1073">
        <v>1071</v>
      </c>
      <c r="B1073" t="str">
        <f>VLOOKUP(A1073,Dataset!A1073:T5186,6,FALSE)</f>
        <v>failed</v>
      </c>
      <c r="C1073">
        <f>_xlfn.XLOOKUP(B1073,Dataset!F1073:F5186,Dataset!L1073:L5186)</f>
        <v>0</v>
      </c>
    </row>
    <row r="1074" spans="1:3" x14ac:dyDescent="0.3">
      <c r="A1074">
        <v>1072</v>
      </c>
      <c r="B1074" t="str">
        <f>VLOOKUP(A1074,Dataset!A1074:T5187,6,FALSE)</f>
        <v>failed</v>
      </c>
      <c r="C1074">
        <f>_xlfn.XLOOKUP(B1074,Dataset!F1074:F5187,Dataset!L1074:L5187)</f>
        <v>4</v>
      </c>
    </row>
    <row r="1075" spans="1:3" x14ac:dyDescent="0.3">
      <c r="A1075">
        <v>1073</v>
      </c>
      <c r="B1075" t="str">
        <f>VLOOKUP(A1075,Dataset!A1075:T5188,6,FALSE)</f>
        <v>failed</v>
      </c>
      <c r="C1075">
        <f>_xlfn.XLOOKUP(B1075,Dataset!F1075:F5188,Dataset!L1075:L5188)</f>
        <v>1</v>
      </c>
    </row>
    <row r="1076" spans="1:3" x14ac:dyDescent="0.3">
      <c r="A1076">
        <v>1074</v>
      </c>
      <c r="B1076" t="str">
        <f>VLOOKUP(A1076,Dataset!A1076:T5189,6,FALSE)</f>
        <v>failed</v>
      </c>
      <c r="C1076">
        <f>_xlfn.XLOOKUP(B1076,Dataset!F1076:F5189,Dataset!L1076:L5189)</f>
        <v>30</v>
      </c>
    </row>
    <row r="1077" spans="1:3" x14ac:dyDescent="0.3">
      <c r="A1077">
        <v>1075</v>
      </c>
      <c r="B1077" t="str">
        <f>VLOOKUP(A1077,Dataset!A1077:T5190,6,FALSE)</f>
        <v>failed</v>
      </c>
      <c r="C1077">
        <f>_xlfn.XLOOKUP(B1077,Dataset!F1077:F5190,Dataset!L1077:L5190)</f>
        <v>3</v>
      </c>
    </row>
    <row r="1078" spans="1:3" x14ac:dyDescent="0.3">
      <c r="A1078">
        <v>1076</v>
      </c>
      <c r="B1078" t="str">
        <f>VLOOKUP(A1078,Dataset!A1078:T5191,6,FALSE)</f>
        <v>failed</v>
      </c>
      <c r="C1078">
        <f>_xlfn.XLOOKUP(B1078,Dataset!F1078:F5191,Dataset!L1078:L5191)</f>
        <v>975</v>
      </c>
    </row>
    <row r="1079" spans="1:3" x14ac:dyDescent="0.3">
      <c r="A1079">
        <v>1077</v>
      </c>
      <c r="B1079" t="str">
        <f>VLOOKUP(A1079,Dataset!A1079:T5192,6,FALSE)</f>
        <v>failed</v>
      </c>
      <c r="C1079">
        <f>_xlfn.XLOOKUP(B1079,Dataset!F1079:F5192,Dataset!L1079:L5192)</f>
        <v>167</v>
      </c>
    </row>
    <row r="1080" spans="1:3" x14ac:dyDescent="0.3">
      <c r="A1080">
        <v>1078</v>
      </c>
      <c r="B1080" t="str">
        <f>VLOOKUP(A1080,Dataset!A1080:T5193,6,FALSE)</f>
        <v>failed</v>
      </c>
      <c r="C1080">
        <f>_xlfn.XLOOKUP(B1080,Dataset!F1080:F5193,Dataset!L1080:L5193)</f>
        <v>5</v>
      </c>
    </row>
    <row r="1081" spans="1:3" x14ac:dyDescent="0.3">
      <c r="A1081">
        <v>1079</v>
      </c>
      <c r="B1081" t="str">
        <f>VLOOKUP(A1081,Dataset!A1081:T5194,6,FALSE)</f>
        <v>failed</v>
      </c>
      <c r="C1081">
        <f>_xlfn.XLOOKUP(B1081,Dataset!F1081:F5194,Dataset!L1081:L5194)</f>
        <v>18</v>
      </c>
    </row>
    <row r="1082" spans="1:3" x14ac:dyDescent="0.3">
      <c r="A1082">
        <v>1080</v>
      </c>
      <c r="B1082" t="str">
        <f>VLOOKUP(A1082,Dataset!A1082:T5195,6,FALSE)</f>
        <v>failed</v>
      </c>
      <c r="C1082">
        <f>_xlfn.XLOOKUP(B1082,Dataset!F1082:F5195,Dataset!L1082:L5195)</f>
        <v>98</v>
      </c>
    </row>
    <row r="1083" spans="1:3" x14ac:dyDescent="0.3">
      <c r="A1083">
        <v>1081</v>
      </c>
      <c r="B1083" t="str">
        <f>VLOOKUP(A1083,Dataset!A1083:T5196,6,FALSE)</f>
        <v>failed</v>
      </c>
      <c r="C1083">
        <f>_xlfn.XLOOKUP(B1083,Dataset!F1083:F5196,Dataset!L1083:L5196)</f>
        <v>4</v>
      </c>
    </row>
    <row r="1084" spans="1:3" x14ac:dyDescent="0.3">
      <c r="A1084">
        <v>1082</v>
      </c>
      <c r="B1084" t="str">
        <f>VLOOKUP(A1084,Dataset!A1084:T5197,6,FALSE)</f>
        <v>failed</v>
      </c>
      <c r="C1084">
        <f>_xlfn.XLOOKUP(B1084,Dataset!F1084:F5197,Dataset!L1084:L5197)</f>
        <v>3</v>
      </c>
    </row>
    <row r="1085" spans="1:3" x14ac:dyDescent="0.3">
      <c r="A1085">
        <v>1083</v>
      </c>
      <c r="B1085" t="str">
        <f>VLOOKUP(A1085,Dataset!A1085:T5198,6,FALSE)</f>
        <v>failed</v>
      </c>
      <c r="C1085">
        <f>_xlfn.XLOOKUP(B1085,Dataset!F1085:F5198,Dataset!L1085:L5198)</f>
        <v>1</v>
      </c>
    </row>
    <row r="1086" spans="1:3" x14ac:dyDescent="0.3">
      <c r="A1086">
        <v>1084</v>
      </c>
      <c r="B1086" t="str">
        <f>VLOOKUP(A1086,Dataset!A1086:T5199,6,FALSE)</f>
        <v>failed</v>
      </c>
      <c r="C1086">
        <f>_xlfn.XLOOKUP(B1086,Dataset!F1086:F5199,Dataset!L1086:L5199)</f>
        <v>0</v>
      </c>
    </row>
    <row r="1087" spans="1:3" x14ac:dyDescent="0.3">
      <c r="A1087">
        <v>1085</v>
      </c>
      <c r="B1087" t="str">
        <f>VLOOKUP(A1087,Dataset!A1087:T5200,6,FALSE)</f>
        <v>failed</v>
      </c>
      <c r="C1087">
        <f>_xlfn.XLOOKUP(B1087,Dataset!F1087:F5200,Dataset!L1087:L5200)</f>
        <v>9</v>
      </c>
    </row>
    <row r="1088" spans="1:3" x14ac:dyDescent="0.3">
      <c r="A1088">
        <v>1086</v>
      </c>
      <c r="B1088" t="str">
        <f>VLOOKUP(A1088,Dataset!A1088:T5201,6,FALSE)</f>
        <v>failed</v>
      </c>
      <c r="C1088">
        <f>_xlfn.XLOOKUP(B1088,Dataset!F1088:F5201,Dataset!L1088:L5201)</f>
        <v>2</v>
      </c>
    </row>
    <row r="1089" spans="1:3" x14ac:dyDescent="0.3">
      <c r="A1089">
        <v>1087</v>
      </c>
      <c r="B1089" t="str">
        <f>VLOOKUP(A1089,Dataset!A1089:T5202,6,FALSE)</f>
        <v>failed</v>
      </c>
      <c r="C1089">
        <f>_xlfn.XLOOKUP(B1089,Dataset!F1089:F5202,Dataset!L1089:L5202)</f>
        <v>0</v>
      </c>
    </row>
    <row r="1090" spans="1:3" x14ac:dyDescent="0.3">
      <c r="A1090">
        <v>1088</v>
      </c>
      <c r="B1090" t="str">
        <f>VLOOKUP(A1090,Dataset!A1090:T5203,6,FALSE)</f>
        <v>failed</v>
      </c>
      <c r="C1090">
        <f>_xlfn.XLOOKUP(B1090,Dataset!F1090:F5203,Dataset!L1090:L5203)</f>
        <v>147</v>
      </c>
    </row>
    <row r="1091" spans="1:3" x14ac:dyDescent="0.3">
      <c r="A1091">
        <v>1089</v>
      </c>
      <c r="B1091" t="str">
        <f>VLOOKUP(A1091,Dataset!A1091:T5204,6,FALSE)</f>
        <v>failed</v>
      </c>
      <c r="C1091">
        <f>_xlfn.XLOOKUP(B1091,Dataset!F1091:F5204,Dataset!L1091:L5204)</f>
        <v>49</v>
      </c>
    </row>
    <row r="1092" spans="1:3" x14ac:dyDescent="0.3">
      <c r="A1092">
        <v>1090</v>
      </c>
      <c r="B1092" t="str">
        <f>VLOOKUP(A1092,Dataset!A1092:T5205,6,FALSE)</f>
        <v>failed</v>
      </c>
      <c r="C1092">
        <f>_xlfn.XLOOKUP(B1092,Dataset!F1092:F5205,Dataset!L1092:L5205)</f>
        <v>1</v>
      </c>
    </row>
    <row r="1093" spans="1:3" x14ac:dyDescent="0.3">
      <c r="A1093">
        <v>1091</v>
      </c>
      <c r="B1093" t="str">
        <f>VLOOKUP(A1093,Dataset!A1093:T5206,6,FALSE)</f>
        <v>failed</v>
      </c>
      <c r="C1093">
        <f>_xlfn.XLOOKUP(B1093,Dataset!F1093:F5206,Dataset!L1093:L5206)</f>
        <v>2</v>
      </c>
    </row>
    <row r="1094" spans="1:3" x14ac:dyDescent="0.3">
      <c r="A1094">
        <v>1092</v>
      </c>
      <c r="B1094" t="str">
        <f>VLOOKUP(A1094,Dataset!A1094:T5207,6,FALSE)</f>
        <v>failed</v>
      </c>
      <c r="C1094">
        <f>_xlfn.XLOOKUP(B1094,Dataset!F1094:F5207,Dataset!L1094:L5207)</f>
        <v>7</v>
      </c>
    </row>
    <row r="1095" spans="1:3" x14ac:dyDescent="0.3">
      <c r="A1095">
        <v>1093</v>
      </c>
      <c r="B1095" t="str">
        <f>VLOOKUP(A1095,Dataset!A1095:T5208,6,FALSE)</f>
        <v>failed</v>
      </c>
      <c r="C1095">
        <f>_xlfn.XLOOKUP(B1095,Dataset!F1095:F5208,Dataset!L1095:L5208)</f>
        <v>4</v>
      </c>
    </row>
    <row r="1096" spans="1:3" x14ac:dyDescent="0.3">
      <c r="A1096">
        <v>1094</v>
      </c>
      <c r="B1096" t="str">
        <f>VLOOKUP(A1096,Dataset!A1096:T5209,6,FALSE)</f>
        <v>failed</v>
      </c>
      <c r="C1096">
        <f>_xlfn.XLOOKUP(B1096,Dataset!F1096:F5209,Dataset!L1096:L5209)</f>
        <v>27</v>
      </c>
    </row>
    <row r="1097" spans="1:3" x14ac:dyDescent="0.3">
      <c r="A1097">
        <v>1095</v>
      </c>
      <c r="B1097" t="str">
        <f>VLOOKUP(A1097,Dataset!A1097:T5210,6,FALSE)</f>
        <v>failed</v>
      </c>
      <c r="C1097">
        <f>_xlfn.XLOOKUP(B1097,Dataset!F1097:F5210,Dataset!L1097:L5210)</f>
        <v>94</v>
      </c>
    </row>
    <row r="1098" spans="1:3" x14ac:dyDescent="0.3">
      <c r="A1098">
        <v>1096</v>
      </c>
      <c r="B1098" t="str">
        <f>VLOOKUP(A1098,Dataset!A1098:T5211,6,FALSE)</f>
        <v>failed</v>
      </c>
      <c r="C1098">
        <f>_xlfn.XLOOKUP(B1098,Dataset!F1098:F5211,Dataset!L1098:L5211)</f>
        <v>29</v>
      </c>
    </row>
    <row r="1099" spans="1:3" x14ac:dyDescent="0.3">
      <c r="A1099">
        <v>1097</v>
      </c>
      <c r="B1099" t="str">
        <f>VLOOKUP(A1099,Dataset!A1099:T5212,6,FALSE)</f>
        <v>failed</v>
      </c>
      <c r="C1099">
        <f>_xlfn.XLOOKUP(B1099,Dataset!F1099:F5212,Dataset!L1099:L5212)</f>
        <v>7</v>
      </c>
    </row>
    <row r="1100" spans="1:3" x14ac:dyDescent="0.3">
      <c r="A1100">
        <v>1098</v>
      </c>
      <c r="B1100" t="str">
        <f>VLOOKUP(A1100,Dataset!A1100:T5213,6,FALSE)</f>
        <v>failed</v>
      </c>
      <c r="C1100">
        <f>_xlfn.XLOOKUP(B1100,Dataset!F1100:F5213,Dataset!L1100:L5213)</f>
        <v>22</v>
      </c>
    </row>
    <row r="1101" spans="1:3" x14ac:dyDescent="0.3">
      <c r="A1101">
        <v>1099</v>
      </c>
      <c r="B1101" t="str">
        <f>VLOOKUP(A1101,Dataset!A1101:T5214,6,FALSE)</f>
        <v>failed</v>
      </c>
      <c r="C1101">
        <f>_xlfn.XLOOKUP(B1101,Dataset!F1101:F5214,Dataset!L1101:L5214)</f>
        <v>1</v>
      </c>
    </row>
    <row r="1102" spans="1:3" x14ac:dyDescent="0.3">
      <c r="A1102">
        <v>1100</v>
      </c>
      <c r="B1102" t="str">
        <f>VLOOKUP(A1102,Dataset!A1102:T5215,6,FALSE)</f>
        <v>failed</v>
      </c>
      <c r="C1102">
        <f>_xlfn.XLOOKUP(B1102,Dataset!F1102:F5215,Dataset!L1102:L5215)</f>
        <v>10</v>
      </c>
    </row>
    <row r="1103" spans="1:3" x14ac:dyDescent="0.3">
      <c r="A1103">
        <v>1101</v>
      </c>
      <c r="B1103" t="str">
        <f>VLOOKUP(A1103,Dataset!A1103:T5216,6,FALSE)</f>
        <v>failed</v>
      </c>
      <c r="C1103">
        <f>_xlfn.XLOOKUP(B1103,Dataset!F1103:F5216,Dataset!L1103:L5216)</f>
        <v>6</v>
      </c>
    </row>
    <row r="1104" spans="1:3" x14ac:dyDescent="0.3">
      <c r="A1104">
        <v>1102</v>
      </c>
      <c r="B1104" t="str">
        <f>VLOOKUP(A1104,Dataset!A1104:T5217,6,FALSE)</f>
        <v>failed</v>
      </c>
      <c r="C1104">
        <f>_xlfn.XLOOKUP(B1104,Dataset!F1104:F5217,Dataset!L1104:L5217)</f>
        <v>24</v>
      </c>
    </row>
    <row r="1105" spans="1:3" x14ac:dyDescent="0.3">
      <c r="A1105">
        <v>1103</v>
      </c>
      <c r="B1105" t="str">
        <f>VLOOKUP(A1105,Dataset!A1105:T5218,6,FALSE)</f>
        <v>failed</v>
      </c>
      <c r="C1105">
        <f>_xlfn.XLOOKUP(B1105,Dataset!F1105:F5218,Dataset!L1105:L5218)</f>
        <v>15</v>
      </c>
    </row>
    <row r="1106" spans="1:3" x14ac:dyDescent="0.3">
      <c r="A1106">
        <v>1104</v>
      </c>
      <c r="B1106" t="str">
        <f>VLOOKUP(A1106,Dataset!A1106:T5219,6,FALSE)</f>
        <v>failed</v>
      </c>
      <c r="C1106">
        <f>_xlfn.XLOOKUP(B1106,Dataset!F1106:F5219,Dataset!L1106:L5219)</f>
        <v>37</v>
      </c>
    </row>
    <row r="1107" spans="1:3" x14ac:dyDescent="0.3">
      <c r="A1107">
        <v>1105</v>
      </c>
      <c r="B1107" t="str">
        <f>VLOOKUP(A1107,Dataset!A1107:T5220,6,FALSE)</f>
        <v>failed</v>
      </c>
      <c r="C1107">
        <f>_xlfn.XLOOKUP(B1107,Dataset!F1107:F5220,Dataset!L1107:L5220)</f>
        <v>20</v>
      </c>
    </row>
    <row r="1108" spans="1:3" x14ac:dyDescent="0.3">
      <c r="A1108">
        <v>1106</v>
      </c>
      <c r="B1108" t="str">
        <f>VLOOKUP(A1108,Dataset!A1108:T5221,6,FALSE)</f>
        <v>failed</v>
      </c>
      <c r="C1108">
        <f>_xlfn.XLOOKUP(B1108,Dataset!F1108:F5221,Dataset!L1108:L5221)</f>
        <v>7</v>
      </c>
    </row>
    <row r="1109" spans="1:3" x14ac:dyDescent="0.3">
      <c r="A1109">
        <v>1107</v>
      </c>
      <c r="B1109" t="str">
        <f>VLOOKUP(A1109,Dataset!A1109:T5222,6,FALSE)</f>
        <v>failed</v>
      </c>
      <c r="C1109">
        <f>_xlfn.XLOOKUP(B1109,Dataset!F1109:F5222,Dataset!L1109:L5222)</f>
        <v>0</v>
      </c>
    </row>
    <row r="1110" spans="1:3" x14ac:dyDescent="0.3">
      <c r="A1110">
        <v>1108</v>
      </c>
      <c r="B1110" t="str">
        <f>VLOOKUP(A1110,Dataset!A1110:T5223,6,FALSE)</f>
        <v>failed</v>
      </c>
      <c r="C1110">
        <f>_xlfn.XLOOKUP(B1110,Dataset!F1110:F5223,Dataset!L1110:L5223)</f>
        <v>21</v>
      </c>
    </row>
    <row r="1111" spans="1:3" x14ac:dyDescent="0.3">
      <c r="A1111">
        <v>1109</v>
      </c>
      <c r="B1111" t="str">
        <f>VLOOKUP(A1111,Dataset!A1111:T5224,6,FALSE)</f>
        <v>failed</v>
      </c>
      <c r="C1111">
        <f>_xlfn.XLOOKUP(B1111,Dataset!F1111:F5224,Dataset!L1111:L5224)</f>
        <v>3</v>
      </c>
    </row>
    <row r="1112" spans="1:3" x14ac:dyDescent="0.3">
      <c r="A1112">
        <v>1110</v>
      </c>
      <c r="B1112" t="str">
        <f>VLOOKUP(A1112,Dataset!A1112:T5225,6,FALSE)</f>
        <v>failed</v>
      </c>
      <c r="C1112">
        <f>_xlfn.XLOOKUP(B1112,Dataset!F1112:F5225,Dataset!L1112:L5225)</f>
        <v>11</v>
      </c>
    </row>
    <row r="1113" spans="1:3" x14ac:dyDescent="0.3">
      <c r="A1113">
        <v>1111</v>
      </c>
      <c r="B1113" t="str">
        <f>VLOOKUP(A1113,Dataset!A1113:T5226,6,FALSE)</f>
        <v>failed</v>
      </c>
      <c r="C1113">
        <f>_xlfn.XLOOKUP(B1113,Dataset!F1113:F5226,Dataset!L1113:L5226)</f>
        <v>1</v>
      </c>
    </row>
    <row r="1114" spans="1:3" x14ac:dyDescent="0.3">
      <c r="A1114">
        <v>1112</v>
      </c>
      <c r="B1114" t="str">
        <f>VLOOKUP(A1114,Dataset!A1114:T5227,6,FALSE)</f>
        <v>failed</v>
      </c>
      <c r="C1114">
        <f>_xlfn.XLOOKUP(B1114,Dataset!F1114:F5227,Dataset!L1114:L5227)</f>
        <v>312</v>
      </c>
    </row>
    <row r="1115" spans="1:3" x14ac:dyDescent="0.3">
      <c r="A1115">
        <v>1113</v>
      </c>
      <c r="B1115" t="str">
        <f>VLOOKUP(A1115,Dataset!A1115:T5228,6,FALSE)</f>
        <v>failed</v>
      </c>
      <c r="C1115">
        <f>_xlfn.XLOOKUP(B1115,Dataset!F1115:F5228,Dataset!L1115:L5228)</f>
        <v>1</v>
      </c>
    </row>
    <row r="1116" spans="1:3" x14ac:dyDescent="0.3">
      <c r="A1116">
        <v>1114</v>
      </c>
      <c r="B1116" t="str">
        <f>VLOOKUP(A1116,Dataset!A1116:T5229,6,FALSE)</f>
        <v>failed</v>
      </c>
      <c r="C1116">
        <f>_xlfn.XLOOKUP(B1116,Dataset!F1116:F5229,Dataset!L1116:L5229)</f>
        <v>3</v>
      </c>
    </row>
    <row r="1117" spans="1:3" x14ac:dyDescent="0.3">
      <c r="A1117">
        <v>1115</v>
      </c>
      <c r="B1117" t="str">
        <f>VLOOKUP(A1117,Dataset!A1117:T5230,6,FALSE)</f>
        <v>failed</v>
      </c>
      <c r="C1117">
        <f>_xlfn.XLOOKUP(B1117,Dataset!F1117:F5230,Dataset!L1117:L5230)</f>
        <v>4</v>
      </c>
    </row>
    <row r="1118" spans="1:3" x14ac:dyDescent="0.3">
      <c r="A1118">
        <v>1116</v>
      </c>
      <c r="B1118" t="str">
        <f>VLOOKUP(A1118,Dataset!A1118:T5231,6,FALSE)</f>
        <v>failed</v>
      </c>
      <c r="C1118">
        <f>_xlfn.XLOOKUP(B1118,Dataset!F1118:F5231,Dataset!L1118:L5231)</f>
        <v>10</v>
      </c>
    </row>
    <row r="1119" spans="1:3" x14ac:dyDescent="0.3">
      <c r="A1119">
        <v>1117</v>
      </c>
      <c r="B1119" t="str">
        <f>VLOOKUP(A1119,Dataset!A1119:T5232,6,FALSE)</f>
        <v>failed</v>
      </c>
      <c r="C1119">
        <f>_xlfn.XLOOKUP(B1119,Dataset!F1119:F5232,Dataset!L1119:L5232)</f>
        <v>8</v>
      </c>
    </row>
    <row r="1120" spans="1:3" x14ac:dyDescent="0.3">
      <c r="A1120">
        <v>1118</v>
      </c>
      <c r="B1120" t="str">
        <f>VLOOKUP(A1120,Dataset!A1120:T5233,6,FALSE)</f>
        <v>failed</v>
      </c>
      <c r="C1120">
        <f>_xlfn.XLOOKUP(B1120,Dataset!F1120:F5233,Dataset!L1120:L5233)</f>
        <v>3</v>
      </c>
    </row>
    <row r="1121" spans="1:3" x14ac:dyDescent="0.3">
      <c r="A1121">
        <v>1119</v>
      </c>
      <c r="B1121" t="str">
        <f>VLOOKUP(A1121,Dataset!A1121:T5234,6,FALSE)</f>
        <v>failed</v>
      </c>
      <c r="C1121">
        <f>_xlfn.XLOOKUP(B1121,Dataset!F1121:F5234,Dataset!L1121:L5234)</f>
        <v>1</v>
      </c>
    </row>
    <row r="1122" spans="1:3" x14ac:dyDescent="0.3">
      <c r="A1122">
        <v>1120</v>
      </c>
      <c r="B1122" t="str">
        <f>VLOOKUP(A1122,Dataset!A1122:T5235,6,FALSE)</f>
        <v>failed</v>
      </c>
      <c r="C1122">
        <f>_xlfn.XLOOKUP(B1122,Dataset!F1122:F5235,Dataset!L1122:L5235)</f>
        <v>0</v>
      </c>
    </row>
    <row r="1123" spans="1:3" x14ac:dyDescent="0.3">
      <c r="A1123">
        <v>1121</v>
      </c>
      <c r="B1123" t="str">
        <f>VLOOKUP(A1123,Dataset!A1123:T5236,6,FALSE)</f>
        <v>failed</v>
      </c>
      <c r="C1123">
        <f>_xlfn.XLOOKUP(B1123,Dataset!F1123:F5236,Dataset!L1123:L5236)</f>
        <v>5</v>
      </c>
    </row>
    <row r="1124" spans="1:3" x14ac:dyDescent="0.3">
      <c r="A1124">
        <v>1122</v>
      </c>
      <c r="B1124" t="str">
        <f>VLOOKUP(A1124,Dataset!A1124:T5237,6,FALSE)</f>
        <v>failed</v>
      </c>
      <c r="C1124">
        <f>_xlfn.XLOOKUP(B1124,Dataset!F1124:F5237,Dataset!L1124:L5237)</f>
        <v>0</v>
      </c>
    </row>
    <row r="1125" spans="1:3" x14ac:dyDescent="0.3">
      <c r="A1125">
        <v>1123</v>
      </c>
      <c r="B1125" t="str">
        <f>VLOOKUP(A1125,Dataset!A1125:T5238,6,FALSE)</f>
        <v>failed</v>
      </c>
      <c r="C1125">
        <f>_xlfn.XLOOKUP(B1125,Dataset!F1125:F5238,Dataset!L1125:L5238)</f>
        <v>3</v>
      </c>
    </row>
    <row r="1126" spans="1:3" x14ac:dyDescent="0.3">
      <c r="A1126">
        <v>1124</v>
      </c>
      <c r="B1126" t="str">
        <f>VLOOKUP(A1126,Dataset!A1126:T5239,6,FALSE)</f>
        <v>failed</v>
      </c>
      <c r="C1126">
        <f>_xlfn.XLOOKUP(B1126,Dataset!F1126:F5239,Dataset!L1126:L5239)</f>
        <v>7</v>
      </c>
    </row>
    <row r="1127" spans="1:3" x14ac:dyDescent="0.3">
      <c r="A1127">
        <v>1125</v>
      </c>
      <c r="B1127" t="str">
        <f>VLOOKUP(A1127,Dataset!A1127:T5240,6,FALSE)</f>
        <v>failed</v>
      </c>
      <c r="C1127">
        <f>_xlfn.XLOOKUP(B1127,Dataset!F1127:F5240,Dataset!L1127:L5240)</f>
        <v>0</v>
      </c>
    </row>
    <row r="1128" spans="1:3" x14ac:dyDescent="0.3">
      <c r="A1128">
        <v>1126</v>
      </c>
      <c r="B1128" t="str">
        <f>VLOOKUP(A1128,Dataset!A1128:T5241,6,FALSE)</f>
        <v>failed</v>
      </c>
      <c r="C1128">
        <f>_xlfn.XLOOKUP(B1128,Dataset!F1128:F5241,Dataset!L1128:L5241)</f>
        <v>2</v>
      </c>
    </row>
    <row r="1129" spans="1:3" x14ac:dyDescent="0.3">
      <c r="A1129">
        <v>1127</v>
      </c>
      <c r="B1129" t="str">
        <f>VLOOKUP(A1129,Dataset!A1129:T5242,6,FALSE)</f>
        <v>failed</v>
      </c>
      <c r="C1129">
        <f>_xlfn.XLOOKUP(B1129,Dataset!F1129:F5242,Dataset!L1129:L5242)</f>
        <v>23</v>
      </c>
    </row>
    <row r="1130" spans="1:3" x14ac:dyDescent="0.3">
      <c r="A1130">
        <v>1128</v>
      </c>
      <c r="B1130" t="str">
        <f>VLOOKUP(A1130,Dataset!A1130:T5243,6,FALSE)</f>
        <v>failed</v>
      </c>
      <c r="C1130">
        <f>_xlfn.XLOOKUP(B1130,Dataset!F1130:F5243,Dataset!L1130:L5243)</f>
        <v>1</v>
      </c>
    </row>
    <row r="1131" spans="1:3" x14ac:dyDescent="0.3">
      <c r="A1131">
        <v>1129</v>
      </c>
      <c r="B1131" t="str">
        <f>VLOOKUP(A1131,Dataset!A1131:T5244,6,FALSE)</f>
        <v>failed</v>
      </c>
      <c r="C1131">
        <f>_xlfn.XLOOKUP(B1131,Dataset!F1131:F5244,Dataset!L1131:L5244)</f>
        <v>2</v>
      </c>
    </row>
    <row r="1132" spans="1:3" x14ac:dyDescent="0.3">
      <c r="A1132">
        <v>1130</v>
      </c>
      <c r="B1132" t="str">
        <f>VLOOKUP(A1132,Dataset!A1132:T5245,6,FALSE)</f>
        <v>failed</v>
      </c>
      <c r="C1132">
        <f>_xlfn.XLOOKUP(B1132,Dataset!F1132:F5245,Dataset!L1132:L5245)</f>
        <v>3</v>
      </c>
    </row>
    <row r="1133" spans="1:3" x14ac:dyDescent="0.3">
      <c r="A1133">
        <v>1131</v>
      </c>
      <c r="B1133" t="str">
        <f>VLOOKUP(A1133,Dataset!A1133:T5246,6,FALSE)</f>
        <v>failed</v>
      </c>
      <c r="C1133">
        <f>_xlfn.XLOOKUP(B1133,Dataset!F1133:F5246,Dataset!L1133:L5246)</f>
        <v>0</v>
      </c>
    </row>
    <row r="1134" spans="1:3" x14ac:dyDescent="0.3">
      <c r="A1134">
        <v>1132</v>
      </c>
      <c r="B1134" t="str">
        <f>VLOOKUP(A1134,Dataset!A1134:T5247,6,FALSE)</f>
        <v>failed</v>
      </c>
      <c r="C1134">
        <f>_xlfn.XLOOKUP(B1134,Dataset!F1134:F5247,Dataset!L1134:L5247)</f>
        <v>13</v>
      </c>
    </row>
    <row r="1135" spans="1:3" x14ac:dyDescent="0.3">
      <c r="A1135">
        <v>1133</v>
      </c>
      <c r="B1135" t="str">
        <f>VLOOKUP(A1135,Dataset!A1135:T5248,6,FALSE)</f>
        <v>failed</v>
      </c>
      <c r="C1135">
        <f>_xlfn.XLOOKUP(B1135,Dataset!F1135:F5248,Dataset!L1135:L5248)</f>
        <v>1</v>
      </c>
    </row>
    <row r="1136" spans="1:3" x14ac:dyDescent="0.3">
      <c r="A1136">
        <v>1134</v>
      </c>
      <c r="B1136" t="str">
        <f>VLOOKUP(A1136,Dataset!A1136:T5249,6,FALSE)</f>
        <v>failed</v>
      </c>
      <c r="C1136">
        <f>_xlfn.XLOOKUP(B1136,Dataset!F1136:F5249,Dataset!L1136:L5249)</f>
        <v>1</v>
      </c>
    </row>
    <row r="1137" spans="1:3" x14ac:dyDescent="0.3">
      <c r="A1137">
        <v>1135</v>
      </c>
      <c r="B1137" t="str">
        <f>VLOOKUP(A1137,Dataset!A1137:T5250,6,FALSE)</f>
        <v>failed</v>
      </c>
      <c r="C1137">
        <f>_xlfn.XLOOKUP(B1137,Dataset!F1137:F5250,Dataset!L1137:L5250)</f>
        <v>1</v>
      </c>
    </row>
    <row r="1138" spans="1:3" x14ac:dyDescent="0.3">
      <c r="A1138">
        <v>1136</v>
      </c>
      <c r="B1138" t="str">
        <f>VLOOKUP(A1138,Dataset!A1138:T5251,6,FALSE)</f>
        <v>failed</v>
      </c>
      <c r="C1138">
        <f>_xlfn.XLOOKUP(B1138,Dataset!F1138:F5251,Dataset!L1138:L5251)</f>
        <v>6</v>
      </c>
    </row>
    <row r="1139" spans="1:3" x14ac:dyDescent="0.3">
      <c r="A1139">
        <v>1137</v>
      </c>
      <c r="B1139" t="str">
        <f>VLOOKUP(A1139,Dataset!A1139:T5252,6,FALSE)</f>
        <v>failed</v>
      </c>
      <c r="C1139">
        <f>_xlfn.XLOOKUP(B1139,Dataset!F1139:F5252,Dataset!L1139:L5252)</f>
        <v>39</v>
      </c>
    </row>
    <row r="1140" spans="1:3" x14ac:dyDescent="0.3">
      <c r="A1140">
        <v>1138</v>
      </c>
      <c r="B1140" t="str">
        <f>VLOOKUP(A1140,Dataset!A1140:T5253,6,FALSE)</f>
        <v>failed</v>
      </c>
      <c r="C1140">
        <f>_xlfn.XLOOKUP(B1140,Dataset!F1140:F5253,Dataset!L1140:L5253)</f>
        <v>4</v>
      </c>
    </row>
    <row r="1141" spans="1:3" x14ac:dyDescent="0.3">
      <c r="A1141">
        <v>1139</v>
      </c>
      <c r="B1141" t="str">
        <f>VLOOKUP(A1141,Dataset!A1141:T5254,6,FALSE)</f>
        <v>failed</v>
      </c>
      <c r="C1141">
        <f>_xlfn.XLOOKUP(B1141,Dataset!F1141:F5254,Dataset!L1141:L5254)</f>
        <v>1</v>
      </c>
    </row>
    <row r="1142" spans="1:3" x14ac:dyDescent="0.3">
      <c r="A1142">
        <v>1140</v>
      </c>
      <c r="B1142" t="str">
        <f>VLOOKUP(A1142,Dataset!A1142:T5255,6,FALSE)</f>
        <v>failed</v>
      </c>
      <c r="C1142">
        <f>_xlfn.XLOOKUP(B1142,Dataset!F1142:F5255,Dataset!L1142:L5255)</f>
        <v>0</v>
      </c>
    </row>
    <row r="1143" spans="1:3" x14ac:dyDescent="0.3">
      <c r="A1143">
        <v>1141</v>
      </c>
      <c r="B1143" t="str">
        <f>VLOOKUP(A1143,Dataset!A1143:T5256,6,FALSE)</f>
        <v>failed</v>
      </c>
      <c r="C1143">
        <f>_xlfn.XLOOKUP(B1143,Dataset!F1143:F5256,Dataset!L1143:L5256)</f>
        <v>0</v>
      </c>
    </row>
    <row r="1144" spans="1:3" x14ac:dyDescent="0.3">
      <c r="A1144">
        <v>1142</v>
      </c>
      <c r="B1144" t="str">
        <f>VLOOKUP(A1144,Dataset!A1144:T5257,6,FALSE)</f>
        <v>failed</v>
      </c>
      <c r="C1144">
        <f>_xlfn.XLOOKUP(B1144,Dataset!F1144:F5257,Dataset!L1144:L5257)</f>
        <v>0</v>
      </c>
    </row>
    <row r="1145" spans="1:3" x14ac:dyDescent="0.3">
      <c r="A1145">
        <v>1143</v>
      </c>
      <c r="B1145" t="str">
        <f>VLOOKUP(A1145,Dataset!A1145:T5258,6,FALSE)</f>
        <v>failed</v>
      </c>
      <c r="C1145">
        <f>_xlfn.XLOOKUP(B1145,Dataset!F1145:F5258,Dataset!L1145:L5258)</f>
        <v>8</v>
      </c>
    </row>
    <row r="1146" spans="1:3" x14ac:dyDescent="0.3">
      <c r="A1146">
        <v>1144</v>
      </c>
      <c r="B1146" t="str">
        <f>VLOOKUP(A1146,Dataset!A1146:T5259,6,FALSE)</f>
        <v>failed</v>
      </c>
      <c r="C1146">
        <f>_xlfn.XLOOKUP(B1146,Dataset!F1146:F5259,Dataset!L1146:L5259)</f>
        <v>0</v>
      </c>
    </row>
    <row r="1147" spans="1:3" x14ac:dyDescent="0.3">
      <c r="A1147">
        <v>1145</v>
      </c>
      <c r="B1147" t="str">
        <f>VLOOKUP(A1147,Dataset!A1147:T5260,6,FALSE)</f>
        <v>failed</v>
      </c>
      <c r="C1147">
        <f>_xlfn.XLOOKUP(B1147,Dataset!F1147:F5260,Dataset!L1147:L5260)</f>
        <v>1</v>
      </c>
    </row>
    <row r="1148" spans="1:3" x14ac:dyDescent="0.3">
      <c r="A1148">
        <v>1146</v>
      </c>
      <c r="B1148" t="str">
        <f>VLOOKUP(A1148,Dataset!A1148:T5261,6,FALSE)</f>
        <v>failed</v>
      </c>
      <c r="C1148">
        <f>_xlfn.XLOOKUP(B1148,Dataset!F1148:F5261,Dataset!L1148:L5261)</f>
        <v>12</v>
      </c>
    </row>
    <row r="1149" spans="1:3" x14ac:dyDescent="0.3">
      <c r="A1149">
        <v>1147</v>
      </c>
      <c r="B1149" t="str">
        <f>VLOOKUP(A1149,Dataset!A1149:T5262,6,FALSE)</f>
        <v>failed</v>
      </c>
      <c r="C1149">
        <f>_xlfn.XLOOKUP(B1149,Dataset!F1149:F5262,Dataset!L1149:L5262)</f>
        <v>0</v>
      </c>
    </row>
    <row r="1150" spans="1:3" x14ac:dyDescent="0.3">
      <c r="A1150">
        <v>1148</v>
      </c>
      <c r="B1150" t="str">
        <f>VLOOKUP(A1150,Dataset!A1150:T5263,6,FALSE)</f>
        <v>failed</v>
      </c>
      <c r="C1150">
        <f>_xlfn.XLOOKUP(B1150,Dataset!F1150:F5263,Dataset!L1150:L5263)</f>
        <v>3</v>
      </c>
    </row>
    <row r="1151" spans="1:3" x14ac:dyDescent="0.3">
      <c r="A1151">
        <v>1149</v>
      </c>
      <c r="B1151" t="str">
        <f>VLOOKUP(A1151,Dataset!A1151:T5264,6,FALSE)</f>
        <v>failed</v>
      </c>
      <c r="C1151">
        <f>_xlfn.XLOOKUP(B1151,Dataset!F1151:F5264,Dataset!L1151:L5264)</f>
        <v>2</v>
      </c>
    </row>
    <row r="1152" spans="1:3" x14ac:dyDescent="0.3">
      <c r="A1152">
        <v>1150</v>
      </c>
      <c r="B1152" t="str">
        <f>VLOOKUP(A1152,Dataset!A1152:T5265,6,FALSE)</f>
        <v>failed</v>
      </c>
      <c r="C1152">
        <f>_xlfn.XLOOKUP(B1152,Dataset!F1152:F5265,Dataset!L1152:L5265)</f>
        <v>6</v>
      </c>
    </row>
    <row r="1153" spans="1:3" x14ac:dyDescent="0.3">
      <c r="A1153">
        <v>1151</v>
      </c>
      <c r="B1153" t="str">
        <f>VLOOKUP(A1153,Dataset!A1153:T5266,6,FALSE)</f>
        <v>failed</v>
      </c>
      <c r="C1153">
        <f>_xlfn.XLOOKUP(B1153,Dataset!F1153:F5266,Dataset!L1153:L5266)</f>
        <v>0</v>
      </c>
    </row>
    <row r="1154" spans="1:3" x14ac:dyDescent="0.3">
      <c r="A1154">
        <v>1152</v>
      </c>
      <c r="B1154" t="str">
        <f>VLOOKUP(A1154,Dataset!A1154:T5267,6,FALSE)</f>
        <v>failed</v>
      </c>
      <c r="C1154">
        <f>_xlfn.XLOOKUP(B1154,Dataset!F1154:F5267,Dataset!L1154:L5267)</f>
        <v>15</v>
      </c>
    </row>
    <row r="1155" spans="1:3" x14ac:dyDescent="0.3">
      <c r="A1155">
        <v>1153</v>
      </c>
      <c r="B1155" t="str">
        <f>VLOOKUP(A1155,Dataset!A1155:T5268,6,FALSE)</f>
        <v>failed</v>
      </c>
      <c r="C1155">
        <f>_xlfn.XLOOKUP(B1155,Dataset!F1155:F5268,Dataset!L1155:L5268)</f>
        <v>1</v>
      </c>
    </row>
    <row r="1156" spans="1:3" x14ac:dyDescent="0.3">
      <c r="A1156">
        <v>1154</v>
      </c>
      <c r="B1156" t="str">
        <f>VLOOKUP(A1156,Dataset!A1156:T5269,6,FALSE)</f>
        <v>failed</v>
      </c>
      <c r="C1156">
        <f>_xlfn.XLOOKUP(B1156,Dataset!F1156:F5269,Dataset!L1156:L5269)</f>
        <v>3</v>
      </c>
    </row>
    <row r="1157" spans="1:3" x14ac:dyDescent="0.3">
      <c r="A1157">
        <v>1155</v>
      </c>
      <c r="B1157" t="str">
        <f>VLOOKUP(A1157,Dataset!A1157:T5270,6,FALSE)</f>
        <v>failed</v>
      </c>
      <c r="C1157">
        <f>_xlfn.XLOOKUP(B1157,Dataset!F1157:F5270,Dataset!L1157:L5270)</f>
        <v>8</v>
      </c>
    </row>
    <row r="1158" spans="1:3" x14ac:dyDescent="0.3">
      <c r="A1158">
        <v>1156</v>
      </c>
      <c r="B1158" t="str">
        <f>VLOOKUP(A1158,Dataset!A1158:T5271,6,FALSE)</f>
        <v>failed</v>
      </c>
      <c r="C1158">
        <f>_xlfn.XLOOKUP(B1158,Dataset!F1158:F5271,Dataset!L1158:L5271)</f>
        <v>0</v>
      </c>
    </row>
    <row r="1159" spans="1:3" x14ac:dyDescent="0.3">
      <c r="A1159">
        <v>1157</v>
      </c>
      <c r="B1159" t="str">
        <f>VLOOKUP(A1159,Dataset!A1159:T5272,6,FALSE)</f>
        <v>failed</v>
      </c>
      <c r="C1159">
        <f>_xlfn.XLOOKUP(B1159,Dataset!F1159:F5272,Dataset!L1159:L5272)</f>
        <v>3</v>
      </c>
    </row>
    <row r="1160" spans="1:3" x14ac:dyDescent="0.3">
      <c r="A1160">
        <v>1158</v>
      </c>
      <c r="B1160" t="str">
        <f>VLOOKUP(A1160,Dataset!A1160:T5273,6,FALSE)</f>
        <v>failed</v>
      </c>
      <c r="C1160">
        <f>_xlfn.XLOOKUP(B1160,Dataset!F1160:F5273,Dataset!L1160:L5273)</f>
        <v>3</v>
      </c>
    </row>
    <row r="1161" spans="1:3" x14ac:dyDescent="0.3">
      <c r="A1161">
        <v>1159</v>
      </c>
      <c r="B1161" t="str">
        <f>VLOOKUP(A1161,Dataset!A1161:T5274,6,FALSE)</f>
        <v>failed</v>
      </c>
      <c r="C1161">
        <f>_xlfn.XLOOKUP(B1161,Dataset!F1161:F5274,Dataset!L1161:L5274)</f>
        <v>0</v>
      </c>
    </row>
    <row r="1162" spans="1:3" x14ac:dyDescent="0.3">
      <c r="A1162">
        <v>1160</v>
      </c>
      <c r="B1162" t="str">
        <f>VLOOKUP(A1162,Dataset!A1162:T5275,6,FALSE)</f>
        <v>failed</v>
      </c>
      <c r="C1162">
        <f>_xlfn.XLOOKUP(B1162,Dataset!F1162:F5275,Dataset!L1162:L5275)</f>
        <v>19</v>
      </c>
    </row>
    <row r="1163" spans="1:3" x14ac:dyDescent="0.3">
      <c r="A1163">
        <v>1161</v>
      </c>
      <c r="B1163" t="str">
        <f>VLOOKUP(A1163,Dataset!A1163:T5276,6,FALSE)</f>
        <v>failed</v>
      </c>
      <c r="C1163">
        <f>_xlfn.XLOOKUP(B1163,Dataset!F1163:F5276,Dataset!L1163:L5276)</f>
        <v>0</v>
      </c>
    </row>
    <row r="1164" spans="1:3" x14ac:dyDescent="0.3">
      <c r="A1164">
        <v>1162</v>
      </c>
      <c r="B1164" t="str">
        <f>VLOOKUP(A1164,Dataset!A1164:T5277,6,FALSE)</f>
        <v>failed</v>
      </c>
      <c r="C1164">
        <f>_xlfn.XLOOKUP(B1164,Dataset!F1164:F5277,Dataset!L1164:L5277)</f>
        <v>2</v>
      </c>
    </row>
    <row r="1165" spans="1:3" x14ac:dyDescent="0.3">
      <c r="A1165">
        <v>1163</v>
      </c>
      <c r="B1165" t="str">
        <f>VLOOKUP(A1165,Dataset!A1165:T5278,6,FALSE)</f>
        <v>failed</v>
      </c>
      <c r="C1165">
        <f>_xlfn.XLOOKUP(B1165,Dataset!F1165:F5278,Dataset!L1165:L5278)</f>
        <v>0</v>
      </c>
    </row>
    <row r="1166" spans="1:3" x14ac:dyDescent="0.3">
      <c r="A1166">
        <v>1164</v>
      </c>
      <c r="B1166" t="str">
        <f>VLOOKUP(A1166,Dataset!A1166:T5279,6,FALSE)</f>
        <v>failed</v>
      </c>
      <c r="C1166">
        <f>_xlfn.XLOOKUP(B1166,Dataset!F1166:F5279,Dataset!L1166:L5279)</f>
        <v>0</v>
      </c>
    </row>
    <row r="1167" spans="1:3" x14ac:dyDescent="0.3">
      <c r="A1167">
        <v>1165</v>
      </c>
      <c r="B1167" t="str">
        <f>VLOOKUP(A1167,Dataset!A1167:T5280,6,FALSE)</f>
        <v>failed</v>
      </c>
      <c r="C1167">
        <f>_xlfn.XLOOKUP(B1167,Dataset!F1167:F5280,Dataset!L1167:L5280)</f>
        <v>25</v>
      </c>
    </row>
    <row r="1168" spans="1:3" x14ac:dyDescent="0.3">
      <c r="A1168">
        <v>1166</v>
      </c>
      <c r="B1168" t="str">
        <f>VLOOKUP(A1168,Dataset!A1168:T5281,6,FALSE)</f>
        <v>failed</v>
      </c>
      <c r="C1168">
        <f>_xlfn.XLOOKUP(B1168,Dataset!F1168:F5281,Dataset!L1168:L5281)</f>
        <v>8</v>
      </c>
    </row>
    <row r="1169" spans="1:3" x14ac:dyDescent="0.3">
      <c r="A1169">
        <v>1167</v>
      </c>
      <c r="B1169" t="str">
        <f>VLOOKUP(A1169,Dataset!A1169:T5282,6,FALSE)</f>
        <v>failed</v>
      </c>
      <c r="C1169">
        <f>_xlfn.XLOOKUP(B1169,Dataset!F1169:F5282,Dataset!L1169:L5282)</f>
        <v>16</v>
      </c>
    </row>
    <row r="1170" spans="1:3" x14ac:dyDescent="0.3">
      <c r="A1170">
        <v>1168</v>
      </c>
      <c r="B1170" t="str">
        <f>VLOOKUP(A1170,Dataset!A1170:T5283,6,FALSE)</f>
        <v>failed</v>
      </c>
      <c r="C1170">
        <f>_xlfn.XLOOKUP(B1170,Dataset!F1170:F5283,Dataset!L1170:L5283)</f>
        <v>3</v>
      </c>
    </row>
    <row r="1171" spans="1:3" x14ac:dyDescent="0.3">
      <c r="A1171">
        <v>1169</v>
      </c>
      <c r="B1171" t="str">
        <f>VLOOKUP(A1171,Dataset!A1171:T5284,6,FALSE)</f>
        <v>failed</v>
      </c>
      <c r="C1171">
        <f>_xlfn.XLOOKUP(B1171,Dataset!F1171:F5284,Dataset!L1171:L5284)</f>
        <v>3</v>
      </c>
    </row>
    <row r="1172" spans="1:3" x14ac:dyDescent="0.3">
      <c r="A1172">
        <v>1170</v>
      </c>
      <c r="B1172" t="str">
        <f>VLOOKUP(A1172,Dataset!A1172:T5285,6,FALSE)</f>
        <v>failed</v>
      </c>
      <c r="C1172">
        <f>_xlfn.XLOOKUP(B1172,Dataset!F1172:F5285,Dataset!L1172:L5285)</f>
        <v>2</v>
      </c>
    </row>
    <row r="1173" spans="1:3" x14ac:dyDescent="0.3">
      <c r="A1173">
        <v>1171</v>
      </c>
      <c r="B1173" t="str">
        <f>VLOOKUP(A1173,Dataset!A1173:T5286,6,FALSE)</f>
        <v>failed</v>
      </c>
      <c r="C1173">
        <f>_xlfn.XLOOKUP(B1173,Dataset!F1173:F5286,Dataset!L1173:L5286)</f>
        <v>1</v>
      </c>
    </row>
    <row r="1174" spans="1:3" x14ac:dyDescent="0.3">
      <c r="A1174">
        <v>1172</v>
      </c>
      <c r="B1174" t="str">
        <f>VLOOKUP(A1174,Dataset!A1174:T5287,6,FALSE)</f>
        <v>failed</v>
      </c>
      <c r="C1174">
        <f>_xlfn.XLOOKUP(B1174,Dataset!F1174:F5287,Dataset!L1174:L5287)</f>
        <v>0</v>
      </c>
    </row>
    <row r="1175" spans="1:3" x14ac:dyDescent="0.3">
      <c r="A1175">
        <v>1173</v>
      </c>
      <c r="B1175" t="str">
        <f>VLOOKUP(A1175,Dataset!A1175:T5288,6,FALSE)</f>
        <v>failed</v>
      </c>
      <c r="C1175">
        <f>_xlfn.XLOOKUP(B1175,Dataset!F1175:F5288,Dataset!L1175:L5288)</f>
        <v>1</v>
      </c>
    </row>
    <row r="1176" spans="1:3" x14ac:dyDescent="0.3">
      <c r="A1176">
        <v>1174</v>
      </c>
      <c r="B1176" t="str">
        <f>VLOOKUP(A1176,Dataset!A1176:T5289,6,FALSE)</f>
        <v>failed</v>
      </c>
      <c r="C1176">
        <f>_xlfn.XLOOKUP(B1176,Dataset!F1176:F5289,Dataset!L1176:L5289)</f>
        <v>19</v>
      </c>
    </row>
    <row r="1177" spans="1:3" x14ac:dyDescent="0.3">
      <c r="A1177">
        <v>1175</v>
      </c>
      <c r="B1177" t="str">
        <f>VLOOKUP(A1177,Dataset!A1177:T5290,6,FALSE)</f>
        <v>failed</v>
      </c>
      <c r="C1177">
        <f>_xlfn.XLOOKUP(B1177,Dataset!F1177:F5290,Dataset!L1177:L5290)</f>
        <v>9</v>
      </c>
    </row>
    <row r="1178" spans="1:3" x14ac:dyDescent="0.3">
      <c r="A1178">
        <v>1176</v>
      </c>
      <c r="B1178" t="str">
        <f>VLOOKUP(A1178,Dataset!A1178:T5291,6,FALSE)</f>
        <v>failed</v>
      </c>
      <c r="C1178">
        <f>_xlfn.XLOOKUP(B1178,Dataset!F1178:F5291,Dataset!L1178:L5291)</f>
        <v>1</v>
      </c>
    </row>
    <row r="1179" spans="1:3" x14ac:dyDescent="0.3">
      <c r="A1179">
        <v>1177</v>
      </c>
      <c r="B1179" t="str">
        <f>VLOOKUP(A1179,Dataset!A1179:T5292,6,FALSE)</f>
        <v>failed</v>
      </c>
      <c r="C1179">
        <f>_xlfn.XLOOKUP(B1179,Dataset!F1179:F5292,Dataset!L1179:L5292)</f>
        <v>0</v>
      </c>
    </row>
    <row r="1180" spans="1:3" x14ac:dyDescent="0.3">
      <c r="A1180">
        <v>1178</v>
      </c>
      <c r="B1180" t="str">
        <f>VLOOKUP(A1180,Dataset!A1180:T5293,6,FALSE)</f>
        <v>failed</v>
      </c>
      <c r="C1180">
        <f>_xlfn.XLOOKUP(B1180,Dataset!F1180:F5293,Dataset!L1180:L5293)</f>
        <v>1</v>
      </c>
    </row>
    <row r="1181" spans="1:3" x14ac:dyDescent="0.3">
      <c r="A1181">
        <v>1179</v>
      </c>
      <c r="B1181" t="str">
        <f>VLOOKUP(A1181,Dataset!A1181:T5294,6,FALSE)</f>
        <v>failed</v>
      </c>
      <c r="C1181">
        <f>_xlfn.XLOOKUP(B1181,Dataset!F1181:F5294,Dataset!L1181:L5294)</f>
        <v>5</v>
      </c>
    </row>
    <row r="1182" spans="1:3" x14ac:dyDescent="0.3">
      <c r="A1182">
        <v>1180</v>
      </c>
      <c r="B1182" t="str">
        <f>VLOOKUP(A1182,Dataset!A1182:T5295,6,FALSE)</f>
        <v>failed</v>
      </c>
      <c r="C1182">
        <f>_xlfn.XLOOKUP(B1182,Dataset!F1182:F5295,Dataset!L1182:L5295)</f>
        <v>85</v>
      </c>
    </row>
    <row r="1183" spans="1:3" x14ac:dyDescent="0.3">
      <c r="A1183">
        <v>1181</v>
      </c>
      <c r="B1183" t="str">
        <f>VLOOKUP(A1183,Dataset!A1183:T5296,6,FALSE)</f>
        <v>failed</v>
      </c>
      <c r="C1183">
        <f>_xlfn.XLOOKUP(B1183,Dataset!F1183:F5296,Dataset!L1183:L5296)</f>
        <v>3</v>
      </c>
    </row>
    <row r="1184" spans="1:3" x14ac:dyDescent="0.3">
      <c r="A1184">
        <v>1182</v>
      </c>
      <c r="B1184" t="str">
        <f>VLOOKUP(A1184,Dataset!A1184:T5297,6,FALSE)</f>
        <v>failed</v>
      </c>
      <c r="C1184">
        <f>_xlfn.XLOOKUP(B1184,Dataset!F1184:F5297,Dataset!L1184:L5297)</f>
        <v>4</v>
      </c>
    </row>
    <row r="1185" spans="1:3" x14ac:dyDescent="0.3">
      <c r="A1185">
        <v>1183</v>
      </c>
      <c r="B1185" t="str">
        <f>VLOOKUP(A1185,Dataset!A1185:T5298,6,FALSE)</f>
        <v>failed</v>
      </c>
      <c r="C1185">
        <f>_xlfn.XLOOKUP(B1185,Dataset!F1185:F5298,Dataset!L1185:L5298)</f>
        <v>3</v>
      </c>
    </row>
    <row r="1186" spans="1:3" x14ac:dyDescent="0.3">
      <c r="A1186">
        <v>1184</v>
      </c>
      <c r="B1186" t="str">
        <f>VLOOKUP(A1186,Dataset!A1186:T5299,6,FALSE)</f>
        <v>successful</v>
      </c>
      <c r="C1186">
        <f>_xlfn.XLOOKUP(B1186,Dataset!F1186:F5299,Dataset!L1186:L5299)</f>
        <v>375</v>
      </c>
    </row>
    <row r="1187" spans="1:3" x14ac:dyDescent="0.3">
      <c r="A1187">
        <v>1185</v>
      </c>
      <c r="B1187" t="str">
        <f>VLOOKUP(A1187,Dataset!A1187:T5300,6,FALSE)</f>
        <v>successful</v>
      </c>
      <c r="C1187">
        <f>_xlfn.XLOOKUP(B1187,Dataset!F1187:F5300,Dataset!L1187:L5300)</f>
        <v>111</v>
      </c>
    </row>
    <row r="1188" spans="1:3" x14ac:dyDescent="0.3">
      <c r="A1188">
        <v>1186</v>
      </c>
      <c r="B1188" t="str">
        <f>VLOOKUP(A1188,Dataset!A1188:T5301,6,FALSE)</f>
        <v>successful</v>
      </c>
      <c r="C1188">
        <f>_xlfn.XLOOKUP(B1188,Dataset!F1188:F5301,Dataset!L1188:L5301)</f>
        <v>123</v>
      </c>
    </row>
    <row r="1189" spans="1:3" x14ac:dyDescent="0.3">
      <c r="A1189">
        <v>1187</v>
      </c>
      <c r="B1189" t="str">
        <f>VLOOKUP(A1189,Dataset!A1189:T5302,6,FALSE)</f>
        <v>successful</v>
      </c>
      <c r="C1189">
        <f>_xlfn.XLOOKUP(B1189,Dataset!F1189:F5302,Dataset!L1189:L5302)</f>
        <v>70</v>
      </c>
    </row>
    <row r="1190" spans="1:3" x14ac:dyDescent="0.3">
      <c r="A1190">
        <v>1188</v>
      </c>
      <c r="B1190" t="str">
        <f>VLOOKUP(A1190,Dataset!A1190:T5303,6,FALSE)</f>
        <v>successful</v>
      </c>
      <c r="C1190">
        <f>_xlfn.XLOOKUP(B1190,Dataset!F1190:F5303,Dataset!L1190:L5303)</f>
        <v>85</v>
      </c>
    </row>
    <row r="1191" spans="1:3" x14ac:dyDescent="0.3">
      <c r="A1191">
        <v>1189</v>
      </c>
      <c r="B1191" t="str">
        <f>VLOOKUP(A1191,Dataset!A1191:T5304,6,FALSE)</f>
        <v>successful</v>
      </c>
      <c r="C1191">
        <f>_xlfn.XLOOKUP(B1191,Dataset!F1191:F5304,Dataset!L1191:L5304)</f>
        <v>86</v>
      </c>
    </row>
    <row r="1192" spans="1:3" x14ac:dyDescent="0.3">
      <c r="A1192">
        <v>1190</v>
      </c>
      <c r="B1192" t="str">
        <f>VLOOKUP(A1192,Dataset!A1192:T5305,6,FALSE)</f>
        <v>successful</v>
      </c>
      <c r="C1192">
        <f>_xlfn.XLOOKUP(B1192,Dataset!F1192:F5305,Dataset!L1192:L5305)</f>
        <v>13</v>
      </c>
    </row>
    <row r="1193" spans="1:3" x14ac:dyDescent="0.3">
      <c r="A1193">
        <v>1191</v>
      </c>
      <c r="B1193" t="str">
        <f>VLOOKUP(A1193,Dataset!A1193:T5306,6,FALSE)</f>
        <v>successful</v>
      </c>
      <c r="C1193">
        <f>_xlfn.XLOOKUP(B1193,Dataset!F1193:F5306,Dataset!L1193:L5306)</f>
        <v>33</v>
      </c>
    </row>
    <row r="1194" spans="1:3" x14ac:dyDescent="0.3">
      <c r="A1194">
        <v>1192</v>
      </c>
      <c r="B1194" t="str">
        <f>VLOOKUP(A1194,Dataset!A1194:T5307,6,FALSE)</f>
        <v>successful</v>
      </c>
      <c r="C1194">
        <f>_xlfn.XLOOKUP(B1194,Dataset!F1194:F5307,Dataset!L1194:L5307)</f>
        <v>15</v>
      </c>
    </row>
    <row r="1195" spans="1:3" x14ac:dyDescent="0.3">
      <c r="A1195">
        <v>1193</v>
      </c>
      <c r="B1195" t="str">
        <f>VLOOKUP(A1195,Dataset!A1195:T5308,6,FALSE)</f>
        <v>successful</v>
      </c>
      <c r="C1195">
        <f>_xlfn.XLOOKUP(B1195,Dataset!F1195:F5308,Dataset!L1195:L5308)</f>
        <v>273</v>
      </c>
    </row>
    <row r="1196" spans="1:3" x14ac:dyDescent="0.3">
      <c r="A1196">
        <v>1194</v>
      </c>
      <c r="B1196" t="str">
        <f>VLOOKUP(A1196,Dataset!A1196:T5309,6,FALSE)</f>
        <v>successful</v>
      </c>
      <c r="C1196">
        <f>_xlfn.XLOOKUP(B1196,Dataset!F1196:F5309,Dataset!L1196:L5309)</f>
        <v>714</v>
      </c>
    </row>
    <row r="1197" spans="1:3" x14ac:dyDescent="0.3">
      <c r="A1197">
        <v>1195</v>
      </c>
      <c r="B1197" t="str">
        <f>VLOOKUP(A1197,Dataset!A1197:T5310,6,FALSE)</f>
        <v>successful</v>
      </c>
      <c r="C1197">
        <f>_xlfn.XLOOKUP(B1197,Dataset!F1197:F5310,Dataset!L1197:L5310)</f>
        <v>170</v>
      </c>
    </row>
    <row r="1198" spans="1:3" x14ac:dyDescent="0.3">
      <c r="A1198">
        <v>1196</v>
      </c>
      <c r="B1198" t="str">
        <f>VLOOKUP(A1198,Dataset!A1198:T5311,6,FALSE)</f>
        <v>successful</v>
      </c>
      <c r="C1198">
        <f>_xlfn.XLOOKUP(B1198,Dataset!F1198:F5311,Dataset!L1198:L5311)</f>
        <v>512</v>
      </c>
    </row>
    <row r="1199" spans="1:3" x14ac:dyDescent="0.3">
      <c r="A1199">
        <v>1197</v>
      </c>
      <c r="B1199" t="str">
        <f>VLOOKUP(A1199,Dataset!A1199:T5312,6,FALSE)</f>
        <v>successful</v>
      </c>
      <c r="C1199">
        <f>_xlfn.XLOOKUP(B1199,Dataset!F1199:F5312,Dataset!L1199:L5312)</f>
        <v>314</v>
      </c>
    </row>
    <row r="1200" spans="1:3" x14ac:dyDescent="0.3">
      <c r="A1200">
        <v>1198</v>
      </c>
      <c r="B1200" t="str">
        <f>VLOOKUP(A1200,Dataset!A1200:T5313,6,FALSE)</f>
        <v>successful</v>
      </c>
      <c r="C1200">
        <f>_xlfn.XLOOKUP(B1200,Dataset!F1200:F5313,Dataset!L1200:L5313)</f>
        <v>167</v>
      </c>
    </row>
    <row r="1201" spans="1:3" x14ac:dyDescent="0.3">
      <c r="A1201">
        <v>1199</v>
      </c>
      <c r="B1201" t="str">
        <f>VLOOKUP(A1201,Dataset!A1201:T5314,6,FALSE)</f>
        <v>successful</v>
      </c>
      <c r="C1201">
        <f>_xlfn.XLOOKUP(B1201,Dataset!F1201:F5314,Dataset!L1201:L5314)</f>
        <v>9</v>
      </c>
    </row>
    <row r="1202" spans="1:3" x14ac:dyDescent="0.3">
      <c r="A1202">
        <v>1200</v>
      </c>
      <c r="B1202" t="str">
        <f>VLOOKUP(A1202,Dataset!A1202:T5315,6,FALSE)</f>
        <v>successful</v>
      </c>
      <c r="C1202">
        <f>_xlfn.XLOOKUP(B1202,Dataset!F1202:F5315,Dataset!L1202:L5315)</f>
        <v>103</v>
      </c>
    </row>
    <row r="1203" spans="1:3" x14ac:dyDescent="0.3">
      <c r="A1203">
        <v>1201</v>
      </c>
      <c r="B1203" t="str">
        <f>VLOOKUP(A1203,Dataset!A1203:T5316,6,FALSE)</f>
        <v>successful</v>
      </c>
      <c r="C1203">
        <f>_xlfn.XLOOKUP(B1203,Dataset!F1203:F5316,Dataset!L1203:L5316)</f>
        <v>111</v>
      </c>
    </row>
    <row r="1204" spans="1:3" x14ac:dyDescent="0.3">
      <c r="A1204">
        <v>1202</v>
      </c>
      <c r="B1204" t="str">
        <f>VLOOKUP(A1204,Dataset!A1204:T5317,6,FALSE)</f>
        <v>successful</v>
      </c>
      <c r="C1204">
        <f>_xlfn.XLOOKUP(B1204,Dataset!F1204:F5317,Dataset!L1204:L5317)</f>
        <v>271</v>
      </c>
    </row>
    <row r="1205" spans="1:3" x14ac:dyDescent="0.3">
      <c r="A1205">
        <v>1203</v>
      </c>
      <c r="B1205" t="str">
        <f>VLOOKUP(A1205,Dataset!A1205:T5318,6,FALSE)</f>
        <v>successful</v>
      </c>
      <c r="C1205">
        <f>_xlfn.XLOOKUP(B1205,Dataset!F1205:F5318,Dataset!L1205:L5318)</f>
        <v>101</v>
      </c>
    </row>
    <row r="1206" spans="1:3" x14ac:dyDescent="0.3">
      <c r="A1206">
        <v>1204</v>
      </c>
      <c r="B1206" t="str">
        <f>VLOOKUP(A1206,Dataset!A1206:T5319,6,FALSE)</f>
        <v>successful</v>
      </c>
      <c r="C1206">
        <f>_xlfn.XLOOKUP(B1206,Dataset!F1206:F5319,Dataset!L1206:L5319)</f>
        <v>57</v>
      </c>
    </row>
    <row r="1207" spans="1:3" x14ac:dyDescent="0.3">
      <c r="A1207">
        <v>1205</v>
      </c>
      <c r="B1207" t="str">
        <f>VLOOKUP(A1207,Dataset!A1207:T5320,6,FALSE)</f>
        <v>successful</v>
      </c>
      <c r="C1207">
        <f>_xlfn.XLOOKUP(B1207,Dataset!F1207:F5320,Dataset!L1207:L5320)</f>
        <v>62</v>
      </c>
    </row>
    <row r="1208" spans="1:3" x14ac:dyDescent="0.3">
      <c r="A1208">
        <v>1206</v>
      </c>
      <c r="B1208" t="str">
        <f>VLOOKUP(A1208,Dataset!A1208:T5321,6,FALSE)</f>
        <v>successful</v>
      </c>
      <c r="C1208">
        <f>_xlfn.XLOOKUP(B1208,Dataset!F1208:F5321,Dataset!L1208:L5321)</f>
        <v>32</v>
      </c>
    </row>
    <row r="1209" spans="1:3" x14ac:dyDescent="0.3">
      <c r="A1209">
        <v>1207</v>
      </c>
      <c r="B1209" t="str">
        <f>VLOOKUP(A1209,Dataset!A1209:T5322,6,FALSE)</f>
        <v>successful</v>
      </c>
      <c r="C1209">
        <f>_xlfn.XLOOKUP(B1209,Dataset!F1209:F5322,Dataset!L1209:L5322)</f>
        <v>141</v>
      </c>
    </row>
    <row r="1210" spans="1:3" x14ac:dyDescent="0.3">
      <c r="A1210">
        <v>1208</v>
      </c>
      <c r="B1210" t="str">
        <f>VLOOKUP(A1210,Dataset!A1210:T5323,6,FALSE)</f>
        <v>successful</v>
      </c>
      <c r="C1210">
        <f>_xlfn.XLOOKUP(B1210,Dataset!F1210:F5323,Dataset!L1210:L5323)</f>
        <v>75</v>
      </c>
    </row>
    <row r="1211" spans="1:3" x14ac:dyDescent="0.3">
      <c r="A1211">
        <v>1209</v>
      </c>
      <c r="B1211" t="str">
        <f>VLOOKUP(A1211,Dataset!A1211:T5324,6,FALSE)</f>
        <v>successful</v>
      </c>
      <c r="C1211">
        <f>_xlfn.XLOOKUP(B1211,Dataset!F1211:F5324,Dataset!L1211:L5324)</f>
        <v>46</v>
      </c>
    </row>
    <row r="1212" spans="1:3" x14ac:dyDescent="0.3">
      <c r="A1212">
        <v>1210</v>
      </c>
      <c r="B1212" t="str">
        <f>VLOOKUP(A1212,Dataset!A1212:T5325,6,FALSE)</f>
        <v>successful</v>
      </c>
      <c r="C1212">
        <f>_xlfn.XLOOKUP(B1212,Dataset!F1212:F5325,Dataset!L1212:L5325)</f>
        <v>103</v>
      </c>
    </row>
    <row r="1213" spans="1:3" x14ac:dyDescent="0.3">
      <c r="A1213">
        <v>1211</v>
      </c>
      <c r="B1213" t="str">
        <f>VLOOKUP(A1213,Dataset!A1213:T5326,6,FALSE)</f>
        <v>successful</v>
      </c>
      <c r="C1213">
        <f>_xlfn.XLOOKUP(B1213,Dataset!F1213:F5326,Dataset!L1213:L5326)</f>
        <v>6</v>
      </c>
    </row>
    <row r="1214" spans="1:3" x14ac:dyDescent="0.3">
      <c r="A1214">
        <v>1212</v>
      </c>
      <c r="B1214" t="str">
        <f>VLOOKUP(A1214,Dataset!A1214:T5327,6,FALSE)</f>
        <v>successful</v>
      </c>
      <c r="C1214">
        <f>_xlfn.XLOOKUP(B1214,Dataset!F1214:F5327,Dataset!L1214:L5327)</f>
        <v>83</v>
      </c>
    </row>
    <row r="1215" spans="1:3" x14ac:dyDescent="0.3">
      <c r="A1215">
        <v>1213</v>
      </c>
      <c r="B1215" t="str">
        <f>VLOOKUP(A1215,Dataset!A1215:T5328,6,FALSE)</f>
        <v>successful</v>
      </c>
      <c r="C1215">
        <f>_xlfn.XLOOKUP(B1215,Dataset!F1215:F5328,Dataset!L1215:L5328)</f>
        <v>108</v>
      </c>
    </row>
    <row r="1216" spans="1:3" x14ac:dyDescent="0.3">
      <c r="A1216">
        <v>1214</v>
      </c>
      <c r="B1216" t="str">
        <f>VLOOKUP(A1216,Dataset!A1216:T5329,6,FALSE)</f>
        <v>successful</v>
      </c>
      <c r="C1216">
        <f>_xlfn.XLOOKUP(B1216,Dataset!F1216:F5329,Dataset!L1216:L5329)</f>
        <v>25</v>
      </c>
    </row>
    <row r="1217" spans="1:3" x14ac:dyDescent="0.3">
      <c r="A1217">
        <v>1215</v>
      </c>
      <c r="B1217" t="str">
        <f>VLOOKUP(A1217,Dataset!A1217:T5330,6,FALSE)</f>
        <v>successful</v>
      </c>
      <c r="C1217">
        <f>_xlfn.XLOOKUP(B1217,Dataset!F1217:F5330,Dataset!L1217:L5330)</f>
        <v>549</v>
      </c>
    </row>
    <row r="1218" spans="1:3" x14ac:dyDescent="0.3">
      <c r="A1218">
        <v>1216</v>
      </c>
      <c r="B1218" t="str">
        <f>VLOOKUP(A1218,Dataset!A1218:T5331,6,FALSE)</f>
        <v>successful</v>
      </c>
      <c r="C1218">
        <f>_xlfn.XLOOKUP(B1218,Dataset!F1218:F5331,Dataset!L1218:L5331)</f>
        <v>222</v>
      </c>
    </row>
    <row r="1219" spans="1:3" x14ac:dyDescent="0.3">
      <c r="A1219">
        <v>1217</v>
      </c>
      <c r="B1219" t="str">
        <f>VLOOKUP(A1219,Dataset!A1219:T5332,6,FALSE)</f>
        <v>successful</v>
      </c>
      <c r="C1219">
        <f>_xlfn.XLOOKUP(B1219,Dataset!F1219:F5332,Dataset!L1219:L5332)</f>
        <v>183</v>
      </c>
    </row>
    <row r="1220" spans="1:3" x14ac:dyDescent="0.3">
      <c r="A1220">
        <v>1218</v>
      </c>
      <c r="B1220" t="str">
        <f>VLOOKUP(A1220,Dataset!A1220:T5333,6,FALSE)</f>
        <v>successful</v>
      </c>
      <c r="C1220">
        <f>_xlfn.XLOOKUP(B1220,Dataset!F1220:F5333,Dataset!L1220:L5333)</f>
        <v>89</v>
      </c>
    </row>
    <row r="1221" spans="1:3" x14ac:dyDescent="0.3">
      <c r="A1221">
        <v>1219</v>
      </c>
      <c r="B1221" t="str">
        <f>VLOOKUP(A1221,Dataset!A1221:T5334,6,FALSE)</f>
        <v>successful</v>
      </c>
      <c r="C1221">
        <f>_xlfn.XLOOKUP(B1221,Dataset!F1221:F5334,Dataset!L1221:L5334)</f>
        <v>253</v>
      </c>
    </row>
    <row r="1222" spans="1:3" x14ac:dyDescent="0.3">
      <c r="A1222">
        <v>1220</v>
      </c>
      <c r="B1222" t="str">
        <f>VLOOKUP(A1222,Dataset!A1222:T5335,6,FALSE)</f>
        <v>successful</v>
      </c>
      <c r="C1222">
        <f>_xlfn.XLOOKUP(B1222,Dataset!F1222:F5335,Dataset!L1222:L5335)</f>
        <v>140</v>
      </c>
    </row>
    <row r="1223" spans="1:3" x14ac:dyDescent="0.3">
      <c r="A1223">
        <v>1221</v>
      </c>
      <c r="B1223" t="str">
        <f>VLOOKUP(A1223,Dataset!A1223:T5336,6,FALSE)</f>
        <v>successful</v>
      </c>
      <c r="C1223">
        <f>_xlfn.XLOOKUP(B1223,Dataset!F1223:F5336,Dataset!L1223:L5336)</f>
        <v>103</v>
      </c>
    </row>
    <row r="1224" spans="1:3" x14ac:dyDescent="0.3">
      <c r="A1224">
        <v>1222</v>
      </c>
      <c r="B1224" t="str">
        <f>VLOOKUP(A1224,Dataset!A1224:T5337,6,FALSE)</f>
        <v>successful</v>
      </c>
      <c r="C1224">
        <f>_xlfn.XLOOKUP(B1224,Dataset!F1224:F5337,Dataset!L1224:L5337)</f>
        <v>138</v>
      </c>
    </row>
    <row r="1225" spans="1:3" x14ac:dyDescent="0.3">
      <c r="A1225">
        <v>1223</v>
      </c>
      <c r="B1225" t="str">
        <f>VLOOKUP(A1225,Dataset!A1225:T5338,6,FALSE)</f>
        <v>successful</v>
      </c>
      <c r="C1225">
        <f>_xlfn.XLOOKUP(B1225,Dataset!F1225:F5338,Dataset!L1225:L5338)</f>
        <v>191</v>
      </c>
    </row>
    <row r="1226" spans="1:3" x14ac:dyDescent="0.3">
      <c r="A1226">
        <v>1224</v>
      </c>
      <c r="B1226" t="str">
        <f>VLOOKUP(A1226,Dataset!A1226:T5339,6,FALSE)</f>
        <v>canceled</v>
      </c>
      <c r="C1226">
        <f>_xlfn.XLOOKUP(B1226,Dataset!F1226:F5339,Dataset!L1226:L5339)</f>
        <v>18</v>
      </c>
    </row>
    <row r="1227" spans="1:3" x14ac:dyDescent="0.3">
      <c r="A1227">
        <v>1225</v>
      </c>
      <c r="B1227" t="str">
        <f>VLOOKUP(A1227,Dataset!A1227:T5340,6,FALSE)</f>
        <v>canceled</v>
      </c>
      <c r="C1227">
        <f>_xlfn.XLOOKUP(B1227,Dataset!F1227:F5340,Dataset!L1227:L5340)</f>
        <v>3</v>
      </c>
    </row>
    <row r="1228" spans="1:3" x14ac:dyDescent="0.3">
      <c r="A1228">
        <v>1226</v>
      </c>
      <c r="B1228" t="str">
        <f>VLOOKUP(A1228,Dataset!A1228:T5341,6,FALSE)</f>
        <v>canceled</v>
      </c>
      <c r="C1228">
        <f>_xlfn.XLOOKUP(B1228,Dataset!F1228:F5341,Dataset!L1228:L5341)</f>
        <v>40</v>
      </c>
    </row>
    <row r="1229" spans="1:3" x14ac:dyDescent="0.3">
      <c r="A1229">
        <v>1227</v>
      </c>
      <c r="B1229" t="str">
        <f>VLOOKUP(A1229,Dataset!A1229:T5342,6,FALSE)</f>
        <v>canceled</v>
      </c>
      <c r="C1229">
        <f>_xlfn.XLOOKUP(B1229,Dataset!F1229:F5342,Dataset!L1229:L5342)</f>
        <v>0</v>
      </c>
    </row>
    <row r="1230" spans="1:3" x14ac:dyDescent="0.3">
      <c r="A1230">
        <v>1228</v>
      </c>
      <c r="B1230" t="str">
        <f>VLOOKUP(A1230,Dataset!A1230:T5343,6,FALSE)</f>
        <v>canceled</v>
      </c>
      <c r="C1230">
        <f>_xlfn.XLOOKUP(B1230,Dataset!F1230:F5343,Dataset!L1230:L5343)</f>
        <v>24</v>
      </c>
    </row>
    <row r="1231" spans="1:3" x14ac:dyDescent="0.3">
      <c r="A1231">
        <v>1229</v>
      </c>
      <c r="B1231" t="str">
        <f>VLOOKUP(A1231,Dataset!A1231:T5344,6,FALSE)</f>
        <v>canceled</v>
      </c>
      <c r="C1231">
        <f>_xlfn.XLOOKUP(B1231,Dataset!F1231:F5344,Dataset!L1231:L5344)</f>
        <v>1</v>
      </c>
    </row>
    <row r="1232" spans="1:3" x14ac:dyDescent="0.3">
      <c r="A1232">
        <v>1230</v>
      </c>
      <c r="B1232" t="str">
        <f>VLOOKUP(A1232,Dataset!A1232:T5345,6,FALSE)</f>
        <v>canceled</v>
      </c>
      <c r="C1232">
        <f>_xlfn.XLOOKUP(B1232,Dataset!F1232:F5345,Dataset!L1232:L5345)</f>
        <v>0</v>
      </c>
    </row>
    <row r="1233" spans="1:3" x14ac:dyDescent="0.3">
      <c r="A1233">
        <v>1231</v>
      </c>
      <c r="B1233" t="str">
        <f>VLOOKUP(A1233,Dataset!A1233:T5346,6,FALSE)</f>
        <v>canceled</v>
      </c>
      <c r="C1233">
        <f>_xlfn.XLOOKUP(B1233,Dataset!F1233:F5346,Dataset!L1233:L5346)</f>
        <v>0</v>
      </c>
    </row>
    <row r="1234" spans="1:3" x14ac:dyDescent="0.3">
      <c r="A1234">
        <v>1232</v>
      </c>
      <c r="B1234" t="str">
        <f>VLOOKUP(A1234,Dataset!A1234:T5347,6,FALSE)</f>
        <v>canceled</v>
      </c>
      <c r="C1234">
        <f>_xlfn.XLOOKUP(B1234,Dataset!F1234:F5347,Dataset!L1234:L5347)</f>
        <v>1</v>
      </c>
    </row>
    <row r="1235" spans="1:3" x14ac:dyDescent="0.3">
      <c r="A1235">
        <v>1233</v>
      </c>
      <c r="B1235" t="str">
        <f>VLOOKUP(A1235,Dataset!A1235:T5348,6,FALSE)</f>
        <v>canceled</v>
      </c>
      <c r="C1235">
        <f>_xlfn.XLOOKUP(B1235,Dataset!F1235:F5348,Dataset!L1235:L5348)</f>
        <v>6</v>
      </c>
    </row>
    <row r="1236" spans="1:3" x14ac:dyDescent="0.3">
      <c r="A1236">
        <v>1234</v>
      </c>
      <c r="B1236" t="str">
        <f>VLOOKUP(A1236,Dataset!A1236:T5349,6,FALSE)</f>
        <v>canceled</v>
      </c>
      <c r="C1236">
        <f>_xlfn.XLOOKUP(B1236,Dataset!F1236:F5349,Dataset!L1236:L5349)</f>
        <v>0</v>
      </c>
    </row>
    <row r="1237" spans="1:3" x14ac:dyDescent="0.3">
      <c r="A1237">
        <v>1235</v>
      </c>
      <c r="B1237" t="str">
        <f>VLOOKUP(A1237,Dataset!A1237:T5350,6,FALSE)</f>
        <v>canceled</v>
      </c>
      <c r="C1237">
        <f>_xlfn.XLOOKUP(B1237,Dataset!F1237:F5350,Dataset!L1237:L5350)</f>
        <v>6</v>
      </c>
    </row>
    <row r="1238" spans="1:3" x14ac:dyDescent="0.3">
      <c r="A1238">
        <v>1236</v>
      </c>
      <c r="B1238" t="str">
        <f>VLOOKUP(A1238,Dataset!A1238:T5351,6,FALSE)</f>
        <v>canceled</v>
      </c>
      <c r="C1238">
        <f>_xlfn.XLOOKUP(B1238,Dataset!F1238:F5351,Dataset!L1238:L5351)</f>
        <v>0</v>
      </c>
    </row>
    <row r="1239" spans="1:3" x14ac:dyDescent="0.3">
      <c r="A1239">
        <v>1237</v>
      </c>
      <c r="B1239" t="str">
        <f>VLOOKUP(A1239,Dataset!A1239:T5352,6,FALSE)</f>
        <v>canceled</v>
      </c>
      <c r="C1239">
        <f>_xlfn.XLOOKUP(B1239,Dataset!F1239:F5352,Dataset!L1239:L5352)</f>
        <v>0</v>
      </c>
    </row>
    <row r="1240" spans="1:3" x14ac:dyDescent="0.3">
      <c r="A1240">
        <v>1238</v>
      </c>
      <c r="B1240" t="str">
        <f>VLOOKUP(A1240,Dataset!A1240:T5353,6,FALSE)</f>
        <v>canceled</v>
      </c>
      <c r="C1240">
        <f>_xlfn.XLOOKUP(B1240,Dataset!F1240:F5353,Dataset!L1240:L5353)</f>
        <v>3</v>
      </c>
    </row>
    <row r="1241" spans="1:3" x14ac:dyDescent="0.3">
      <c r="A1241">
        <v>1239</v>
      </c>
      <c r="B1241" t="str">
        <f>VLOOKUP(A1241,Dataset!A1241:T5354,6,FALSE)</f>
        <v>canceled</v>
      </c>
      <c r="C1241">
        <f>_xlfn.XLOOKUP(B1241,Dataset!F1241:F5354,Dataset!L1241:L5354)</f>
        <v>0</v>
      </c>
    </row>
    <row r="1242" spans="1:3" x14ac:dyDescent="0.3">
      <c r="A1242">
        <v>1240</v>
      </c>
      <c r="B1242" t="str">
        <f>VLOOKUP(A1242,Dataset!A1242:T5355,6,FALSE)</f>
        <v>canceled</v>
      </c>
      <c r="C1242">
        <f>_xlfn.XLOOKUP(B1242,Dataset!F1242:F5355,Dataset!L1242:L5355)</f>
        <v>8</v>
      </c>
    </row>
    <row r="1243" spans="1:3" x14ac:dyDescent="0.3">
      <c r="A1243">
        <v>1241</v>
      </c>
      <c r="B1243" t="str">
        <f>VLOOKUP(A1243,Dataset!A1243:T5356,6,FALSE)</f>
        <v>canceled</v>
      </c>
      <c r="C1243">
        <f>_xlfn.XLOOKUP(B1243,Dataset!F1243:F5356,Dataset!L1243:L5356)</f>
        <v>34</v>
      </c>
    </row>
    <row r="1244" spans="1:3" x14ac:dyDescent="0.3">
      <c r="A1244">
        <v>1242</v>
      </c>
      <c r="B1244" t="str">
        <f>VLOOKUP(A1244,Dataset!A1244:T5357,6,FALSE)</f>
        <v>canceled</v>
      </c>
      <c r="C1244">
        <f>_xlfn.XLOOKUP(B1244,Dataset!F1244:F5357,Dataset!L1244:L5357)</f>
        <v>1</v>
      </c>
    </row>
    <row r="1245" spans="1:3" x14ac:dyDescent="0.3">
      <c r="A1245">
        <v>1243</v>
      </c>
      <c r="B1245" t="str">
        <f>VLOOKUP(A1245,Dataset!A1245:T5358,6,FALSE)</f>
        <v>canceled</v>
      </c>
      <c r="C1245">
        <f>_xlfn.XLOOKUP(B1245,Dataset!F1245:F5358,Dataset!L1245:L5358)</f>
        <v>38</v>
      </c>
    </row>
    <row r="1246" spans="1:3" x14ac:dyDescent="0.3">
      <c r="A1246">
        <v>1244</v>
      </c>
      <c r="B1246" t="str">
        <f>VLOOKUP(A1246,Dataset!A1246:T5359,6,FALSE)</f>
        <v>successful</v>
      </c>
      <c r="C1246">
        <f>_xlfn.XLOOKUP(B1246,Dataset!F1246:F5359,Dataset!L1246:L5359)</f>
        <v>45</v>
      </c>
    </row>
    <row r="1247" spans="1:3" x14ac:dyDescent="0.3">
      <c r="A1247">
        <v>1245</v>
      </c>
      <c r="B1247" t="str">
        <f>VLOOKUP(A1247,Dataset!A1247:T5360,6,FALSE)</f>
        <v>successful</v>
      </c>
      <c r="C1247">
        <f>_xlfn.XLOOKUP(B1247,Dataset!F1247:F5360,Dataset!L1247:L5360)</f>
        <v>17</v>
      </c>
    </row>
    <row r="1248" spans="1:3" x14ac:dyDescent="0.3">
      <c r="A1248">
        <v>1246</v>
      </c>
      <c r="B1248" t="str">
        <f>VLOOKUP(A1248,Dataset!A1248:T5361,6,FALSE)</f>
        <v>successful</v>
      </c>
      <c r="C1248">
        <f>_xlfn.XLOOKUP(B1248,Dataset!F1248:F5361,Dataset!L1248:L5361)</f>
        <v>31</v>
      </c>
    </row>
    <row r="1249" spans="1:3" x14ac:dyDescent="0.3">
      <c r="A1249">
        <v>1247</v>
      </c>
      <c r="B1249" t="str">
        <f>VLOOKUP(A1249,Dataset!A1249:T5362,6,FALSE)</f>
        <v>successful</v>
      </c>
      <c r="C1249">
        <f>_xlfn.XLOOKUP(B1249,Dataset!F1249:F5362,Dataset!L1249:L5362)</f>
        <v>50</v>
      </c>
    </row>
    <row r="1250" spans="1:3" x14ac:dyDescent="0.3">
      <c r="A1250">
        <v>1248</v>
      </c>
      <c r="B1250" t="str">
        <f>VLOOKUP(A1250,Dataset!A1250:T5363,6,FALSE)</f>
        <v>successful</v>
      </c>
      <c r="C1250">
        <f>_xlfn.XLOOKUP(B1250,Dataset!F1250:F5363,Dataset!L1250:L5363)</f>
        <v>59</v>
      </c>
    </row>
    <row r="1251" spans="1:3" x14ac:dyDescent="0.3">
      <c r="A1251">
        <v>1249</v>
      </c>
      <c r="B1251" t="str">
        <f>VLOOKUP(A1251,Dataset!A1251:T5364,6,FALSE)</f>
        <v>successful</v>
      </c>
      <c r="C1251">
        <f>_xlfn.XLOOKUP(B1251,Dataset!F1251:F5364,Dataset!L1251:L5364)</f>
        <v>81</v>
      </c>
    </row>
    <row r="1252" spans="1:3" x14ac:dyDescent="0.3">
      <c r="A1252">
        <v>1250</v>
      </c>
      <c r="B1252" t="str">
        <f>VLOOKUP(A1252,Dataset!A1252:T5365,6,FALSE)</f>
        <v>successful</v>
      </c>
      <c r="C1252">
        <f>_xlfn.XLOOKUP(B1252,Dataset!F1252:F5365,Dataset!L1252:L5365)</f>
        <v>508</v>
      </c>
    </row>
    <row r="1253" spans="1:3" x14ac:dyDescent="0.3">
      <c r="A1253">
        <v>1251</v>
      </c>
      <c r="B1253" t="str">
        <f>VLOOKUP(A1253,Dataset!A1253:T5366,6,FALSE)</f>
        <v>successful</v>
      </c>
      <c r="C1253">
        <f>_xlfn.XLOOKUP(B1253,Dataset!F1253:F5366,Dataset!L1253:L5366)</f>
        <v>74</v>
      </c>
    </row>
    <row r="1254" spans="1:3" x14ac:dyDescent="0.3">
      <c r="A1254">
        <v>1252</v>
      </c>
      <c r="B1254" t="str">
        <f>VLOOKUP(A1254,Dataset!A1254:T5367,6,FALSE)</f>
        <v>successful</v>
      </c>
      <c r="C1254">
        <f>_xlfn.XLOOKUP(B1254,Dataset!F1254:F5367,Dataset!L1254:L5367)</f>
        <v>141</v>
      </c>
    </row>
    <row r="1255" spans="1:3" x14ac:dyDescent="0.3">
      <c r="A1255">
        <v>1253</v>
      </c>
      <c r="B1255" t="str">
        <f>VLOOKUP(A1255,Dataset!A1255:T5368,6,FALSE)</f>
        <v>successful</v>
      </c>
      <c r="C1255">
        <f>_xlfn.XLOOKUP(B1255,Dataset!F1255:F5368,Dataset!L1255:L5368)</f>
        <v>711</v>
      </c>
    </row>
    <row r="1256" spans="1:3" x14ac:dyDescent="0.3">
      <c r="A1256">
        <v>1254</v>
      </c>
      <c r="B1256" t="str">
        <f>VLOOKUP(A1256,Dataset!A1256:T5369,6,FALSE)</f>
        <v>successful</v>
      </c>
      <c r="C1256">
        <f>_xlfn.XLOOKUP(B1256,Dataset!F1256:F5369,Dataset!L1256:L5369)</f>
        <v>141</v>
      </c>
    </row>
    <row r="1257" spans="1:3" x14ac:dyDescent="0.3">
      <c r="A1257">
        <v>1255</v>
      </c>
      <c r="B1257" t="str">
        <f>VLOOKUP(A1257,Dataset!A1257:T5370,6,FALSE)</f>
        <v>successful</v>
      </c>
      <c r="C1257">
        <f>_xlfn.XLOOKUP(B1257,Dataset!F1257:F5370,Dataset!L1257:L5370)</f>
        <v>109</v>
      </c>
    </row>
    <row r="1258" spans="1:3" x14ac:dyDescent="0.3">
      <c r="A1258">
        <v>1256</v>
      </c>
      <c r="B1258" t="str">
        <f>VLOOKUP(A1258,Dataset!A1258:T5371,6,FALSE)</f>
        <v>successful</v>
      </c>
      <c r="C1258">
        <f>_xlfn.XLOOKUP(B1258,Dataset!F1258:F5371,Dataset!L1258:L5371)</f>
        <v>361</v>
      </c>
    </row>
    <row r="1259" spans="1:3" x14ac:dyDescent="0.3">
      <c r="A1259">
        <v>1257</v>
      </c>
      <c r="B1259" t="str">
        <f>VLOOKUP(A1259,Dataset!A1259:T5372,6,FALSE)</f>
        <v>successful</v>
      </c>
      <c r="C1259">
        <f>_xlfn.XLOOKUP(B1259,Dataset!F1259:F5372,Dataset!L1259:L5372)</f>
        <v>176</v>
      </c>
    </row>
    <row r="1260" spans="1:3" x14ac:dyDescent="0.3">
      <c r="A1260">
        <v>1258</v>
      </c>
      <c r="B1260" t="str">
        <f>VLOOKUP(A1260,Dataset!A1260:T5373,6,FALSE)</f>
        <v>successful</v>
      </c>
      <c r="C1260">
        <f>_xlfn.XLOOKUP(B1260,Dataset!F1260:F5373,Dataset!L1260:L5373)</f>
        <v>670</v>
      </c>
    </row>
    <row r="1261" spans="1:3" x14ac:dyDescent="0.3">
      <c r="A1261">
        <v>1259</v>
      </c>
      <c r="B1261" t="str">
        <f>VLOOKUP(A1261,Dataset!A1261:T5374,6,FALSE)</f>
        <v>successful</v>
      </c>
      <c r="C1261">
        <f>_xlfn.XLOOKUP(B1261,Dataset!F1261:F5374,Dataset!L1261:L5374)</f>
        <v>96</v>
      </c>
    </row>
    <row r="1262" spans="1:3" x14ac:dyDescent="0.3">
      <c r="A1262">
        <v>1260</v>
      </c>
      <c r="B1262" t="str">
        <f>VLOOKUP(A1262,Dataset!A1262:T5375,6,FALSE)</f>
        <v>successful</v>
      </c>
      <c r="C1262">
        <f>_xlfn.XLOOKUP(B1262,Dataset!F1262:F5375,Dataset!L1262:L5375)</f>
        <v>74</v>
      </c>
    </row>
    <row r="1263" spans="1:3" x14ac:dyDescent="0.3">
      <c r="A1263">
        <v>1261</v>
      </c>
      <c r="B1263" t="str">
        <f>VLOOKUP(A1263,Dataset!A1263:T5376,6,FALSE)</f>
        <v>successful</v>
      </c>
      <c r="C1263">
        <f>_xlfn.XLOOKUP(B1263,Dataset!F1263:F5376,Dataset!L1263:L5376)</f>
        <v>52</v>
      </c>
    </row>
    <row r="1264" spans="1:3" x14ac:dyDescent="0.3">
      <c r="A1264">
        <v>1262</v>
      </c>
      <c r="B1264" t="str">
        <f>VLOOKUP(A1264,Dataset!A1264:T5377,6,FALSE)</f>
        <v>successful</v>
      </c>
      <c r="C1264">
        <f>_xlfn.XLOOKUP(B1264,Dataset!F1264:F5377,Dataset!L1264:L5377)</f>
        <v>105</v>
      </c>
    </row>
    <row r="1265" spans="1:3" x14ac:dyDescent="0.3">
      <c r="A1265">
        <v>1263</v>
      </c>
      <c r="B1265" t="str">
        <f>VLOOKUP(A1265,Dataset!A1265:T5378,6,FALSE)</f>
        <v>successful</v>
      </c>
      <c r="C1265">
        <f>_xlfn.XLOOKUP(B1265,Dataset!F1265:F5378,Dataset!L1265:L5378)</f>
        <v>41</v>
      </c>
    </row>
    <row r="1266" spans="1:3" x14ac:dyDescent="0.3">
      <c r="A1266">
        <v>1264</v>
      </c>
      <c r="B1266" t="str">
        <f>VLOOKUP(A1266,Dataset!A1266:T5379,6,FALSE)</f>
        <v>successful</v>
      </c>
      <c r="C1266">
        <f>_xlfn.XLOOKUP(B1266,Dataset!F1266:F5379,Dataset!L1266:L5379)</f>
        <v>34</v>
      </c>
    </row>
    <row r="1267" spans="1:3" x14ac:dyDescent="0.3">
      <c r="A1267">
        <v>1265</v>
      </c>
      <c r="B1267" t="str">
        <f>VLOOKUP(A1267,Dataset!A1267:T5380,6,FALSE)</f>
        <v>successful</v>
      </c>
      <c r="C1267">
        <f>_xlfn.XLOOKUP(B1267,Dataset!F1267:F5380,Dataset!L1267:L5380)</f>
        <v>66</v>
      </c>
    </row>
    <row r="1268" spans="1:3" x14ac:dyDescent="0.3">
      <c r="A1268">
        <v>1266</v>
      </c>
      <c r="B1268" t="str">
        <f>VLOOKUP(A1268,Dataset!A1268:T5381,6,FALSE)</f>
        <v>successful</v>
      </c>
      <c r="C1268">
        <f>_xlfn.XLOOKUP(B1268,Dataset!F1268:F5381,Dataset!L1268:L5381)</f>
        <v>50</v>
      </c>
    </row>
    <row r="1269" spans="1:3" x14ac:dyDescent="0.3">
      <c r="A1269">
        <v>1267</v>
      </c>
      <c r="B1269" t="str">
        <f>VLOOKUP(A1269,Dataset!A1269:T5382,6,FALSE)</f>
        <v>successful</v>
      </c>
      <c r="C1269">
        <f>_xlfn.XLOOKUP(B1269,Dataset!F1269:F5382,Dataset!L1269:L5382)</f>
        <v>159</v>
      </c>
    </row>
    <row r="1270" spans="1:3" x14ac:dyDescent="0.3">
      <c r="A1270">
        <v>1268</v>
      </c>
      <c r="B1270" t="str">
        <f>VLOOKUP(A1270,Dataset!A1270:T5383,6,FALSE)</f>
        <v>successful</v>
      </c>
      <c r="C1270">
        <f>_xlfn.XLOOKUP(B1270,Dataset!F1270:F5383,Dataset!L1270:L5383)</f>
        <v>182</v>
      </c>
    </row>
    <row r="1271" spans="1:3" x14ac:dyDescent="0.3">
      <c r="A1271">
        <v>1269</v>
      </c>
      <c r="B1271" t="str">
        <f>VLOOKUP(A1271,Dataset!A1271:T5384,6,FALSE)</f>
        <v>successful</v>
      </c>
      <c r="C1271">
        <f>_xlfn.XLOOKUP(B1271,Dataset!F1271:F5384,Dataset!L1271:L5384)</f>
        <v>206</v>
      </c>
    </row>
    <row r="1272" spans="1:3" x14ac:dyDescent="0.3">
      <c r="A1272">
        <v>1270</v>
      </c>
      <c r="B1272" t="str">
        <f>VLOOKUP(A1272,Dataset!A1272:T5385,6,FALSE)</f>
        <v>successful</v>
      </c>
      <c r="C1272">
        <f>_xlfn.XLOOKUP(B1272,Dataset!F1272:F5385,Dataset!L1272:L5385)</f>
        <v>169</v>
      </c>
    </row>
    <row r="1273" spans="1:3" x14ac:dyDescent="0.3">
      <c r="A1273">
        <v>1271</v>
      </c>
      <c r="B1273" t="str">
        <f>VLOOKUP(A1273,Dataset!A1273:T5386,6,FALSE)</f>
        <v>successful</v>
      </c>
      <c r="C1273">
        <f>_xlfn.XLOOKUP(B1273,Dataset!F1273:F5386,Dataset!L1273:L5386)</f>
        <v>31</v>
      </c>
    </row>
    <row r="1274" spans="1:3" x14ac:dyDescent="0.3">
      <c r="A1274">
        <v>1272</v>
      </c>
      <c r="B1274" t="str">
        <f>VLOOKUP(A1274,Dataset!A1274:T5387,6,FALSE)</f>
        <v>successful</v>
      </c>
      <c r="C1274">
        <f>_xlfn.XLOOKUP(B1274,Dataset!F1274:F5387,Dataset!L1274:L5387)</f>
        <v>28</v>
      </c>
    </row>
    <row r="1275" spans="1:3" x14ac:dyDescent="0.3">
      <c r="A1275">
        <v>1273</v>
      </c>
      <c r="B1275" t="str">
        <f>VLOOKUP(A1275,Dataset!A1275:T5388,6,FALSE)</f>
        <v>successful</v>
      </c>
      <c r="C1275">
        <f>_xlfn.XLOOKUP(B1275,Dataset!F1275:F5388,Dataset!L1275:L5388)</f>
        <v>54</v>
      </c>
    </row>
    <row r="1276" spans="1:3" x14ac:dyDescent="0.3">
      <c r="A1276">
        <v>1274</v>
      </c>
      <c r="B1276" t="str">
        <f>VLOOKUP(A1276,Dataset!A1276:T5389,6,FALSE)</f>
        <v>successful</v>
      </c>
      <c r="C1276">
        <f>_xlfn.XLOOKUP(B1276,Dataset!F1276:F5389,Dataset!L1276:L5389)</f>
        <v>467</v>
      </c>
    </row>
    <row r="1277" spans="1:3" x14ac:dyDescent="0.3">
      <c r="A1277">
        <v>1275</v>
      </c>
      <c r="B1277" t="str">
        <f>VLOOKUP(A1277,Dataset!A1277:T5390,6,FALSE)</f>
        <v>successful</v>
      </c>
      <c r="C1277">
        <f>_xlfn.XLOOKUP(B1277,Dataset!F1277:F5390,Dataset!L1277:L5390)</f>
        <v>389</v>
      </c>
    </row>
    <row r="1278" spans="1:3" x14ac:dyDescent="0.3">
      <c r="A1278">
        <v>1276</v>
      </c>
      <c r="B1278" t="str">
        <f>VLOOKUP(A1278,Dataset!A1278:T5391,6,FALSE)</f>
        <v>successful</v>
      </c>
      <c r="C1278">
        <f>_xlfn.XLOOKUP(B1278,Dataset!F1278:F5391,Dataset!L1278:L5391)</f>
        <v>68</v>
      </c>
    </row>
    <row r="1279" spans="1:3" x14ac:dyDescent="0.3">
      <c r="A1279">
        <v>1277</v>
      </c>
      <c r="B1279" t="str">
        <f>VLOOKUP(A1279,Dataset!A1279:T5392,6,FALSE)</f>
        <v>successful</v>
      </c>
      <c r="C1279">
        <f>_xlfn.XLOOKUP(B1279,Dataset!F1279:F5392,Dataset!L1279:L5392)</f>
        <v>413</v>
      </c>
    </row>
    <row r="1280" spans="1:3" x14ac:dyDescent="0.3">
      <c r="A1280">
        <v>1278</v>
      </c>
      <c r="B1280" t="str">
        <f>VLOOKUP(A1280,Dataset!A1280:T5393,6,FALSE)</f>
        <v>successful</v>
      </c>
      <c r="C1280">
        <f>_xlfn.XLOOKUP(B1280,Dataset!F1280:F5393,Dataset!L1280:L5393)</f>
        <v>190</v>
      </c>
    </row>
    <row r="1281" spans="1:3" x14ac:dyDescent="0.3">
      <c r="A1281">
        <v>1279</v>
      </c>
      <c r="B1281" t="str">
        <f>VLOOKUP(A1281,Dataset!A1281:T5394,6,FALSE)</f>
        <v>successful</v>
      </c>
      <c r="C1281">
        <f>_xlfn.XLOOKUP(B1281,Dataset!F1281:F5394,Dataset!L1281:L5394)</f>
        <v>189</v>
      </c>
    </row>
    <row r="1282" spans="1:3" x14ac:dyDescent="0.3">
      <c r="A1282">
        <v>1280</v>
      </c>
      <c r="B1282" t="str">
        <f>VLOOKUP(A1282,Dataset!A1282:T5395,6,FALSE)</f>
        <v>successful</v>
      </c>
      <c r="C1282">
        <f>_xlfn.XLOOKUP(B1282,Dataset!F1282:F5395,Dataset!L1282:L5395)</f>
        <v>130</v>
      </c>
    </row>
    <row r="1283" spans="1:3" x14ac:dyDescent="0.3">
      <c r="A1283">
        <v>1281</v>
      </c>
      <c r="B1283" t="str">
        <f>VLOOKUP(A1283,Dataset!A1283:T5396,6,FALSE)</f>
        <v>successful</v>
      </c>
      <c r="C1283">
        <f>_xlfn.XLOOKUP(B1283,Dataset!F1283:F5396,Dataset!L1283:L5396)</f>
        <v>74</v>
      </c>
    </row>
    <row r="1284" spans="1:3" x14ac:dyDescent="0.3">
      <c r="A1284">
        <v>1282</v>
      </c>
      <c r="B1284" t="str">
        <f>VLOOKUP(A1284,Dataset!A1284:T5397,6,FALSE)</f>
        <v>successful</v>
      </c>
      <c r="C1284">
        <f>_xlfn.XLOOKUP(B1284,Dataset!F1284:F5397,Dataset!L1284:L5397)</f>
        <v>274</v>
      </c>
    </row>
    <row r="1285" spans="1:3" x14ac:dyDescent="0.3">
      <c r="A1285">
        <v>1283</v>
      </c>
      <c r="B1285" t="str">
        <f>VLOOKUP(A1285,Dataset!A1285:T5398,6,FALSE)</f>
        <v>successful</v>
      </c>
      <c r="C1285">
        <f>_xlfn.XLOOKUP(B1285,Dataset!F1285:F5398,Dataset!L1285:L5398)</f>
        <v>22</v>
      </c>
    </row>
    <row r="1286" spans="1:3" x14ac:dyDescent="0.3">
      <c r="A1286">
        <v>1284</v>
      </c>
      <c r="B1286" t="str">
        <f>VLOOKUP(A1286,Dataset!A1286:T5399,6,FALSE)</f>
        <v>successful</v>
      </c>
      <c r="C1286">
        <f>_xlfn.XLOOKUP(B1286,Dataset!F1286:F5399,Dataset!L1286:L5399)</f>
        <v>31</v>
      </c>
    </row>
    <row r="1287" spans="1:3" x14ac:dyDescent="0.3">
      <c r="A1287">
        <v>1285</v>
      </c>
      <c r="B1287" t="str">
        <f>VLOOKUP(A1287,Dataset!A1287:T5400,6,FALSE)</f>
        <v>successful</v>
      </c>
      <c r="C1287">
        <f>_xlfn.XLOOKUP(B1287,Dataset!F1287:F5400,Dataset!L1287:L5400)</f>
        <v>63</v>
      </c>
    </row>
    <row r="1288" spans="1:3" x14ac:dyDescent="0.3">
      <c r="A1288">
        <v>1286</v>
      </c>
      <c r="B1288" t="str">
        <f>VLOOKUP(A1288,Dataset!A1288:T5401,6,FALSE)</f>
        <v>successful</v>
      </c>
      <c r="C1288">
        <f>_xlfn.XLOOKUP(B1288,Dataset!F1288:F5401,Dataset!L1288:L5401)</f>
        <v>20</v>
      </c>
    </row>
    <row r="1289" spans="1:3" x14ac:dyDescent="0.3">
      <c r="A1289">
        <v>1287</v>
      </c>
      <c r="B1289" t="str">
        <f>VLOOKUP(A1289,Dataset!A1289:T5402,6,FALSE)</f>
        <v>successful</v>
      </c>
      <c r="C1289">
        <f>_xlfn.XLOOKUP(B1289,Dataset!F1289:F5402,Dataset!L1289:L5402)</f>
        <v>25</v>
      </c>
    </row>
    <row r="1290" spans="1:3" x14ac:dyDescent="0.3">
      <c r="A1290">
        <v>1288</v>
      </c>
      <c r="B1290" t="str">
        <f>VLOOKUP(A1290,Dataset!A1290:T5403,6,FALSE)</f>
        <v>successful</v>
      </c>
      <c r="C1290">
        <f>_xlfn.XLOOKUP(B1290,Dataset!F1290:F5403,Dataset!L1290:L5403)</f>
        <v>61</v>
      </c>
    </row>
    <row r="1291" spans="1:3" x14ac:dyDescent="0.3">
      <c r="A1291">
        <v>1289</v>
      </c>
      <c r="B1291" t="str">
        <f>VLOOKUP(A1291,Dataset!A1291:T5404,6,FALSE)</f>
        <v>successful</v>
      </c>
      <c r="C1291">
        <f>_xlfn.XLOOKUP(B1291,Dataset!F1291:F5404,Dataset!L1291:L5404)</f>
        <v>52</v>
      </c>
    </row>
    <row r="1292" spans="1:3" x14ac:dyDescent="0.3">
      <c r="A1292">
        <v>1290</v>
      </c>
      <c r="B1292" t="str">
        <f>VLOOKUP(A1292,Dataset!A1292:T5405,6,FALSE)</f>
        <v>successful</v>
      </c>
      <c r="C1292">
        <f>_xlfn.XLOOKUP(B1292,Dataset!F1292:F5405,Dataset!L1292:L5405)</f>
        <v>86</v>
      </c>
    </row>
    <row r="1293" spans="1:3" x14ac:dyDescent="0.3">
      <c r="A1293">
        <v>1291</v>
      </c>
      <c r="B1293" t="str">
        <f>VLOOKUP(A1293,Dataset!A1293:T5406,6,FALSE)</f>
        <v>successful</v>
      </c>
      <c r="C1293">
        <f>_xlfn.XLOOKUP(B1293,Dataset!F1293:F5406,Dataset!L1293:L5406)</f>
        <v>42</v>
      </c>
    </row>
    <row r="1294" spans="1:3" x14ac:dyDescent="0.3">
      <c r="A1294">
        <v>1292</v>
      </c>
      <c r="B1294" t="str">
        <f>VLOOKUP(A1294,Dataset!A1294:T5407,6,FALSE)</f>
        <v>successful</v>
      </c>
      <c r="C1294">
        <f>_xlfn.XLOOKUP(B1294,Dataset!F1294:F5407,Dataset!L1294:L5407)</f>
        <v>52</v>
      </c>
    </row>
    <row r="1295" spans="1:3" x14ac:dyDescent="0.3">
      <c r="A1295">
        <v>1293</v>
      </c>
      <c r="B1295" t="str">
        <f>VLOOKUP(A1295,Dataset!A1295:T5408,6,FALSE)</f>
        <v>successful</v>
      </c>
      <c r="C1295">
        <f>_xlfn.XLOOKUP(B1295,Dataset!F1295:F5408,Dataset!L1295:L5408)</f>
        <v>120</v>
      </c>
    </row>
    <row r="1296" spans="1:3" x14ac:dyDescent="0.3">
      <c r="A1296">
        <v>1294</v>
      </c>
      <c r="B1296" t="str">
        <f>VLOOKUP(A1296,Dataset!A1296:T5409,6,FALSE)</f>
        <v>successful</v>
      </c>
      <c r="C1296">
        <f>_xlfn.XLOOKUP(B1296,Dataset!F1296:F5409,Dataset!L1296:L5409)</f>
        <v>22</v>
      </c>
    </row>
    <row r="1297" spans="1:3" x14ac:dyDescent="0.3">
      <c r="A1297">
        <v>1295</v>
      </c>
      <c r="B1297" t="str">
        <f>VLOOKUP(A1297,Dataset!A1297:T5410,6,FALSE)</f>
        <v>successful</v>
      </c>
      <c r="C1297">
        <f>_xlfn.XLOOKUP(B1297,Dataset!F1297:F5410,Dataset!L1297:L5410)</f>
        <v>64</v>
      </c>
    </row>
    <row r="1298" spans="1:3" x14ac:dyDescent="0.3">
      <c r="A1298">
        <v>1296</v>
      </c>
      <c r="B1298" t="str">
        <f>VLOOKUP(A1298,Dataset!A1298:T5411,6,FALSE)</f>
        <v>successful</v>
      </c>
      <c r="C1298">
        <f>_xlfn.XLOOKUP(B1298,Dataset!F1298:F5411,Dataset!L1298:L5411)</f>
        <v>23</v>
      </c>
    </row>
    <row r="1299" spans="1:3" x14ac:dyDescent="0.3">
      <c r="A1299">
        <v>1297</v>
      </c>
      <c r="B1299" t="str">
        <f>VLOOKUP(A1299,Dataset!A1299:T5412,6,FALSE)</f>
        <v>successful</v>
      </c>
      <c r="C1299">
        <f>_xlfn.XLOOKUP(B1299,Dataset!F1299:F5412,Dataset!L1299:L5412)</f>
        <v>238</v>
      </c>
    </row>
    <row r="1300" spans="1:3" x14ac:dyDescent="0.3">
      <c r="A1300">
        <v>1298</v>
      </c>
      <c r="B1300" t="str">
        <f>VLOOKUP(A1300,Dataset!A1300:T5413,6,FALSE)</f>
        <v>successful</v>
      </c>
      <c r="C1300">
        <f>_xlfn.XLOOKUP(B1300,Dataset!F1300:F5413,Dataset!L1300:L5413)</f>
        <v>33</v>
      </c>
    </row>
    <row r="1301" spans="1:3" x14ac:dyDescent="0.3">
      <c r="A1301">
        <v>1299</v>
      </c>
      <c r="B1301" t="str">
        <f>VLOOKUP(A1301,Dataset!A1301:T5414,6,FALSE)</f>
        <v>successful</v>
      </c>
      <c r="C1301">
        <f>_xlfn.XLOOKUP(B1301,Dataset!F1301:F5414,Dataset!L1301:L5414)</f>
        <v>32</v>
      </c>
    </row>
    <row r="1302" spans="1:3" x14ac:dyDescent="0.3">
      <c r="A1302">
        <v>1300</v>
      </c>
      <c r="B1302" t="str">
        <f>VLOOKUP(A1302,Dataset!A1302:T5415,6,FALSE)</f>
        <v>successful</v>
      </c>
      <c r="C1302">
        <f>_xlfn.XLOOKUP(B1302,Dataset!F1302:F5415,Dataset!L1302:L5415)</f>
        <v>24</v>
      </c>
    </row>
    <row r="1303" spans="1:3" x14ac:dyDescent="0.3">
      <c r="A1303">
        <v>1301</v>
      </c>
      <c r="B1303" t="str">
        <f>VLOOKUP(A1303,Dataset!A1303:T5416,6,FALSE)</f>
        <v>successful</v>
      </c>
      <c r="C1303">
        <f>_xlfn.XLOOKUP(B1303,Dataset!F1303:F5416,Dataset!L1303:L5416)</f>
        <v>29</v>
      </c>
    </row>
    <row r="1304" spans="1:3" x14ac:dyDescent="0.3">
      <c r="A1304">
        <v>1302</v>
      </c>
      <c r="B1304" t="str">
        <f>VLOOKUP(A1304,Dataset!A1304:T5417,6,FALSE)</f>
        <v>successful</v>
      </c>
      <c r="C1304">
        <f>_xlfn.XLOOKUP(B1304,Dataset!F1304:F5417,Dataset!L1304:L5417)</f>
        <v>50</v>
      </c>
    </row>
    <row r="1305" spans="1:3" x14ac:dyDescent="0.3">
      <c r="A1305">
        <v>1303</v>
      </c>
      <c r="B1305" t="str">
        <f>VLOOKUP(A1305,Dataset!A1305:T5418,6,FALSE)</f>
        <v>successful</v>
      </c>
      <c r="C1305">
        <f>_xlfn.XLOOKUP(B1305,Dataset!F1305:F5418,Dataset!L1305:L5418)</f>
        <v>108</v>
      </c>
    </row>
    <row r="1306" spans="1:3" x14ac:dyDescent="0.3">
      <c r="A1306">
        <v>1304</v>
      </c>
      <c r="B1306" t="str">
        <f>VLOOKUP(A1306,Dataset!A1306:T5419,6,FALSE)</f>
        <v>canceled</v>
      </c>
      <c r="C1306">
        <f>_xlfn.XLOOKUP(B1306,Dataset!F1306:F5419,Dataset!L1306:L5419)</f>
        <v>104</v>
      </c>
    </row>
    <row r="1307" spans="1:3" x14ac:dyDescent="0.3">
      <c r="A1307">
        <v>1305</v>
      </c>
      <c r="B1307" t="str">
        <f>VLOOKUP(A1307,Dataset!A1307:T5420,6,FALSE)</f>
        <v>canceled</v>
      </c>
      <c r="C1307">
        <f>_xlfn.XLOOKUP(B1307,Dataset!F1307:F5420,Dataset!L1307:L5420)</f>
        <v>86</v>
      </c>
    </row>
    <row r="1308" spans="1:3" x14ac:dyDescent="0.3">
      <c r="A1308">
        <v>1306</v>
      </c>
      <c r="B1308" t="str">
        <f>VLOOKUP(A1308,Dataset!A1308:T5421,6,FALSE)</f>
        <v>canceled</v>
      </c>
      <c r="C1308">
        <f>_xlfn.XLOOKUP(B1308,Dataset!F1308:F5421,Dataset!L1308:L5421)</f>
        <v>356</v>
      </c>
    </row>
    <row r="1309" spans="1:3" x14ac:dyDescent="0.3">
      <c r="A1309">
        <v>1307</v>
      </c>
      <c r="B1309" t="str">
        <f>VLOOKUP(A1309,Dataset!A1309:T5422,6,FALSE)</f>
        <v>canceled</v>
      </c>
      <c r="C1309">
        <f>_xlfn.XLOOKUP(B1309,Dataset!F1309:F5422,Dataset!L1309:L5422)</f>
        <v>45</v>
      </c>
    </row>
    <row r="1310" spans="1:3" x14ac:dyDescent="0.3">
      <c r="A1310">
        <v>1308</v>
      </c>
      <c r="B1310" t="str">
        <f>VLOOKUP(A1310,Dataset!A1310:T5423,6,FALSE)</f>
        <v>canceled</v>
      </c>
      <c r="C1310">
        <f>_xlfn.XLOOKUP(B1310,Dataset!F1310:F5423,Dataset!L1310:L5423)</f>
        <v>38</v>
      </c>
    </row>
    <row r="1311" spans="1:3" x14ac:dyDescent="0.3">
      <c r="A1311">
        <v>1309</v>
      </c>
      <c r="B1311" t="str">
        <f>VLOOKUP(A1311,Dataset!A1311:T5424,6,FALSE)</f>
        <v>canceled</v>
      </c>
      <c r="C1311">
        <f>_xlfn.XLOOKUP(B1311,Dataset!F1311:F5424,Dataset!L1311:L5424)</f>
        <v>35</v>
      </c>
    </row>
    <row r="1312" spans="1:3" x14ac:dyDescent="0.3">
      <c r="A1312">
        <v>1310</v>
      </c>
      <c r="B1312" t="str">
        <f>VLOOKUP(A1312,Dataset!A1312:T5425,6,FALSE)</f>
        <v>canceled</v>
      </c>
      <c r="C1312">
        <f>_xlfn.XLOOKUP(B1312,Dataset!F1312:F5425,Dataset!L1312:L5425)</f>
        <v>24</v>
      </c>
    </row>
    <row r="1313" spans="1:3" x14ac:dyDescent="0.3">
      <c r="A1313">
        <v>1311</v>
      </c>
      <c r="B1313" t="str">
        <f>VLOOKUP(A1313,Dataset!A1313:T5426,6,FALSE)</f>
        <v>canceled</v>
      </c>
      <c r="C1313">
        <f>_xlfn.XLOOKUP(B1313,Dataset!F1313:F5426,Dataset!L1313:L5426)</f>
        <v>100</v>
      </c>
    </row>
    <row r="1314" spans="1:3" x14ac:dyDescent="0.3">
      <c r="A1314">
        <v>1312</v>
      </c>
      <c r="B1314" t="str">
        <f>VLOOKUP(A1314,Dataset!A1314:T5427,6,FALSE)</f>
        <v>canceled</v>
      </c>
      <c r="C1314">
        <f>_xlfn.XLOOKUP(B1314,Dataset!F1314:F5427,Dataset!L1314:L5427)</f>
        <v>1</v>
      </c>
    </row>
    <row r="1315" spans="1:3" x14ac:dyDescent="0.3">
      <c r="A1315">
        <v>1313</v>
      </c>
      <c r="B1315" t="str">
        <f>VLOOKUP(A1315,Dataset!A1315:T5428,6,FALSE)</f>
        <v>canceled</v>
      </c>
      <c r="C1315">
        <f>_xlfn.XLOOKUP(B1315,Dataset!F1315:F5428,Dataset!L1315:L5428)</f>
        <v>122</v>
      </c>
    </row>
    <row r="1316" spans="1:3" x14ac:dyDescent="0.3">
      <c r="A1316">
        <v>1314</v>
      </c>
      <c r="B1316" t="str">
        <f>VLOOKUP(A1316,Dataset!A1316:T5429,6,FALSE)</f>
        <v>canceled</v>
      </c>
      <c r="C1316">
        <f>_xlfn.XLOOKUP(B1316,Dataset!F1316:F5429,Dataset!L1316:L5429)</f>
        <v>11</v>
      </c>
    </row>
    <row r="1317" spans="1:3" x14ac:dyDescent="0.3">
      <c r="A1317">
        <v>1315</v>
      </c>
      <c r="B1317" t="str">
        <f>VLOOKUP(A1317,Dataset!A1317:T5430,6,FALSE)</f>
        <v>canceled</v>
      </c>
      <c r="C1317">
        <f>_xlfn.XLOOKUP(B1317,Dataset!F1317:F5430,Dataset!L1317:L5430)</f>
        <v>248</v>
      </c>
    </row>
    <row r="1318" spans="1:3" x14ac:dyDescent="0.3">
      <c r="A1318">
        <v>1316</v>
      </c>
      <c r="B1318" t="str">
        <f>VLOOKUP(A1318,Dataset!A1318:T5431,6,FALSE)</f>
        <v>canceled</v>
      </c>
      <c r="C1318">
        <f>_xlfn.XLOOKUP(B1318,Dataset!F1318:F5431,Dataset!L1318:L5431)</f>
        <v>1</v>
      </c>
    </row>
    <row r="1319" spans="1:3" x14ac:dyDescent="0.3">
      <c r="A1319">
        <v>1317</v>
      </c>
      <c r="B1319" t="str">
        <f>VLOOKUP(A1319,Dataset!A1319:T5432,6,FALSE)</f>
        <v>canceled</v>
      </c>
      <c r="C1319">
        <f>_xlfn.XLOOKUP(B1319,Dataset!F1319:F5432,Dataset!L1319:L5432)</f>
        <v>19</v>
      </c>
    </row>
    <row r="1320" spans="1:3" x14ac:dyDescent="0.3">
      <c r="A1320">
        <v>1318</v>
      </c>
      <c r="B1320" t="str">
        <f>VLOOKUP(A1320,Dataset!A1320:T5433,6,FALSE)</f>
        <v>canceled</v>
      </c>
      <c r="C1320">
        <f>_xlfn.XLOOKUP(B1320,Dataset!F1320:F5433,Dataset!L1320:L5433)</f>
        <v>135</v>
      </c>
    </row>
    <row r="1321" spans="1:3" x14ac:dyDescent="0.3">
      <c r="A1321">
        <v>1319</v>
      </c>
      <c r="B1321" t="str">
        <f>VLOOKUP(A1321,Dataset!A1321:T5434,6,FALSE)</f>
        <v>canceled</v>
      </c>
      <c r="C1321">
        <f>_xlfn.XLOOKUP(B1321,Dataset!F1321:F5434,Dataset!L1321:L5434)</f>
        <v>9</v>
      </c>
    </row>
    <row r="1322" spans="1:3" x14ac:dyDescent="0.3">
      <c r="A1322">
        <v>1320</v>
      </c>
      <c r="B1322" t="str">
        <f>VLOOKUP(A1322,Dataset!A1322:T5435,6,FALSE)</f>
        <v>canceled</v>
      </c>
      <c r="C1322">
        <f>_xlfn.XLOOKUP(B1322,Dataset!F1322:F5435,Dataset!L1322:L5435)</f>
        <v>3</v>
      </c>
    </row>
    <row r="1323" spans="1:3" x14ac:dyDescent="0.3">
      <c r="A1323">
        <v>1321</v>
      </c>
      <c r="B1323" t="str">
        <f>VLOOKUP(A1323,Dataset!A1323:T5436,6,FALSE)</f>
        <v>canceled</v>
      </c>
      <c r="C1323">
        <f>_xlfn.XLOOKUP(B1323,Dataset!F1323:F5436,Dataset!L1323:L5436)</f>
        <v>7</v>
      </c>
    </row>
    <row r="1324" spans="1:3" x14ac:dyDescent="0.3">
      <c r="A1324">
        <v>1322</v>
      </c>
      <c r="B1324" t="str">
        <f>VLOOKUP(A1324,Dataset!A1324:T5437,6,FALSE)</f>
        <v>canceled</v>
      </c>
      <c r="C1324">
        <f>_xlfn.XLOOKUP(B1324,Dataset!F1324:F5437,Dataset!L1324:L5437)</f>
        <v>4</v>
      </c>
    </row>
    <row r="1325" spans="1:3" x14ac:dyDescent="0.3">
      <c r="A1325">
        <v>1323</v>
      </c>
      <c r="B1325" t="str">
        <f>VLOOKUP(A1325,Dataset!A1325:T5438,6,FALSE)</f>
        <v>canceled</v>
      </c>
      <c r="C1325">
        <f>_xlfn.XLOOKUP(B1325,Dataset!F1325:F5438,Dataset!L1325:L5438)</f>
        <v>44</v>
      </c>
    </row>
    <row r="1326" spans="1:3" x14ac:dyDescent="0.3">
      <c r="A1326">
        <v>1324</v>
      </c>
      <c r="B1326" t="str">
        <f>VLOOKUP(A1326,Dataset!A1326:T5439,6,FALSE)</f>
        <v>canceled</v>
      </c>
      <c r="C1326">
        <f>_xlfn.XLOOKUP(B1326,Dataset!F1326:F5439,Dataset!L1326:L5439)</f>
        <v>90</v>
      </c>
    </row>
    <row r="1327" spans="1:3" x14ac:dyDescent="0.3">
      <c r="A1327">
        <v>1325</v>
      </c>
      <c r="B1327" t="str">
        <f>VLOOKUP(A1327,Dataset!A1327:T5440,6,FALSE)</f>
        <v>canceled</v>
      </c>
      <c r="C1327">
        <f>_xlfn.XLOOKUP(B1327,Dataset!F1327:F5440,Dataset!L1327:L5440)</f>
        <v>8</v>
      </c>
    </row>
    <row r="1328" spans="1:3" x14ac:dyDescent="0.3">
      <c r="A1328">
        <v>1326</v>
      </c>
      <c r="B1328" t="str">
        <f>VLOOKUP(A1328,Dataset!A1328:T5441,6,FALSE)</f>
        <v>canceled</v>
      </c>
      <c r="C1328">
        <f>_xlfn.XLOOKUP(B1328,Dataset!F1328:F5441,Dataset!L1328:L5441)</f>
        <v>11</v>
      </c>
    </row>
    <row r="1329" spans="1:3" x14ac:dyDescent="0.3">
      <c r="A1329">
        <v>1327</v>
      </c>
      <c r="B1329" t="str">
        <f>VLOOKUP(A1329,Dataset!A1329:T5442,6,FALSE)</f>
        <v>canceled</v>
      </c>
      <c r="C1329">
        <f>_xlfn.XLOOKUP(B1329,Dataset!F1329:F5442,Dataset!L1329:L5442)</f>
        <v>41</v>
      </c>
    </row>
    <row r="1330" spans="1:3" x14ac:dyDescent="0.3">
      <c r="A1330">
        <v>1328</v>
      </c>
      <c r="B1330" t="str">
        <f>VLOOKUP(A1330,Dataset!A1330:T5443,6,FALSE)</f>
        <v>canceled</v>
      </c>
      <c r="C1330">
        <f>_xlfn.XLOOKUP(B1330,Dataset!F1330:F5443,Dataset!L1330:L5443)</f>
        <v>15</v>
      </c>
    </row>
    <row r="1331" spans="1:3" x14ac:dyDescent="0.3">
      <c r="A1331">
        <v>1329</v>
      </c>
      <c r="B1331" t="str">
        <f>VLOOKUP(A1331,Dataset!A1331:T5444,6,FALSE)</f>
        <v>canceled</v>
      </c>
      <c r="C1331">
        <f>_xlfn.XLOOKUP(B1331,Dataset!F1331:F5444,Dataset!L1331:L5444)</f>
        <v>9</v>
      </c>
    </row>
    <row r="1332" spans="1:3" x14ac:dyDescent="0.3">
      <c r="A1332">
        <v>1330</v>
      </c>
      <c r="B1332" t="str">
        <f>VLOOKUP(A1332,Dataset!A1332:T5445,6,FALSE)</f>
        <v>canceled</v>
      </c>
      <c r="C1332">
        <f>_xlfn.XLOOKUP(B1332,Dataset!F1332:F5445,Dataset!L1332:L5445)</f>
        <v>50</v>
      </c>
    </row>
    <row r="1333" spans="1:3" x14ac:dyDescent="0.3">
      <c r="A1333">
        <v>1331</v>
      </c>
      <c r="B1333" t="str">
        <f>VLOOKUP(A1333,Dataset!A1333:T5446,6,FALSE)</f>
        <v>canceled</v>
      </c>
      <c r="C1333">
        <f>_xlfn.XLOOKUP(B1333,Dataset!F1333:F5446,Dataset!L1333:L5446)</f>
        <v>34</v>
      </c>
    </row>
    <row r="1334" spans="1:3" x14ac:dyDescent="0.3">
      <c r="A1334">
        <v>1332</v>
      </c>
      <c r="B1334" t="str">
        <f>VLOOKUP(A1334,Dataset!A1334:T5447,6,FALSE)</f>
        <v>canceled</v>
      </c>
      <c r="C1334">
        <f>_xlfn.XLOOKUP(B1334,Dataset!F1334:F5447,Dataset!L1334:L5447)</f>
        <v>0</v>
      </c>
    </row>
    <row r="1335" spans="1:3" x14ac:dyDescent="0.3">
      <c r="A1335">
        <v>1333</v>
      </c>
      <c r="B1335" t="str">
        <f>VLOOKUP(A1335,Dataset!A1335:T5448,6,FALSE)</f>
        <v>canceled</v>
      </c>
      <c r="C1335">
        <f>_xlfn.XLOOKUP(B1335,Dataset!F1335:F5448,Dataset!L1335:L5448)</f>
        <v>0</v>
      </c>
    </row>
    <row r="1336" spans="1:3" x14ac:dyDescent="0.3">
      <c r="A1336">
        <v>1334</v>
      </c>
      <c r="B1336" t="str">
        <f>VLOOKUP(A1336,Dataset!A1336:T5449,6,FALSE)</f>
        <v>canceled</v>
      </c>
      <c r="C1336">
        <f>_xlfn.XLOOKUP(B1336,Dataset!F1336:F5449,Dataset!L1336:L5449)</f>
        <v>276</v>
      </c>
    </row>
    <row r="1337" spans="1:3" x14ac:dyDescent="0.3">
      <c r="A1337">
        <v>1335</v>
      </c>
      <c r="B1337" t="str">
        <f>VLOOKUP(A1337,Dataset!A1337:T5450,6,FALSE)</f>
        <v>canceled</v>
      </c>
      <c r="C1337">
        <f>_xlfn.XLOOKUP(B1337,Dataset!F1337:F5450,Dataset!L1337:L5450)</f>
        <v>16</v>
      </c>
    </row>
    <row r="1338" spans="1:3" x14ac:dyDescent="0.3">
      <c r="A1338">
        <v>1336</v>
      </c>
      <c r="B1338" t="str">
        <f>VLOOKUP(A1338,Dataset!A1338:T5451,6,FALSE)</f>
        <v>canceled</v>
      </c>
      <c r="C1338">
        <f>_xlfn.XLOOKUP(B1338,Dataset!F1338:F5451,Dataset!L1338:L5451)</f>
        <v>224</v>
      </c>
    </row>
    <row r="1339" spans="1:3" x14ac:dyDescent="0.3">
      <c r="A1339">
        <v>1337</v>
      </c>
      <c r="B1339" t="str">
        <f>VLOOKUP(A1339,Dataset!A1339:T5452,6,FALSE)</f>
        <v>canceled</v>
      </c>
      <c r="C1339">
        <f>_xlfn.XLOOKUP(B1339,Dataset!F1339:F5452,Dataset!L1339:L5452)</f>
        <v>140</v>
      </c>
    </row>
    <row r="1340" spans="1:3" x14ac:dyDescent="0.3">
      <c r="A1340">
        <v>1338</v>
      </c>
      <c r="B1340" t="str">
        <f>VLOOKUP(A1340,Dataset!A1340:T5453,6,FALSE)</f>
        <v>canceled</v>
      </c>
      <c r="C1340">
        <f>_xlfn.XLOOKUP(B1340,Dataset!F1340:F5453,Dataset!L1340:L5453)</f>
        <v>15</v>
      </c>
    </row>
    <row r="1341" spans="1:3" x14ac:dyDescent="0.3">
      <c r="A1341">
        <v>1339</v>
      </c>
      <c r="B1341" t="str">
        <f>VLOOKUP(A1341,Dataset!A1341:T5454,6,FALSE)</f>
        <v>canceled</v>
      </c>
      <c r="C1341">
        <f>_xlfn.XLOOKUP(B1341,Dataset!F1341:F5454,Dataset!L1341:L5454)</f>
        <v>37</v>
      </c>
    </row>
    <row r="1342" spans="1:3" x14ac:dyDescent="0.3">
      <c r="A1342">
        <v>1340</v>
      </c>
      <c r="B1342" t="str">
        <f>VLOOKUP(A1342,Dataset!A1342:T5455,6,FALSE)</f>
        <v>canceled</v>
      </c>
      <c r="C1342">
        <f>_xlfn.XLOOKUP(B1342,Dataset!F1342:F5455,Dataset!L1342:L5455)</f>
        <v>0</v>
      </c>
    </row>
    <row r="1343" spans="1:3" x14ac:dyDescent="0.3">
      <c r="A1343">
        <v>1341</v>
      </c>
      <c r="B1343" t="str">
        <f>VLOOKUP(A1343,Dataset!A1343:T5456,6,FALSE)</f>
        <v>canceled</v>
      </c>
      <c r="C1343">
        <f>_xlfn.XLOOKUP(B1343,Dataset!F1343:F5456,Dataset!L1343:L5456)</f>
        <v>46</v>
      </c>
    </row>
    <row r="1344" spans="1:3" x14ac:dyDescent="0.3">
      <c r="A1344">
        <v>1342</v>
      </c>
      <c r="B1344" t="str">
        <f>VLOOKUP(A1344,Dataset!A1344:T5457,6,FALSE)</f>
        <v>canceled</v>
      </c>
      <c r="C1344">
        <f>_xlfn.XLOOKUP(B1344,Dataset!F1344:F5457,Dataset!L1344:L5457)</f>
        <v>1</v>
      </c>
    </row>
    <row r="1345" spans="1:3" x14ac:dyDescent="0.3">
      <c r="A1345">
        <v>1343</v>
      </c>
      <c r="B1345" t="str">
        <f>VLOOKUP(A1345,Dataset!A1345:T5458,6,FALSE)</f>
        <v>canceled</v>
      </c>
      <c r="C1345">
        <f>_xlfn.XLOOKUP(B1345,Dataset!F1345:F5458,Dataset!L1345:L5458)</f>
        <v>323</v>
      </c>
    </row>
    <row r="1346" spans="1:3" x14ac:dyDescent="0.3">
      <c r="A1346">
        <v>1344</v>
      </c>
      <c r="B1346" t="str">
        <f>VLOOKUP(A1346,Dataset!A1346:T5459,6,FALSE)</f>
        <v>successful</v>
      </c>
      <c r="C1346">
        <f>_xlfn.XLOOKUP(B1346,Dataset!F1346:F5459,Dataset!L1346:L5459)</f>
        <v>139</v>
      </c>
    </row>
    <row r="1347" spans="1:3" x14ac:dyDescent="0.3">
      <c r="A1347">
        <v>1345</v>
      </c>
      <c r="B1347" t="str">
        <f>VLOOKUP(A1347,Dataset!A1347:T5460,6,FALSE)</f>
        <v>successful</v>
      </c>
      <c r="C1347">
        <f>_xlfn.XLOOKUP(B1347,Dataset!F1347:F5460,Dataset!L1347:L5460)</f>
        <v>7</v>
      </c>
    </row>
    <row r="1348" spans="1:3" x14ac:dyDescent="0.3">
      <c r="A1348">
        <v>1346</v>
      </c>
      <c r="B1348" t="str">
        <f>VLOOKUP(A1348,Dataset!A1348:T5461,6,FALSE)</f>
        <v>successful</v>
      </c>
      <c r="C1348">
        <f>_xlfn.XLOOKUP(B1348,Dataset!F1348:F5461,Dataset!L1348:L5461)</f>
        <v>149</v>
      </c>
    </row>
    <row r="1349" spans="1:3" x14ac:dyDescent="0.3">
      <c r="A1349">
        <v>1347</v>
      </c>
      <c r="B1349" t="str">
        <f>VLOOKUP(A1349,Dataset!A1349:T5462,6,FALSE)</f>
        <v>successful</v>
      </c>
      <c r="C1349">
        <f>_xlfn.XLOOKUP(B1349,Dataset!F1349:F5462,Dataset!L1349:L5462)</f>
        <v>31</v>
      </c>
    </row>
    <row r="1350" spans="1:3" x14ac:dyDescent="0.3">
      <c r="A1350">
        <v>1348</v>
      </c>
      <c r="B1350" t="str">
        <f>VLOOKUP(A1350,Dataset!A1350:T5463,6,FALSE)</f>
        <v>successful</v>
      </c>
      <c r="C1350">
        <f>_xlfn.XLOOKUP(B1350,Dataset!F1350:F5463,Dataset!L1350:L5463)</f>
        <v>26</v>
      </c>
    </row>
    <row r="1351" spans="1:3" x14ac:dyDescent="0.3">
      <c r="A1351">
        <v>1349</v>
      </c>
      <c r="B1351" t="str">
        <f>VLOOKUP(A1351,Dataset!A1351:T5464,6,FALSE)</f>
        <v>successful</v>
      </c>
      <c r="C1351">
        <f>_xlfn.XLOOKUP(B1351,Dataset!F1351:F5464,Dataset!L1351:L5464)</f>
        <v>172</v>
      </c>
    </row>
    <row r="1352" spans="1:3" x14ac:dyDescent="0.3">
      <c r="A1352">
        <v>1350</v>
      </c>
      <c r="B1352" t="str">
        <f>VLOOKUP(A1352,Dataset!A1352:T5465,6,FALSE)</f>
        <v>successful</v>
      </c>
      <c r="C1352">
        <f>_xlfn.XLOOKUP(B1352,Dataset!F1352:F5465,Dataset!L1352:L5465)</f>
        <v>78</v>
      </c>
    </row>
    <row r="1353" spans="1:3" x14ac:dyDescent="0.3">
      <c r="A1353">
        <v>1351</v>
      </c>
      <c r="B1353" t="str">
        <f>VLOOKUP(A1353,Dataset!A1353:T5466,6,FALSE)</f>
        <v>successful</v>
      </c>
      <c r="C1353">
        <f>_xlfn.XLOOKUP(B1353,Dataset!F1353:F5466,Dataset!L1353:L5466)</f>
        <v>120</v>
      </c>
    </row>
    <row r="1354" spans="1:3" x14ac:dyDescent="0.3">
      <c r="A1354">
        <v>1352</v>
      </c>
      <c r="B1354" t="str">
        <f>VLOOKUP(A1354,Dataset!A1354:T5467,6,FALSE)</f>
        <v>successful</v>
      </c>
      <c r="C1354">
        <f>_xlfn.XLOOKUP(B1354,Dataset!F1354:F5467,Dataset!L1354:L5467)</f>
        <v>227</v>
      </c>
    </row>
    <row r="1355" spans="1:3" x14ac:dyDescent="0.3">
      <c r="A1355">
        <v>1353</v>
      </c>
      <c r="B1355" t="str">
        <f>VLOOKUP(A1355,Dataset!A1355:T5468,6,FALSE)</f>
        <v>successful</v>
      </c>
      <c r="C1355">
        <f>_xlfn.XLOOKUP(B1355,Dataset!F1355:F5468,Dataset!L1355:L5468)</f>
        <v>42</v>
      </c>
    </row>
    <row r="1356" spans="1:3" x14ac:dyDescent="0.3">
      <c r="A1356">
        <v>1354</v>
      </c>
      <c r="B1356" t="str">
        <f>VLOOKUP(A1356,Dataset!A1356:T5469,6,FALSE)</f>
        <v>successful</v>
      </c>
      <c r="C1356">
        <f>_xlfn.XLOOKUP(B1356,Dataset!F1356:F5469,Dataset!L1356:L5469)</f>
        <v>64</v>
      </c>
    </row>
    <row r="1357" spans="1:3" x14ac:dyDescent="0.3">
      <c r="A1357">
        <v>1355</v>
      </c>
      <c r="B1357" t="str">
        <f>VLOOKUP(A1357,Dataset!A1357:T5470,6,FALSE)</f>
        <v>successful</v>
      </c>
      <c r="C1357">
        <f>_xlfn.XLOOKUP(B1357,Dataset!F1357:F5470,Dataset!L1357:L5470)</f>
        <v>121</v>
      </c>
    </row>
    <row r="1358" spans="1:3" x14ac:dyDescent="0.3">
      <c r="A1358">
        <v>1356</v>
      </c>
      <c r="B1358" t="str">
        <f>VLOOKUP(A1358,Dataset!A1358:T5471,6,FALSE)</f>
        <v>successful</v>
      </c>
      <c r="C1358">
        <f>_xlfn.XLOOKUP(B1358,Dataset!F1358:F5471,Dataset!L1358:L5471)</f>
        <v>87</v>
      </c>
    </row>
    <row r="1359" spans="1:3" x14ac:dyDescent="0.3">
      <c r="A1359">
        <v>1357</v>
      </c>
      <c r="B1359" t="str">
        <f>VLOOKUP(A1359,Dataset!A1359:T5472,6,FALSE)</f>
        <v>successful</v>
      </c>
      <c r="C1359">
        <f>_xlfn.XLOOKUP(B1359,Dataset!F1359:F5472,Dataset!L1359:L5472)</f>
        <v>65</v>
      </c>
    </row>
    <row r="1360" spans="1:3" x14ac:dyDescent="0.3">
      <c r="A1360">
        <v>1358</v>
      </c>
      <c r="B1360" t="str">
        <f>VLOOKUP(A1360,Dataset!A1360:T5473,6,FALSE)</f>
        <v>successful</v>
      </c>
      <c r="C1360">
        <f>_xlfn.XLOOKUP(B1360,Dataset!F1360:F5473,Dataset!L1360:L5473)</f>
        <v>49</v>
      </c>
    </row>
    <row r="1361" spans="1:3" x14ac:dyDescent="0.3">
      <c r="A1361">
        <v>1359</v>
      </c>
      <c r="B1361" t="str">
        <f>VLOOKUP(A1361,Dataset!A1361:T5474,6,FALSE)</f>
        <v>successful</v>
      </c>
      <c r="C1361">
        <f>_xlfn.XLOOKUP(B1361,Dataset!F1361:F5474,Dataset!L1361:L5474)</f>
        <v>19</v>
      </c>
    </row>
    <row r="1362" spans="1:3" x14ac:dyDescent="0.3">
      <c r="A1362">
        <v>1360</v>
      </c>
      <c r="B1362" t="str">
        <f>VLOOKUP(A1362,Dataset!A1362:T5475,6,FALSE)</f>
        <v>successful</v>
      </c>
      <c r="C1362">
        <f>_xlfn.XLOOKUP(B1362,Dataset!F1362:F5475,Dataset!L1362:L5475)</f>
        <v>81</v>
      </c>
    </row>
    <row r="1363" spans="1:3" x14ac:dyDescent="0.3">
      <c r="A1363">
        <v>1361</v>
      </c>
      <c r="B1363" t="str">
        <f>VLOOKUP(A1363,Dataset!A1363:T5476,6,FALSE)</f>
        <v>successful</v>
      </c>
      <c r="C1363">
        <f>_xlfn.XLOOKUP(B1363,Dataset!F1363:F5476,Dataset!L1363:L5476)</f>
        <v>264</v>
      </c>
    </row>
    <row r="1364" spans="1:3" x14ac:dyDescent="0.3">
      <c r="A1364">
        <v>1362</v>
      </c>
      <c r="B1364" t="str">
        <f>VLOOKUP(A1364,Dataset!A1364:T5477,6,FALSE)</f>
        <v>successful</v>
      </c>
      <c r="C1364">
        <f>_xlfn.XLOOKUP(B1364,Dataset!F1364:F5477,Dataset!L1364:L5477)</f>
        <v>25</v>
      </c>
    </row>
    <row r="1365" spans="1:3" x14ac:dyDescent="0.3">
      <c r="A1365">
        <v>1363</v>
      </c>
      <c r="B1365" t="str">
        <f>VLOOKUP(A1365,Dataset!A1365:T5478,6,FALSE)</f>
        <v>successful</v>
      </c>
      <c r="C1365">
        <f>_xlfn.XLOOKUP(B1365,Dataset!F1365:F5478,Dataset!L1365:L5478)</f>
        <v>5</v>
      </c>
    </row>
    <row r="1366" spans="1:3" x14ac:dyDescent="0.3">
      <c r="A1366">
        <v>1364</v>
      </c>
      <c r="B1366" t="str">
        <f>VLOOKUP(A1366,Dataset!A1366:T5479,6,FALSE)</f>
        <v>successful</v>
      </c>
      <c r="C1366">
        <f>_xlfn.XLOOKUP(B1366,Dataset!F1366:F5479,Dataset!L1366:L5479)</f>
        <v>144</v>
      </c>
    </row>
    <row r="1367" spans="1:3" x14ac:dyDescent="0.3">
      <c r="A1367">
        <v>1365</v>
      </c>
      <c r="B1367" t="str">
        <f>VLOOKUP(A1367,Dataset!A1367:T5480,6,FALSE)</f>
        <v>successful</v>
      </c>
      <c r="C1367">
        <f>_xlfn.XLOOKUP(B1367,Dataset!F1367:F5480,Dataset!L1367:L5480)</f>
        <v>92</v>
      </c>
    </row>
    <row r="1368" spans="1:3" x14ac:dyDescent="0.3">
      <c r="A1368">
        <v>1366</v>
      </c>
      <c r="B1368" t="str">
        <f>VLOOKUP(A1368,Dataset!A1368:T5481,6,FALSE)</f>
        <v>successful</v>
      </c>
      <c r="C1368">
        <f>_xlfn.XLOOKUP(B1368,Dataset!F1368:F5481,Dataset!L1368:L5481)</f>
        <v>147</v>
      </c>
    </row>
    <row r="1369" spans="1:3" x14ac:dyDescent="0.3">
      <c r="A1369">
        <v>1367</v>
      </c>
      <c r="B1369" t="str">
        <f>VLOOKUP(A1369,Dataset!A1369:T5482,6,FALSE)</f>
        <v>successful</v>
      </c>
      <c r="C1369">
        <f>_xlfn.XLOOKUP(B1369,Dataset!F1369:F5482,Dataset!L1369:L5482)</f>
        <v>90</v>
      </c>
    </row>
    <row r="1370" spans="1:3" x14ac:dyDescent="0.3">
      <c r="A1370">
        <v>1368</v>
      </c>
      <c r="B1370" t="str">
        <f>VLOOKUP(A1370,Dataset!A1370:T5483,6,FALSE)</f>
        <v>successful</v>
      </c>
      <c r="C1370">
        <f>_xlfn.XLOOKUP(B1370,Dataset!F1370:F5483,Dataset!L1370:L5483)</f>
        <v>87</v>
      </c>
    </row>
    <row r="1371" spans="1:3" x14ac:dyDescent="0.3">
      <c r="A1371">
        <v>1369</v>
      </c>
      <c r="B1371" t="str">
        <f>VLOOKUP(A1371,Dataset!A1371:T5484,6,FALSE)</f>
        <v>successful</v>
      </c>
      <c r="C1371">
        <f>_xlfn.XLOOKUP(B1371,Dataset!F1371:F5484,Dataset!L1371:L5484)</f>
        <v>406</v>
      </c>
    </row>
    <row r="1372" spans="1:3" x14ac:dyDescent="0.3">
      <c r="A1372">
        <v>1370</v>
      </c>
      <c r="B1372" t="str">
        <f>VLOOKUP(A1372,Dataset!A1372:T5485,6,FALSE)</f>
        <v>successful</v>
      </c>
      <c r="C1372">
        <f>_xlfn.XLOOKUP(B1372,Dataset!F1372:F5485,Dataset!L1372:L5485)</f>
        <v>20</v>
      </c>
    </row>
    <row r="1373" spans="1:3" x14ac:dyDescent="0.3">
      <c r="A1373">
        <v>1371</v>
      </c>
      <c r="B1373" t="str">
        <f>VLOOKUP(A1373,Dataset!A1373:T5486,6,FALSE)</f>
        <v>successful</v>
      </c>
      <c r="C1373">
        <f>_xlfn.XLOOKUP(B1373,Dataset!F1373:F5486,Dataset!L1373:L5486)</f>
        <v>70</v>
      </c>
    </row>
    <row r="1374" spans="1:3" x14ac:dyDescent="0.3">
      <c r="A1374">
        <v>1372</v>
      </c>
      <c r="B1374" t="str">
        <f>VLOOKUP(A1374,Dataset!A1374:T5487,6,FALSE)</f>
        <v>successful</v>
      </c>
      <c r="C1374">
        <f>_xlfn.XLOOKUP(B1374,Dataset!F1374:F5487,Dataset!L1374:L5487)</f>
        <v>16</v>
      </c>
    </row>
    <row r="1375" spans="1:3" x14ac:dyDescent="0.3">
      <c r="A1375">
        <v>1373</v>
      </c>
      <c r="B1375" t="str">
        <f>VLOOKUP(A1375,Dataset!A1375:T5488,6,FALSE)</f>
        <v>successful</v>
      </c>
      <c r="C1375">
        <f>_xlfn.XLOOKUP(B1375,Dataset!F1375:F5488,Dataset!L1375:L5488)</f>
        <v>52</v>
      </c>
    </row>
    <row r="1376" spans="1:3" x14ac:dyDescent="0.3">
      <c r="A1376">
        <v>1374</v>
      </c>
      <c r="B1376" t="str">
        <f>VLOOKUP(A1376,Dataset!A1376:T5489,6,FALSE)</f>
        <v>successful</v>
      </c>
      <c r="C1376">
        <f>_xlfn.XLOOKUP(B1376,Dataset!F1376:F5489,Dataset!L1376:L5489)</f>
        <v>66</v>
      </c>
    </row>
    <row r="1377" spans="1:3" x14ac:dyDescent="0.3">
      <c r="A1377">
        <v>1375</v>
      </c>
      <c r="B1377" t="str">
        <f>VLOOKUP(A1377,Dataset!A1377:T5490,6,FALSE)</f>
        <v>successful</v>
      </c>
      <c r="C1377">
        <f>_xlfn.XLOOKUP(B1377,Dataset!F1377:F5490,Dataset!L1377:L5490)</f>
        <v>109</v>
      </c>
    </row>
    <row r="1378" spans="1:3" x14ac:dyDescent="0.3">
      <c r="A1378">
        <v>1376</v>
      </c>
      <c r="B1378" t="str">
        <f>VLOOKUP(A1378,Dataset!A1378:T5491,6,FALSE)</f>
        <v>successful</v>
      </c>
      <c r="C1378">
        <f>_xlfn.XLOOKUP(B1378,Dataset!F1378:F5491,Dataset!L1378:L5491)</f>
        <v>168</v>
      </c>
    </row>
    <row r="1379" spans="1:3" x14ac:dyDescent="0.3">
      <c r="A1379">
        <v>1377</v>
      </c>
      <c r="B1379" t="str">
        <f>VLOOKUP(A1379,Dataset!A1379:T5492,6,FALSE)</f>
        <v>successful</v>
      </c>
      <c r="C1379">
        <f>_xlfn.XLOOKUP(B1379,Dataset!F1379:F5492,Dataset!L1379:L5492)</f>
        <v>31</v>
      </c>
    </row>
    <row r="1380" spans="1:3" x14ac:dyDescent="0.3">
      <c r="A1380">
        <v>1378</v>
      </c>
      <c r="B1380" t="str">
        <f>VLOOKUP(A1380,Dataset!A1380:T5493,6,FALSE)</f>
        <v>successful</v>
      </c>
      <c r="C1380">
        <f>_xlfn.XLOOKUP(B1380,Dataset!F1380:F5493,Dataset!L1380:L5493)</f>
        <v>133</v>
      </c>
    </row>
    <row r="1381" spans="1:3" x14ac:dyDescent="0.3">
      <c r="A1381">
        <v>1379</v>
      </c>
      <c r="B1381" t="str">
        <f>VLOOKUP(A1381,Dataset!A1381:T5494,6,FALSE)</f>
        <v>successful</v>
      </c>
      <c r="C1381">
        <f>_xlfn.XLOOKUP(B1381,Dataset!F1381:F5494,Dataset!L1381:L5494)</f>
        <v>151</v>
      </c>
    </row>
    <row r="1382" spans="1:3" x14ac:dyDescent="0.3">
      <c r="A1382">
        <v>1380</v>
      </c>
      <c r="B1382" t="str">
        <f>VLOOKUP(A1382,Dataset!A1382:T5495,6,FALSE)</f>
        <v>successful</v>
      </c>
      <c r="C1382">
        <f>_xlfn.XLOOKUP(B1382,Dataset!F1382:F5495,Dataset!L1382:L5495)</f>
        <v>5</v>
      </c>
    </row>
    <row r="1383" spans="1:3" x14ac:dyDescent="0.3">
      <c r="A1383">
        <v>1381</v>
      </c>
      <c r="B1383" t="str">
        <f>VLOOKUP(A1383,Dataset!A1383:T5496,6,FALSE)</f>
        <v>successful</v>
      </c>
      <c r="C1383">
        <f>_xlfn.XLOOKUP(B1383,Dataset!F1383:F5496,Dataset!L1383:L5496)</f>
        <v>73</v>
      </c>
    </row>
    <row r="1384" spans="1:3" x14ac:dyDescent="0.3">
      <c r="A1384">
        <v>1382</v>
      </c>
      <c r="B1384" t="str">
        <f>VLOOKUP(A1384,Dataset!A1384:T5497,6,FALSE)</f>
        <v>successful</v>
      </c>
      <c r="C1384">
        <f>_xlfn.XLOOKUP(B1384,Dataset!F1384:F5497,Dataset!L1384:L5497)</f>
        <v>148</v>
      </c>
    </row>
    <row r="1385" spans="1:3" x14ac:dyDescent="0.3">
      <c r="A1385">
        <v>1383</v>
      </c>
      <c r="B1385" t="str">
        <f>VLOOKUP(A1385,Dataset!A1385:T5498,6,FALSE)</f>
        <v>successful</v>
      </c>
      <c r="C1385">
        <f>_xlfn.XLOOKUP(B1385,Dataset!F1385:F5498,Dataset!L1385:L5498)</f>
        <v>93</v>
      </c>
    </row>
    <row r="1386" spans="1:3" x14ac:dyDescent="0.3">
      <c r="A1386">
        <v>1384</v>
      </c>
      <c r="B1386" t="str">
        <f>VLOOKUP(A1386,Dataset!A1386:T5499,6,FALSE)</f>
        <v>successful</v>
      </c>
      <c r="C1386">
        <f>_xlfn.XLOOKUP(B1386,Dataset!F1386:F5499,Dataset!L1386:L5499)</f>
        <v>63</v>
      </c>
    </row>
    <row r="1387" spans="1:3" x14ac:dyDescent="0.3">
      <c r="A1387">
        <v>1385</v>
      </c>
      <c r="B1387" t="str">
        <f>VLOOKUP(A1387,Dataset!A1387:T5500,6,FALSE)</f>
        <v>successful</v>
      </c>
      <c r="C1387">
        <f>_xlfn.XLOOKUP(B1387,Dataset!F1387:F5500,Dataset!L1387:L5500)</f>
        <v>134</v>
      </c>
    </row>
    <row r="1388" spans="1:3" x14ac:dyDescent="0.3">
      <c r="A1388">
        <v>1386</v>
      </c>
      <c r="B1388" t="str">
        <f>VLOOKUP(A1388,Dataset!A1388:T5501,6,FALSE)</f>
        <v>successful</v>
      </c>
      <c r="C1388">
        <f>_xlfn.XLOOKUP(B1388,Dataset!F1388:F5501,Dataset!L1388:L5501)</f>
        <v>14</v>
      </c>
    </row>
    <row r="1389" spans="1:3" x14ac:dyDescent="0.3">
      <c r="A1389">
        <v>1387</v>
      </c>
      <c r="B1389" t="str">
        <f>VLOOKUP(A1389,Dataset!A1389:T5502,6,FALSE)</f>
        <v>successful</v>
      </c>
      <c r="C1389">
        <f>_xlfn.XLOOKUP(B1389,Dataset!F1389:F5502,Dataset!L1389:L5502)</f>
        <v>78</v>
      </c>
    </row>
    <row r="1390" spans="1:3" x14ac:dyDescent="0.3">
      <c r="A1390">
        <v>1388</v>
      </c>
      <c r="B1390" t="str">
        <f>VLOOKUP(A1390,Dataset!A1390:T5503,6,FALSE)</f>
        <v>successful</v>
      </c>
      <c r="C1390">
        <f>_xlfn.XLOOKUP(B1390,Dataset!F1390:F5503,Dataset!L1390:L5503)</f>
        <v>112</v>
      </c>
    </row>
    <row r="1391" spans="1:3" x14ac:dyDescent="0.3">
      <c r="A1391">
        <v>1389</v>
      </c>
      <c r="B1391" t="str">
        <f>VLOOKUP(A1391,Dataset!A1391:T5504,6,FALSE)</f>
        <v>successful</v>
      </c>
      <c r="C1391">
        <f>_xlfn.XLOOKUP(B1391,Dataset!F1391:F5504,Dataset!L1391:L5504)</f>
        <v>34</v>
      </c>
    </row>
    <row r="1392" spans="1:3" x14ac:dyDescent="0.3">
      <c r="A1392">
        <v>1390</v>
      </c>
      <c r="B1392" t="str">
        <f>VLOOKUP(A1392,Dataset!A1392:T5505,6,FALSE)</f>
        <v>successful</v>
      </c>
      <c r="C1392">
        <f>_xlfn.XLOOKUP(B1392,Dataset!F1392:F5505,Dataset!L1392:L5505)</f>
        <v>19</v>
      </c>
    </row>
    <row r="1393" spans="1:3" x14ac:dyDescent="0.3">
      <c r="A1393">
        <v>1391</v>
      </c>
      <c r="B1393" t="str">
        <f>VLOOKUP(A1393,Dataset!A1393:T5506,6,FALSE)</f>
        <v>successful</v>
      </c>
      <c r="C1393">
        <f>_xlfn.XLOOKUP(B1393,Dataset!F1393:F5506,Dataset!L1393:L5506)</f>
        <v>13</v>
      </c>
    </row>
    <row r="1394" spans="1:3" x14ac:dyDescent="0.3">
      <c r="A1394">
        <v>1392</v>
      </c>
      <c r="B1394" t="str">
        <f>VLOOKUP(A1394,Dataset!A1394:T5507,6,FALSE)</f>
        <v>successful</v>
      </c>
      <c r="C1394">
        <f>_xlfn.XLOOKUP(B1394,Dataset!F1394:F5507,Dataset!L1394:L5507)</f>
        <v>104</v>
      </c>
    </row>
    <row r="1395" spans="1:3" x14ac:dyDescent="0.3">
      <c r="A1395">
        <v>1393</v>
      </c>
      <c r="B1395" t="str">
        <f>VLOOKUP(A1395,Dataset!A1395:T5508,6,FALSE)</f>
        <v>successful</v>
      </c>
      <c r="C1395">
        <f>_xlfn.XLOOKUP(B1395,Dataset!F1395:F5508,Dataset!L1395:L5508)</f>
        <v>52</v>
      </c>
    </row>
    <row r="1396" spans="1:3" x14ac:dyDescent="0.3">
      <c r="A1396">
        <v>1394</v>
      </c>
      <c r="B1396" t="str">
        <f>VLOOKUP(A1396,Dataset!A1396:T5509,6,FALSE)</f>
        <v>successful</v>
      </c>
      <c r="C1396">
        <f>_xlfn.XLOOKUP(B1396,Dataset!F1396:F5509,Dataset!L1396:L5509)</f>
        <v>17</v>
      </c>
    </row>
    <row r="1397" spans="1:3" x14ac:dyDescent="0.3">
      <c r="A1397">
        <v>1395</v>
      </c>
      <c r="B1397" t="str">
        <f>VLOOKUP(A1397,Dataset!A1397:T5510,6,FALSE)</f>
        <v>successful</v>
      </c>
      <c r="C1397">
        <f>_xlfn.XLOOKUP(B1397,Dataset!F1397:F5510,Dataset!L1397:L5510)</f>
        <v>82</v>
      </c>
    </row>
    <row r="1398" spans="1:3" x14ac:dyDescent="0.3">
      <c r="A1398">
        <v>1396</v>
      </c>
      <c r="B1398" t="str">
        <f>VLOOKUP(A1398,Dataset!A1398:T5511,6,FALSE)</f>
        <v>successful</v>
      </c>
      <c r="C1398">
        <f>_xlfn.XLOOKUP(B1398,Dataset!F1398:F5511,Dataset!L1398:L5511)</f>
        <v>73</v>
      </c>
    </row>
    <row r="1399" spans="1:3" x14ac:dyDescent="0.3">
      <c r="A1399">
        <v>1397</v>
      </c>
      <c r="B1399" t="str">
        <f>VLOOKUP(A1399,Dataset!A1399:T5512,6,FALSE)</f>
        <v>successful</v>
      </c>
      <c r="C1399">
        <f>_xlfn.XLOOKUP(B1399,Dataset!F1399:F5512,Dataset!L1399:L5512)</f>
        <v>158</v>
      </c>
    </row>
    <row r="1400" spans="1:3" x14ac:dyDescent="0.3">
      <c r="A1400">
        <v>1398</v>
      </c>
      <c r="B1400" t="str">
        <f>VLOOKUP(A1400,Dataset!A1400:T5513,6,FALSE)</f>
        <v>successful</v>
      </c>
      <c r="C1400">
        <f>_xlfn.XLOOKUP(B1400,Dataset!F1400:F5513,Dataset!L1400:L5513)</f>
        <v>65</v>
      </c>
    </row>
    <row r="1401" spans="1:3" x14ac:dyDescent="0.3">
      <c r="A1401">
        <v>1399</v>
      </c>
      <c r="B1401" t="str">
        <f>VLOOKUP(A1401,Dataset!A1401:T5514,6,FALSE)</f>
        <v>successful</v>
      </c>
      <c r="C1401">
        <f>_xlfn.XLOOKUP(B1401,Dataset!F1401:F5514,Dataset!L1401:L5514)</f>
        <v>184</v>
      </c>
    </row>
    <row r="1402" spans="1:3" x14ac:dyDescent="0.3">
      <c r="A1402">
        <v>1400</v>
      </c>
      <c r="B1402" t="str">
        <f>VLOOKUP(A1402,Dataset!A1402:T5515,6,FALSE)</f>
        <v>successful</v>
      </c>
      <c r="C1402">
        <f>_xlfn.XLOOKUP(B1402,Dataset!F1402:F5515,Dataset!L1402:L5515)</f>
        <v>34</v>
      </c>
    </row>
    <row r="1403" spans="1:3" x14ac:dyDescent="0.3">
      <c r="A1403">
        <v>1401</v>
      </c>
      <c r="B1403" t="str">
        <f>VLOOKUP(A1403,Dataset!A1403:T5516,6,FALSE)</f>
        <v>successful</v>
      </c>
      <c r="C1403">
        <f>_xlfn.XLOOKUP(B1403,Dataset!F1403:F5516,Dataset!L1403:L5516)</f>
        <v>240</v>
      </c>
    </row>
    <row r="1404" spans="1:3" x14ac:dyDescent="0.3">
      <c r="A1404">
        <v>1402</v>
      </c>
      <c r="B1404" t="str">
        <f>VLOOKUP(A1404,Dataset!A1404:T5517,6,FALSE)</f>
        <v>successful</v>
      </c>
      <c r="C1404">
        <f>_xlfn.XLOOKUP(B1404,Dataset!F1404:F5517,Dataset!L1404:L5517)</f>
        <v>113</v>
      </c>
    </row>
    <row r="1405" spans="1:3" x14ac:dyDescent="0.3">
      <c r="A1405">
        <v>1403</v>
      </c>
      <c r="B1405" t="str">
        <f>VLOOKUP(A1405,Dataset!A1405:T5518,6,FALSE)</f>
        <v>successful</v>
      </c>
      <c r="C1405">
        <f>_xlfn.XLOOKUP(B1405,Dataset!F1405:F5518,Dataset!L1405:L5518)</f>
        <v>66</v>
      </c>
    </row>
    <row r="1406" spans="1:3" x14ac:dyDescent="0.3">
      <c r="A1406">
        <v>1404</v>
      </c>
      <c r="B1406" t="str">
        <f>VLOOKUP(A1406,Dataset!A1406:T5519,6,FALSE)</f>
        <v>failed</v>
      </c>
      <c r="C1406">
        <f>_xlfn.XLOOKUP(B1406,Dataset!F1406:F5519,Dataset!L1406:L5519)</f>
        <v>5</v>
      </c>
    </row>
    <row r="1407" spans="1:3" x14ac:dyDescent="0.3">
      <c r="A1407">
        <v>1405</v>
      </c>
      <c r="B1407" t="str">
        <f>VLOOKUP(A1407,Dataset!A1407:T5520,6,FALSE)</f>
        <v>failed</v>
      </c>
      <c r="C1407">
        <f>_xlfn.XLOOKUP(B1407,Dataset!F1407:F5520,Dataset!L1407:L5520)</f>
        <v>17</v>
      </c>
    </row>
    <row r="1408" spans="1:3" x14ac:dyDescent="0.3">
      <c r="A1408">
        <v>1406</v>
      </c>
      <c r="B1408" t="str">
        <f>VLOOKUP(A1408,Dataset!A1408:T5521,6,FALSE)</f>
        <v>failed</v>
      </c>
      <c r="C1408">
        <f>_xlfn.XLOOKUP(B1408,Dataset!F1408:F5521,Dataset!L1408:L5521)</f>
        <v>3</v>
      </c>
    </row>
    <row r="1409" spans="1:3" x14ac:dyDescent="0.3">
      <c r="A1409">
        <v>1407</v>
      </c>
      <c r="B1409" t="str">
        <f>VLOOKUP(A1409,Dataset!A1409:T5522,6,FALSE)</f>
        <v>failed</v>
      </c>
      <c r="C1409">
        <f>_xlfn.XLOOKUP(B1409,Dataset!F1409:F5522,Dataset!L1409:L5522)</f>
        <v>2</v>
      </c>
    </row>
    <row r="1410" spans="1:3" x14ac:dyDescent="0.3">
      <c r="A1410">
        <v>1408</v>
      </c>
      <c r="B1410" t="str">
        <f>VLOOKUP(A1410,Dataset!A1410:T5523,6,FALSE)</f>
        <v>failed</v>
      </c>
      <c r="C1410">
        <f>_xlfn.XLOOKUP(B1410,Dataset!F1410:F5523,Dataset!L1410:L5523)</f>
        <v>6</v>
      </c>
    </row>
    <row r="1411" spans="1:3" x14ac:dyDescent="0.3">
      <c r="A1411">
        <v>1409</v>
      </c>
      <c r="B1411" t="str">
        <f>VLOOKUP(A1411,Dataset!A1411:T5524,6,FALSE)</f>
        <v>failed</v>
      </c>
      <c r="C1411">
        <f>_xlfn.XLOOKUP(B1411,Dataset!F1411:F5524,Dataset!L1411:L5524)</f>
        <v>0</v>
      </c>
    </row>
    <row r="1412" spans="1:3" x14ac:dyDescent="0.3">
      <c r="A1412">
        <v>1410</v>
      </c>
      <c r="B1412" t="str">
        <f>VLOOKUP(A1412,Dataset!A1412:T5525,6,FALSE)</f>
        <v>failed</v>
      </c>
      <c r="C1412">
        <f>_xlfn.XLOOKUP(B1412,Dataset!F1412:F5525,Dataset!L1412:L5525)</f>
        <v>1</v>
      </c>
    </row>
    <row r="1413" spans="1:3" x14ac:dyDescent="0.3">
      <c r="A1413">
        <v>1411</v>
      </c>
      <c r="B1413" t="str">
        <f>VLOOKUP(A1413,Dataset!A1413:T5526,6,FALSE)</f>
        <v>failed</v>
      </c>
      <c r="C1413">
        <f>_xlfn.XLOOKUP(B1413,Dataset!F1413:F5526,Dataset!L1413:L5526)</f>
        <v>3</v>
      </c>
    </row>
    <row r="1414" spans="1:3" x14ac:dyDescent="0.3">
      <c r="A1414">
        <v>1412</v>
      </c>
      <c r="B1414" t="str">
        <f>VLOOKUP(A1414,Dataset!A1414:T5527,6,FALSE)</f>
        <v>failed</v>
      </c>
      <c r="C1414">
        <f>_xlfn.XLOOKUP(B1414,Dataset!F1414:F5527,Dataset!L1414:L5527)</f>
        <v>13</v>
      </c>
    </row>
    <row r="1415" spans="1:3" x14ac:dyDescent="0.3">
      <c r="A1415">
        <v>1413</v>
      </c>
      <c r="B1415" t="str">
        <f>VLOOKUP(A1415,Dataset!A1415:T5528,6,FALSE)</f>
        <v>failed</v>
      </c>
      <c r="C1415">
        <f>_xlfn.XLOOKUP(B1415,Dataset!F1415:F5528,Dataset!L1415:L5528)</f>
        <v>1</v>
      </c>
    </row>
    <row r="1416" spans="1:3" x14ac:dyDescent="0.3">
      <c r="A1416">
        <v>1414</v>
      </c>
      <c r="B1416" t="str">
        <f>VLOOKUP(A1416,Dataset!A1416:T5529,6,FALSE)</f>
        <v>failed</v>
      </c>
      <c r="C1416">
        <f>_xlfn.XLOOKUP(B1416,Dataset!F1416:F5529,Dataset!L1416:L5529)</f>
        <v>1</v>
      </c>
    </row>
    <row r="1417" spans="1:3" x14ac:dyDescent="0.3">
      <c r="A1417">
        <v>1415</v>
      </c>
      <c r="B1417" t="str">
        <f>VLOOKUP(A1417,Dataset!A1417:T5530,6,FALSE)</f>
        <v>failed</v>
      </c>
      <c r="C1417">
        <f>_xlfn.XLOOKUP(B1417,Dataset!F1417:F5530,Dataset!L1417:L5530)</f>
        <v>9</v>
      </c>
    </row>
    <row r="1418" spans="1:3" x14ac:dyDescent="0.3">
      <c r="A1418">
        <v>1416</v>
      </c>
      <c r="B1418" t="str">
        <f>VLOOKUP(A1418,Dataset!A1418:T5531,6,FALSE)</f>
        <v>failed</v>
      </c>
      <c r="C1418">
        <f>_xlfn.XLOOKUP(B1418,Dataset!F1418:F5531,Dataset!L1418:L5531)</f>
        <v>0</v>
      </c>
    </row>
    <row r="1419" spans="1:3" x14ac:dyDescent="0.3">
      <c r="A1419">
        <v>1417</v>
      </c>
      <c r="B1419" t="str">
        <f>VLOOKUP(A1419,Dataset!A1419:T5532,6,FALSE)</f>
        <v>failed</v>
      </c>
      <c r="C1419">
        <f>_xlfn.XLOOKUP(B1419,Dataset!F1419:F5532,Dataset!L1419:L5532)</f>
        <v>2</v>
      </c>
    </row>
    <row r="1420" spans="1:3" x14ac:dyDescent="0.3">
      <c r="A1420">
        <v>1418</v>
      </c>
      <c r="B1420" t="str">
        <f>VLOOKUP(A1420,Dataset!A1420:T5533,6,FALSE)</f>
        <v>failed</v>
      </c>
      <c r="C1420">
        <f>_xlfn.XLOOKUP(B1420,Dataset!F1420:F5533,Dataset!L1420:L5533)</f>
        <v>1</v>
      </c>
    </row>
    <row r="1421" spans="1:3" x14ac:dyDescent="0.3">
      <c r="A1421">
        <v>1419</v>
      </c>
      <c r="B1421" t="str">
        <f>VLOOKUP(A1421,Dataset!A1421:T5534,6,FALSE)</f>
        <v>failed</v>
      </c>
      <c r="C1421">
        <f>_xlfn.XLOOKUP(B1421,Dataset!F1421:F5534,Dataset!L1421:L5534)</f>
        <v>10</v>
      </c>
    </row>
    <row r="1422" spans="1:3" x14ac:dyDescent="0.3">
      <c r="A1422">
        <v>1420</v>
      </c>
      <c r="B1422" t="str">
        <f>VLOOKUP(A1422,Dataset!A1422:T5535,6,FALSE)</f>
        <v>failed</v>
      </c>
      <c r="C1422">
        <f>_xlfn.XLOOKUP(B1422,Dataset!F1422:F5535,Dataset!L1422:L5535)</f>
        <v>3</v>
      </c>
    </row>
    <row r="1423" spans="1:3" x14ac:dyDescent="0.3">
      <c r="A1423">
        <v>1421</v>
      </c>
      <c r="B1423" t="str">
        <f>VLOOKUP(A1423,Dataset!A1423:T5536,6,FALSE)</f>
        <v>failed</v>
      </c>
      <c r="C1423">
        <f>_xlfn.XLOOKUP(B1423,Dataset!F1423:F5536,Dataset!L1423:L5536)</f>
        <v>2</v>
      </c>
    </row>
    <row r="1424" spans="1:3" x14ac:dyDescent="0.3">
      <c r="A1424">
        <v>1422</v>
      </c>
      <c r="B1424" t="str">
        <f>VLOOKUP(A1424,Dataset!A1424:T5537,6,FALSE)</f>
        <v>failed</v>
      </c>
      <c r="C1424">
        <f>_xlfn.XLOOKUP(B1424,Dataset!F1424:F5537,Dataset!L1424:L5537)</f>
        <v>2</v>
      </c>
    </row>
    <row r="1425" spans="1:3" x14ac:dyDescent="0.3">
      <c r="A1425">
        <v>1423</v>
      </c>
      <c r="B1425" t="str">
        <f>VLOOKUP(A1425,Dataset!A1425:T5538,6,FALSE)</f>
        <v>failed</v>
      </c>
      <c r="C1425">
        <f>_xlfn.XLOOKUP(B1425,Dataset!F1425:F5538,Dataset!L1425:L5538)</f>
        <v>1</v>
      </c>
    </row>
    <row r="1426" spans="1:3" x14ac:dyDescent="0.3">
      <c r="A1426">
        <v>1424</v>
      </c>
      <c r="B1426" t="str">
        <f>VLOOKUP(A1426,Dataset!A1426:T5539,6,FALSE)</f>
        <v>failed</v>
      </c>
      <c r="C1426">
        <f>_xlfn.XLOOKUP(B1426,Dataset!F1426:F5539,Dataset!L1426:L5539)</f>
        <v>14</v>
      </c>
    </row>
    <row r="1427" spans="1:3" x14ac:dyDescent="0.3">
      <c r="A1427">
        <v>1425</v>
      </c>
      <c r="B1427" t="str">
        <f>VLOOKUP(A1427,Dataset!A1427:T5540,6,FALSE)</f>
        <v>failed</v>
      </c>
      <c r="C1427">
        <f>_xlfn.XLOOKUP(B1427,Dataset!F1427:F5540,Dataset!L1427:L5540)</f>
        <v>0</v>
      </c>
    </row>
    <row r="1428" spans="1:3" x14ac:dyDescent="0.3">
      <c r="A1428">
        <v>1426</v>
      </c>
      <c r="B1428" t="str">
        <f>VLOOKUP(A1428,Dataset!A1428:T5541,6,FALSE)</f>
        <v>failed</v>
      </c>
      <c r="C1428">
        <f>_xlfn.XLOOKUP(B1428,Dataset!F1428:F5541,Dataset!L1428:L5541)</f>
        <v>0</v>
      </c>
    </row>
    <row r="1429" spans="1:3" x14ac:dyDescent="0.3">
      <c r="A1429">
        <v>1427</v>
      </c>
      <c r="B1429" t="str">
        <f>VLOOKUP(A1429,Dataset!A1429:T5542,6,FALSE)</f>
        <v>failed</v>
      </c>
      <c r="C1429">
        <f>_xlfn.XLOOKUP(B1429,Dataset!F1429:F5542,Dataset!L1429:L5542)</f>
        <v>4</v>
      </c>
    </row>
    <row r="1430" spans="1:3" x14ac:dyDescent="0.3">
      <c r="A1430">
        <v>1428</v>
      </c>
      <c r="B1430" t="str">
        <f>VLOOKUP(A1430,Dataset!A1430:T5543,6,FALSE)</f>
        <v>failed</v>
      </c>
      <c r="C1430">
        <f>_xlfn.XLOOKUP(B1430,Dataset!F1430:F5543,Dataset!L1430:L5543)</f>
        <v>3</v>
      </c>
    </row>
    <row r="1431" spans="1:3" x14ac:dyDescent="0.3">
      <c r="A1431">
        <v>1429</v>
      </c>
      <c r="B1431" t="str">
        <f>VLOOKUP(A1431,Dataset!A1431:T5544,6,FALSE)</f>
        <v>failed</v>
      </c>
      <c r="C1431">
        <f>_xlfn.XLOOKUP(B1431,Dataset!F1431:F5544,Dataset!L1431:L5544)</f>
        <v>0</v>
      </c>
    </row>
    <row r="1432" spans="1:3" x14ac:dyDescent="0.3">
      <c r="A1432">
        <v>1430</v>
      </c>
      <c r="B1432" t="str">
        <f>VLOOKUP(A1432,Dataset!A1432:T5545,6,FALSE)</f>
        <v>failed</v>
      </c>
      <c r="C1432">
        <f>_xlfn.XLOOKUP(B1432,Dataset!F1432:F5545,Dataset!L1432:L5545)</f>
        <v>5</v>
      </c>
    </row>
    <row r="1433" spans="1:3" x14ac:dyDescent="0.3">
      <c r="A1433">
        <v>1431</v>
      </c>
      <c r="B1433" t="str">
        <f>VLOOKUP(A1433,Dataset!A1433:T5546,6,FALSE)</f>
        <v>failed</v>
      </c>
      <c r="C1433">
        <f>_xlfn.XLOOKUP(B1433,Dataset!F1433:F5546,Dataset!L1433:L5546)</f>
        <v>47</v>
      </c>
    </row>
    <row r="1434" spans="1:3" x14ac:dyDescent="0.3">
      <c r="A1434">
        <v>1432</v>
      </c>
      <c r="B1434" t="str">
        <f>VLOOKUP(A1434,Dataset!A1434:T5547,6,FALSE)</f>
        <v>failed</v>
      </c>
      <c r="C1434">
        <f>_xlfn.XLOOKUP(B1434,Dataset!F1434:F5547,Dataset!L1434:L5547)</f>
        <v>0</v>
      </c>
    </row>
    <row r="1435" spans="1:3" x14ac:dyDescent="0.3">
      <c r="A1435">
        <v>1433</v>
      </c>
      <c r="B1435" t="str">
        <f>VLOOKUP(A1435,Dataset!A1435:T5548,6,FALSE)</f>
        <v>failed</v>
      </c>
      <c r="C1435">
        <f>_xlfn.XLOOKUP(B1435,Dataset!F1435:F5548,Dataset!L1435:L5548)</f>
        <v>10</v>
      </c>
    </row>
    <row r="1436" spans="1:3" x14ac:dyDescent="0.3">
      <c r="A1436">
        <v>1434</v>
      </c>
      <c r="B1436" t="str">
        <f>VLOOKUP(A1436,Dataset!A1436:T5549,6,FALSE)</f>
        <v>failed</v>
      </c>
      <c r="C1436">
        <f>_xlfn.XLOOKUP(B1436,Dataset!F1436:F5549,Dataset!L1436:L5549)</f>
        <v>11</v>
      </c>
    </row>
    <row r="1437" spans="1:3" x14ac:dyDescent="0.3">
      <c r="A1437">
        <v>1435</v>
      </c>
      <c r="B1437" t="str">
        <f>VLOOKUP(A1437,Dataset!A1437:T5550,6,FALSE)</f>
        <v>failed</v>
      </c>
      <c r="C1437">
        <f>_xlfn.XLOOKUP(B1437,Dataset!F1437:F5550,Dataset!L1437:L5550)</f>
        <v>2</v>
      </c>
    </row>
    <row r="1438" spans="1:3" x14ac:dyDescent="0.3">
      <c r="A1438">
        <v>1436</v>
      </c>
      <c r="B1438" t="str">
        <f>VLOOKUP(A1438,Dataset!A1438:T5551,6,FALSE)</f>
        <v>failed</v>
      </c>
      <c r="C1438">
        <f>_xlfn.XLOOKUP(B1438,Dataset!F1438:F5551,Dataset!L1438:L5551)</f>
        <v>2</v>
      </c>
    </row>
    <row r="1439" spans="1:3" x14ac:dyDescent="0.3">
      <c r="A1439">
        <v>1437</v>
      </c>
      <c r="B1439" t="str">
        <f>VLOOKUP(A1439,Dataset!A1439:T5552,6,FALSE)</f>
        <v>failed</v>
      </c>
      <c r="C1439">
        <f>_xlfn.XLOOKUP(B1439,Dataset!F1439:F5552,Dataset!L1439:L5552)</f>
        <v>22</v>
      </c>
    </row>
    <row r="1440" spans="1:3" x14ac:dyDescent="0.3">
      <c r="A1440">
        <v>1438</v>
      </c>
      <c r="B1440" t="str">
        <f>VLOOKUP(A1440,Dataset!A1440:T5553,6,FALSE)</f>
        <v>failed</v>
      </c>
      <c r="C1440">
        <f>_xlfn.XLOOKUP(B1440,Dataset!F1440:F5553,Dataset!L1440:L5553)</f>
        <v>8</v>
      </c>
    </row>
    <row r="1441" spans="1:3" x14ac:dyDescent="0.3">
      <c r="A1441">
        <v>1439</v>
      </c>
      <c r="B1441" t="str">
        <f>VLOOKUP(A1441,Dataset!A1441:T5554,6,FALSE)</f>
        <v>failed</v>
      </c>
      <c r="C1441">
        <f>_xlfn.XLOOKUP(B1441,Dataset!F1441:F5554,Dataset!L1441:L5554)</f>
        <v>6</v>
      </c>
    </row>
    <row r="1442" spans="1:3" x14ac:dyDescent="0.3">
      <c r="A1442">
        <v>1440</v>
      </c>
      <c r="B1442" t="str">
        <f>VLOOKUP(A1442,Dataset!A1442:T5555,6,FALSE)</f>
        <v>failed</v>
      </c>
      <c r="C1442">
        <f>_xlfn.XLOOKUP(B1442,Dataset!F1442:F5555,Dataset!L1442:L5555)</f>
        <v>1</v>
      </c>
    </row>
    <row r="1443" spans="1:3" x14ac:dyDescent="0.3">
      <c r="A1443">
        <v>1441</v>
      </c>
      <c r="B1443" t="str">
        <f>VLOOKUP(A1443,Dataset!A1443:T5556,6,FALSE)</f>
        <v>failed</v>
      </c>
      <c r="C1443">
        <f>_xlfn.XLOOKUP(B1443,Dataset!F1443:F5556,Dataset!L1443:L5556)</f>
        <v>3</v>
      </c>
    </row>
    <row r="1444" spans="1:3" x14ac:dyDescent="0.3">
      <c r="A1444">
        <v>1442</v>
      </c>
      <c r="B1444" t="str">
        <f>VLOOKUP(A1444,Dataset!A1444:T5557,6,FALSE)</f>
        <v>failed</v>
      </c>
      <c r="C1444">
        <f>_xlfn.XLOOKUP(B1444,Dataset!F1444:F5557,Dataset!L1444:L5557)</f>
        <v>0</v>
      </c>
    </row>
    <row r="1445" spans="1:3" x14ac:dyDescent="0.3">
      <c r="A1445">
        <v>1443</v>
      </c>
      <c r="B1445" t="str">
        <f>VLOOKUP(A1445,Dataset!A1445:T5558,6,FALSE)</f>
        <v>failed</v>
      </c>
      <c r="C1445">
        <f>_xlfn.XLOOKUP(B1445,Dataset!F1445:F5558,Dataset!L1445:L5558)</f>
        <v>0</v>
      </c>
    </row>
    <row r="1446" spans="1:3" x14ac:dyDescent="0.3">
      <c r="A1446">
        <v>1444</v>
      </c>
      <c r="B1446" t="str">
        <f>VLOOKUP(A1446,Dataset!A1446:T5559,6,FALSE)</f>
        <v>failed</v>
      </c>
      <c r="C1446">
        <f>_xlfn.XLOOKUP(B1446,Dataset!F1446:F5559,Dataset!L1446:L5559)</f>
        <v>0</v>
      </c>
    </row>
    <row r="1447" spans="1:3" x14ac:dyDescent="0.3">
      <c r="A1447">
        <v>1445</v>
      </c>
      <c r="B1447" t="str">
        <f>VLOOKUP(A1447,Dataset!A1447:T5560,6,FALSE)</f>
        <v>failed</v>
      </c>
      <c r="C1447">
        <f>_xlfn.XLOOKUP(B1447,Dataset!F1447:F5560,Dataset!L1447:L5560)</f>
        <v>0</v>
      </c>
    </row>
    <row r="1448" spans="1:3" x14ac:dyDescent="0.3">
      <c r="A1448">
        <v>1446</v>
      </c>
      <c r="B1448" t="str">
        <f>VLOOKUP(A1448,Dataset!A1448:T5561,6,FALSE)</f>
        <v>failed</v>
      </c>
      <c r="C1448">
        <f>_xlfn.XLOOKUP(B1448,Dataset!F1448:F5561,Dataset!L1448:L5561)</f>
        <v>0</v>
      </c>
    </row>
    <row r="1449" spans="1:3" x14ac:dyDescent="0.3">
      <c r="A1449">
        <v>1447</v>
      </c>
      <c r="B1449" t="str">
        <f>VLOOKUP(A1449,Dataset!A1449:T5562,6,FALSE)</f>
        <v>failed</v>
      </c>
      <c r="C1449">
        <f>_xlfn.XLOOKUP(B1449,Dataset!F1449:F5562,Dataset!L1449:L5562)</f>
        <v>3</v>
      </c>
    </row>
    <row r="1450" spans="1:3" x14ac:dyDescent="0.3">
      <c r="A1450">
        <v>1448</v>
      </c>
      <c r="B1450" t="str">
        <f>VLOOKUP(A1450,Dataset!A1450:T5563,6,FALSE)</f>
        <v>failed</v>
      </c>
      <c r="C1450">
        <f>_xlfn.XLOOKUP(B1450,Dataset!F1450:F5563,Dataset!L1450:L5563)</f>
        <v>0</v>
      </c>
    </row>
    <row r="1451" spans="1:3" x14ac:dyDescent="0.3">
      <c r="A1451">
        <v>1449</v>
      </c>
      <c r="B1451" t="str">
        <f>VLOOKUP(A1451,Dataset!A1451:T5564,6,FALSE)</f>
        <v>failed</v>
      </c>
      <c r="C1451">
        <f>_xlfn.XLOOKUP(B1451,Dataset!F1451:F5564,Dataset!L1451:L5564)</f>
        <v>0</v>
      </c>
    </row>
    <row r="1452" spans="1:3" x14ac:dyDescent="0.3">
      <c r="A1452">
        <v>1450</v>
      </c>
      <c r="B1452" t="str">
        <f>VLOOKUP(A1452,Dataset!A1452:T5565,6,FALSE)</f>
        <v>failed</v>
      </c>
      <c r="C1452">
        <f>_xlfn.XLOOKUP(B1452,Dataset!F1452:F5565,Dataset!L1452:L5565)</f>
        <v>1</v>
      </c>
    </row>
    <row r="1453" spans="1:3" x14ac:dyDescent="0.3">
      <c r="A1453">
        <v>1451</v>
      </c>
      <c r="B1453" t="str">
        <f>VLOOKUP(A1453,Dataset!A1453:T5566,6,FALSE)</f>
        <v>canceled</v>
      </c>
      <c r="C1453">
        <f>_xlfn.XLOOKUP(B1453,Dataset!F1453:F5566,Dataset!L1453:L5566)</f>
        <v>2</v>
      </c>
    </row>
    <row r="1454" spans="1:3" x14ac:dyDescent="0.3">
      <c r="A1454">
        <v>1452</v>
      </c>
      <c r="B1454" t="str">
        <f>VLOOKUP(A1454,Dataset!A1454:T5567,6,FALSE)</f>
        <v>canceled</v>
      </c>
      <c r="C1454">
        <f>_xlfn.XLOOKUP(B1454,Dataset!F1454:F5567,Dataset!L1454:L5567)</f>
        <v>0</v>
      </c>
    </row>
    <row r="1455" spans="1:3" x14ac:dyDescent="0.3">
      <c r="A1455">
        <v>1453</v>
      </c>
      <c r="B1455" t="str">
        <f>VLOOKUP(A1455,Dataset!A1455:T5568,6,FALSE)</f>
        <v>canceled</v>
      </c>
      <c r="C1455">
        <f>_xlfn.XLOOKUP(B1455,Dataset!F1455:F5568,Dataset!L1455:L5568)</f>
        <v>0</v>
      </c>
    </row>
    <row r="1456" spans="1:3" x14ac:dyDescent="0.3">
      <c r="A1456">
        <v>1454</v>
      </c>
      <c r="B1456" t="str">
        <f>VLOOKUP(A1456,Dataset!A1456:T5569,6,FALSE)</f>
        <v>canceled</v>
      </c>
      <c r="C1456">
        <f>_xlfn.XLOOKUP(B1456,Dataset!F1456:F5569,Dataset!L1456:L5569)</f>
        <v>1</v>
      </c>
    </row>
    <row r="1457" spans="1:3" x14ac:dyDescent="0.3">
      <c r="A1457">
        <v>1455</v>
      </c>
      <c r="B1457" t="str">
        <f>VLOOKUP(A1457,Dataset!A1457:T5570,6,FALSE)</f>
        <v>canceled</v>
      </c>
      <c r="C1457">
        <f>_xlfn.XLOOKUP(B1457,Dataset!F1457:F5570,Dataset!L1457:L5570)</f>
        <v>7</v>
      </c>
    </row>
    <row r="1458" spans="1:3" x14ac:dyDescent="0.3">
      <c r="A1458">
        <v>1456</v>
      </c>
      <c r="B1458" t="str">
        <f>VLOOKUP(A1458,Dataset!A1458:T5571,6,FALSE)</f>
        <v>canceled</v>
      </c>
      <c r="C1458">
        <f>_xlfn.XLOOKUP(B1458,Dataset!F1458:F5571,Dataset!L1458:L5571)</f>
        <v>3</v>
      </c>
    </row>
    <row r="1459" spans="1:3" x14ac:dyDescent="0.3">
      <c r="A1459">
        <v>1457</v>
      </c>
      <c r="B1459" t="str">
        <f>VLOOKUP(A1459,Dataset!A1459:T5572,6,FALSE)</f>
        <v>canceled</v>
      </c>
      <c r="C1459">
        <f>_xlfn.XLOOKUP(B1459,Dataset!F1459:F5572,Dataset!L1459:L5572)</f>
        <v>0</v>
      </c>
    </row>
    <row r="1460" spans="1:3" x14ac:dyDescent="0.3">
      <c r="A1460">
        <v>1458</v>
      </c>
      <c r="B1460" t="str">
        <f>VLOOKUP(A1460,Dataset!A1460:T5573,6,FALSE)</f>
        <v>canceled</v>
      </c>
      <c r="C1460">
        <f>_xlfn.XLOOKUP(B1460,Dataset!F1460:F5573,Dataset!L1460:L5573)</f>
        <v>0</v>
      </c>
    </row>
    <row r="1461" spans="1:3" x14ac:dyDescent="0.3">
      <c r="A1461">
        <v>1459</v>
      </c>
      <c r="B1461" t="str">
        <f>VLOOKUP(A1461,Dataset!A1461:T5574,6,FALSE)</f>
        <v>canceled</v>
      </c>
      <c r="C1461">
        <f>_xlfn.XLOOKUP(B1461,Dataset!F1461:F5574,Dataset!L1461:L5574)</f>
        <v>0</v>
      </c>
    </row>
    <row r="1462" spans="1:3" x14ac:dyDescent="0.3">
      <c r="A1462">
        <v>1460</v>
      </c>
      <c r="B1462" t="str">
        <f>VLOOKUP(A1462,Dataset!A1462:T5575,6,FALSE)</f>
        <v>canceled</v>
      </c>
      <c r="C1462">
        <f>_xlfn.XLOOKUP(B1462,Dataset!F1462:F5575,Dataset!L1462:L5575)</f>
        <v>0</v>
      </c>
    </row>
    <row r="1463" spans="1:3" x14ac:dyDescent="0.3">
      <c r="A1463">
        <v>1461</v>
      </c>
      <c r="B1463" t="str">
        <f>VLOOKUP(A1463,Dataset!A1463:T5576,6,FALSE)</f>
        <v>successful</v>
      </c>
      <c r="C1463">
        <f>_xlfn.XLOOKUP(B1463,Dataset!F1463:F5576,Dataset!L1463:L5576)</f>
        <v>340</v>
      </c>
    </row>
    <row r="1464" spans="1:3" x14ac:dyDescent="0.3">
      <c r="A1464">
        <v>1462</v>
      </c>
      <c r="B1464" t="str">
        <f>VLOOKUP(A1464,Dataset!A1464:T5577,6,FALSE)</f>
        <v>successful</v>
      </c>
      <c r="C1464">
        <f>_xlfn.XLOOKUP(B1464,Dataset!F1464:F5577,Dataset!L1464:L5577)</f>
        <v>150</v>
      </c>
    </row>
    <row r="1465" spans="1:3" x14ac:dyDescent="0.3">
      <c r="A1465">
        <v>1463</v>
      </c>
      <c r="B1465" t="str">
        <f>VLOOKUP(A1465,Dataset!A1465:T5578,6,FALSE)</f>
        <v>successful</v>
      </c>
      <c r="C1465">
        <f>_xlfn.XLOOKUP(B1465,Dataset!F1465:F5578,Dataset!L1465:L5578)</f>
        <v>25</v>
      </c>
    </row>
    <row r="1466" spans="1:3" x14ac:dyDescent="0.3">
      <c r="A1466">
        <v>1464</v>
      </c>
      <c r="B1466" t="str">
        <f>VLOOKUP(A1466,Dataset!A1466:T5579,6,FALSE)</f>
        <v>successful</v>
      </c>
      <c r="C1466">
        <f>_xlfn.XLOOKUP(B1466,Dataset!F1466:F5579,Dataset!L1466:L5579)</f>
        <v>234</v>
      </c>
    </row>
    <row r="1467" spans="1:3" x14ac:dyDescent="0.3">
      <c r="A1467">
        <v>1465</v>
      </c>
      <c r="B1467" t="str">
        <f>VLOOKUP(A1467,Dataset!A1467:T5580,6,FALSE)</f>
        <v>successful</v>
      </c>
      <c r="C1467">
        <f>_xlfn.XLOOKUP(B1467,Dataset!F1467:F5580,Dataset!L1467:L5580)</f>
        <v>2602</v>
      </c>
    </row>
    <row r="1468" spans="1:3" x14ac:dyDescent="0.3">
      <c r="A1468">
        <v>1466</v>
      </c>
      <c r="B1468" t="str">
        <f>VLOOKUP(A1468,Dataset!A1468:T5581,6,FALSE)</f>
        <v>successful</v>
      </c>
      <c r="C1468">
        <f>_xlfn.XLOOKUP(B1468,Dataset!F1468:F5581,Dataset!L1468:L5581)</f>
        <v>248</v>
      </c>
    </row>
    <row r="1469" spans="1:3" x14ac:dyDescent="0.3">
      <c r="A1469">
        <v>1467</v>
      </c>
      <c r="B1469" t="str">
        <f>VLOOKUP(A1469,Dataset!A1469:T5582,6,FALSE)</f>
        <v>successful</v>
      </c>
      <c r="C1469">
        <f>_xlfn.XLOOKUP(B1469,Dataset!F1469:F5582,Dataset!L1469:L5582)</f>
        <v>600</v>
      </c>
    </row>
    <row r="1470" spans="1:3" x14ac:dyDescent="0.3">
      <c r="A1470">
        <v>1468</v>
      </c>
      <c r="B1470" t="str">
        <f>VLOOKUP(A1470,Dataset!A1470:T5583,6,FALSE)</f>
        <v>successful</v>
      </c>
      <c r="C1470">
        <f>_xlfn.XLOOKUP(B1470,Dataset!F1470:F5583,Dataset!L1470:L5583)</f>
        <v>293</v>
      </c>
    </row>
    <row r="1471" spans="1:3" x14ac:dyDescent="0.3">
      <c r="A1471">
        <v>1469</v>
      </c>
      <c r="B1471" t="str">
        <f>VLOOKUP(A1471,Dataset!A1471:T5584,6,FALSE)</f>
        <v>successful</v>
      </c>
      <c r="C1471">
        <f>_xlfn.XLOOKUP(B1471,Dataset!F1471:F5584,Dataset!L1471:L5584)</f>
        <v>321</v>
      </c>
    </row>
    <row r="1472" spans="1:3" x14ac:dyDescent="0.3">
      <c r="A1472">
        <v>1470</v>
      </c>
      <c r="B1472" t="str">
        <f>VLOOKUP(A1472,Dataset!A1472:T5585,6,FALSE)</f>
        <v>successful</v>
      </c>
      <c r="C1472">
        <f>_xlfn.XLOOKUP(B1472,Dataset!F1472:F5585,Dataset!L1472:L5585)</f>
        <v>81</v>
      </c>
    </row>
    <row r="1473" spans="1:3" x14ac:dyDescent="0.3">
      <c r="A1473">
        <v>1471</v>
      </c>
      <c r="B1473" t="str">
        <f>VLOOKUP(A1473,Dataset!A1473:T5586,6,FALSE)</f>
        <v>successful</v>
      </c>
      <c r="C1473">
        <f>_xlfn.XLOOKUP(B1473,Dataset!F1473:F5586,Dataset!L1473:L5586)</f>
        <v>343</v>
      </c>
    </row>
    <row r="1474" spans="1:3" x14ac:dyDescent="0.3">
      <c r="A1474">
        <v>1472</v>
      </c>
      <c r="B1474" t="str">
        <f>VLOOKUP(A1474,Dataset!A1474:T5587,6,FALSE)</f>
        <v>successful</v>
      </c>
      <c r="C1474">
        <f>_xlfn.XLOOKUP(B1474,Dataset!F1474:F5587,Dataset!L1474:L5587)</f>
        <v>336</v>
      </c>
    </row>
    <row r="1475" spans="1:3" x14ac:dyDescent="0.3">
      <c r="A1475">
        <v>1473</v>
      </c>
      <c r="B1475" t="str">
        <f>VLOOKUP(A1475,Dataset!A1475:T5588,6,FALSE)</f>
        <v>successful</v>
      </c>
      <c r="C1475">
        <f>_xlfn.XLOOKUP(B1475,Dataset!F1475:F5588,Dataset!L1475:L5588)</f>
        <v>47</v>
      </c>
    </row>
    <row r="1476" spans="1:3" x14ac:dyDescent="0.3">
      <c r="A1476">
        <v>1474</v>
      </c>
      <c r="B1476" t="str">
        <f>VLOOKUP(A1476,Dataset!A1476:T5589,6,FALSE)</f>
        <v>successful</v>
      </c>
      <c r="C1476">
        <f>_xlfn.XLOOKUP(B1476,Dataset!F1476:F5589,Dataset!L1476:L5589)</f>
        <v>76</v>
      </c>
    </row>
    <row r="1477" spans="1:3" x14ac:dyDescent="0.3">
      <c r="A1477">
        <v>1475</v>
      </c>
      <c r="B1477" t="str">
        <f>VLOOKUP(A1477,Dataset!A1477:T5590,6,FALSE)</f>
        <v>successful</v>
      </c>
      <c r="C1477">
        <f>_xlfn.XLOOKUP(B1477,Dataset!F1477:F5590,Dataset!L1477:L5590)</f>
        <v>441</v>
      </c>
    </row>
    <row r="1478" spans="1:3" x14ac:dyDescent="0.3">
      <c r="A1478">
        <v>1476</v>
      </c>
      <c r="B1478" t="str">
        <f>VLOOKUP(A1478,Dataset!A1478:T5591,6,FALSE)</f>
        <v>successful</v>
      </c>
      <c r="C1478">
        <f>_xlfn.XLOOKUP(B1478,Dataset!F1478:F5591,Dataset!L1478:L5591)</f>
        <v>916</v>
      </c>
    </row>
    <row r="1479" spans="1:3" x14ac:dyDescent="0.3">
      <c r="A1479">
        <v>1477</v>
      </c>
      <c r="B1479" t="str">
        <f>VLOOKUP(A1479,Dataset!A1479:T5592,6,FALSE)</f>
        <v>successful</v>
      </c>
      <c r="C1479">
        <f>_xlfn.XLOOKUP(B1479,Dataset!F1479:F5592,Dataset!L1479:L5592)</f>
        <v>369</v>
      </c>
    </row>
    <row r="1480" spans="1:3" x14ac:dyDescent="0.3">
      <c r="A1480">
        <v>1478</v>
      </c>
      <c r="B1480" t="str">
        <f>VLOOKUP(A1480,Dataset!A1480:T5593,6,FALSE)</f>
        <v>successful</v>
      </c>
      <c r="C1480">
        <f>_xlfn.XLOOKUP(B1480,Dataset!F1480:F5593,Dataset!L1480:L5593)</f>
        <v>20242</v>
      </c>
    </row>
    <row r="1481" spans="1:3" x14ac:dyDescent="0.3">
      <c r="A1481">
        <v>1479</v>
      </c>
      <c r="B1481" t="str">
        <f>VLOOKUP(A1481,Dataset!A1481:T5594,6,FALSE)</f>
        <v>successful</v>
      </c>
      <c r="C1481">
        <f>_xlfn.XLOOKUP(B1481,Dataset!F1481:F5594,Dataset!L1481:L5594)</f>
        <v>71</v>
      </c>
    </row>
    <row r="1482" spans="1:3" x14ac:dyDescent="0.3">
      <c r="A1482">
        <v>1480</v>
      </c>
      <c r="B1482" t="str">
        <f>VLOOKUP(A1482,Dataset!A1482:T5595,6,FALSE)</f>
        <v>successful</v>
      </c>
      <c r="C1482">
        <f>_xlfn.XLOOKUP(B1482,Dataset!F1482:F5595,Dataset!L1482:L5595)</f>
        <v>635</v>
      </c>
    </row>
    <row r="1483" spans="1:3" x14ac:dyDescent="0.3">
      <c r="A1483">
        <v>1481</v>
      </c>
      <c r="B1483" t="str">
        <f>VLOOKUP(A1483,Dataset!A1483:T5596,6,FALSE)</f>
        <v>failed</v>
      </c>
      <c r="C1483">
        <f>_xlfn.XLOOKUP(B1483,Dataset!F1483:F5596,Dataset!L1483:L5596)</f>
        <v>6</v>
      </c>
    </row>
    <row r="1484" spans="1:3" x14ac:dyDescent="0.3">
      <c r="A1484">
        <v>1482</v>
      </c>
      <c r="B1484" t="str">
        <f>VLOOKUP(A1484,Dataset!A1484:T5597,6,FALSE)</f>
        <v>failed</v>
      </c>
      <c r="C1484">
        <f>_xlfn.XLOOKUP(B1484,Dataset!F1484:F5597,Dataset!L1484:L5597)</f>
        <v>1</v>
      </c>
    </row>
    <row r="1485" spans="1:3" x14ac:dyDescent="0.3">
      <c r="A1485">
        <v>1483</v>
      </c>
      <c r="B1485" t="str">
        <f>VLOOKUP(A1485,Dataset!A1485:T5598,6,FALSE)</f>
        <v>failed</v>
      </c>
      <c r="C1485">
        <f>_xlfn.XLOOKUP(B1485,Dataset!F1485:F5598,Dataset!L1485:L5598)</f>
        <v>2</v>
      </c>
    </row>
    <row r="1486" spans="1:3" x14ac:dyDescent="0.3">
      <c r="A1486">
        <v>1484</v>
      </c>
      <c r="B1486" t="str">
        <f>VLOOKUP(A1486,Dataset!A1486:T5599,6,FALSE)</f>
        <v>failed</v>
      </c>
      <c r="C1486">
        <f>_xlfn.XLOOKUP(B1486,Dataset!F1486:F5599,Dataset!L1486:L5599)</f>
        <v>0</v>
      </c>
    </row>
    <row r="1487" spans="1:3" x14ac:dyDescent="0.3">
      <c r="A1487">
        <v>1485</v>
      </c>
      <c r="B1487" t="str">
        <f>VLOOKUP(A1487,Dataset!A1487:T5600,6,FALSE)</f>
        <v>failed</v>
      </c>
      <c r="C1487">
        <f>_xlfn.XLOOKUP(B1487,Dataset!F1487:F5600,Dataset!L1487:L5600)</f>
        <v>3</v>
      </c>
    </row>
    <row r="1488" spans="1:3" x14ac:dyDescent="0.3">
      <c r="A1488">
        <v>1486</v>
      </c>
      <c r="B1488" t="str">
        <f>VLOOKUP(A1488,Dataset!A1488:T5601,6,FALSE)</f>
        <v>failed</v>
      </c>
      <c r="C1488">
        <f>_xlfn.XLOOKUP(B1488,Dataset!F1488:F5601,Dataset!L1488:L5601)</f>
        <v>3</v>
      </c>
    </row>
    <row r="1489" spans="1:3" x14ac:dyDescent="0.3">
      <c r="A1489">
        <v>1487</v>
      </c>
      <c r="B1489" t="str">
        <f>VLOOKUP(A1489,Dataset!A1489:T5602,6,FALSE)</f>
        <v>failed</v>
      </c>
      <c r="C1489">
        <f>_xlfn.XLOOKUP(B1489,Dataset!F1489:F5602,Dataset!L1489:L5602)</f>
        <v>0</v>
      </c>
    </row>
    <row r="1490" spans="1:3" x14ac:dyDescent="0.3">
      <c r="A1490">
        <v>1488</v>
      </c>
      <c r="B1490" t="str">
        <f>VLOOKUP(A1490,Dataset!A1490:T5603,6,FALSE)</f>
        <v>failed</v>
      </c>
      <c r="C1490">
        <f>_xlfn.XLOOKUP(B1490,Dataset!F1490:F5603,Dataset!L1490:L5603)</f>
        <v>6</v>
      </c>
    </row>
    <row r="1491" spans="1:3" x14ac:dyDescent="0.3">
      <c r="A1491">
        <v>1489</v>
      </c>
      <c r="B1491" t="str">
        <f>VLOOKUP(A1491,Dataset!A1491:T5604,6,FALSE)</f>
        <v>failed</v>
      </c>
      <c r="C1491">
        <f>_xlfn.XLOOKUP(B1491,Dataset!F1491:F5604,Dataset!L1491:L5604)</f>
        <v>0</v>
      </c>
    </row>
    <row r="1492" spans="1:3" x14ac:dyDescent="0.3">
      <c r="A1492">
        <v>1490</v>
      </c>
      <c r="B1492" t="str">
        <f>VLOOKUP(A1492,Dataset!A1492:T5605,6,FALSE)</f>
        <v>failed</v>
      </c>
      <c r="C1492">
        <f>_xlfn.XLOOKUP(B1492,Dataset!F1492:F5605,Dataset!L1492:L5605)</f>
        <v>19</v>
      </c>
    </row>
    <row r="1493" spans="1:3" x14ac:dyDescent="0.3">
      <c r="A1493">
        <v>1491</v>
      </c>
      <c r="B1493" t="str">
        <f>VLOOKUP(A1493,Dataset!A1493:T5606,6,FALSE)</f>
        <v>failed</v>
      </c>
      <c r="C1493">
        <f>_xlfn.XLOOKUP(B1493,Dataset!F1493:F5606,Dataset!L1493:L5606)</f>
        <v>1</v>
      </c>
    </row>
    <row r="1494" spans="1:3" x14ac:dyDescent="0.3">
      <c r="A1494">
        <v>1492</v>
      </c>
      <c r="B1494" t="str">
        <f>VLOOKUP(A1494,Dataset!A1494:T5607,6,FALSE)</f>
        <v>failed</v>
      </c>
      <c r="C1494">
        <f>_xlfn.XLOOKUP(B1494,Dataset!F1494:F5607,Dataset!L1494:L5607)</f>
        <v>2</v>
      </c>
    </row>
    <row r="1495" spans="1:3" x14ac:dyDescent="0.3">
      <c r="A1495">
        <v>1493</v>
      </c>
      <c r="B1495" t="str">
        <f>VLOOKUP(A1495,Dataset!A1495:T5608,6,FALSE)</f>
        <v>failed</v>
      </c>
      <c r="C1495">
        <f>_xlfn.XLOOKUP(B1495,Dataset!F1495:F5608,Dataset!L1495:L5608)</f>
        <v>0</v>
      </c>
    </row>
    <row r="1496" spans="1:3" x14ac:dyDescent="0.3">
      <c r="A1496">
        <v>1494</v>
      </c>
      <c r="B1496" t="str">
        <f>VLOOKUP(A1496,Dataset!A1496:T5609,6,FALSE)</f>
        <v>failed</v>
      </c>
      <c r="C1496">
        <f>_xlfn.XLOOKUP(B1496,Dataset!F1496:F5609,Dataset!L1496:L5609)</f>
        <v>11</v>
      </c>
    </row>
    <row r="1497" spans="1:3" x14ac:dyDescent="0.3">
      <c r="A1497">
        <v>1495</v>
      </c>
      <c r="B1497" t="str">
        <f>VLOOKUP(A1497,Dataset!A1497:T5610,6,FALSE)</f>
        <v>failed</v>
      </c>
      <c r="C1497">
        <f>_xlfn.XLOOKUP(B1497,Dataset!F1497:F5610,Dataset!L1497:L5610)</f>
        <v>0</v>
      </c>
    </row>
    <row r="1498" spans="1:3" x14ac:dyDescent="0.3">
      <c r="A1498">
        <v>1496</v>
      </c>
      <c r="B1498" t="str">
        <f>VLOOKUP(A1498,Dataset!A1498:T5611,6,FALSE)</f>
        <v>failed</v>
      </c>
      <c r="C1498">
        <f>_xlfn.XLOOKUP(B1498,Dataset!F1498:F5611,Dataset!L1498:L5611)</f>
        <v>0</v>
      </c>
    </row>
    <row r="1499" spans="1:3" x14ac:dyDescent="0.3">
      <c r="A1499">
        <v>1497</v>
      </c>
      <c r="B1499" t="str">
        <f>VLOOKUP(A1499,Dataset!A1499:T5612,6,FALSE)</f>
        <v>failed</v>
      </c>
      <c r="C1499">
        <f>_xlfn.XLOOKUP(B1499,Dataset!F1499:F5612,Dataset!L1499:L5612)</f>
        <v>1</v>
      </c>
    </row>
    <row r="1500" spans="1:3" x14ac:dyDescent="0.3">
      <c r="A1500">
        <v>1498</v>
      </c>
      <c r="B1500" t="str">
        <f>VLOOKUP(A1500,Dataset!A1500:T5613,6,FALSE)</f>
        <v>failed</v>
      </c>
      <c r="C1500">
        <f>_xlfn.XLOOKUP(B1500,Dataset!F1500:F5613,Dataset!L1500:L5613)</f>
        <v>3</v>
      </c>
    </row>
    <row r="1501" spans="1:3" x14ac:dyDescent="0.3">
      <c r="A1501">
        <v>1499</v>
      </c>
      <c r="B1501" t="str">
        <f>VLOOKUP(A1501,Dataset!A1501:T5614,6,FALSE)</f>
        <v>failed</v>
      </c>
      <c r="C1501">
        <f>_xlfn.XLOOKUP(B1501,Dataset!F1501:F5614,Dataset!L1501:L5614)</f>
        <v>1</v>
      </c>
    </row>
    <row r="1502" spans="1:3" x14ac:dyDescent="0.3">
      <c r="A1502">
        <v>1500</v>
      </c>
      <c r="B1502" t="str">
        <f>VLOOKUP(A1502,Dataset!A1502:T5615,6,FALSE)</f>
        <v>failed</v>
      </c>
      <c r="C1502">
        <f>_xlfn.XLOOKUP(B1502,Dataset!F1502:F5615,Dataset!L1502:L5615)</f>
        <v>15</v>
      </c>
    </row>
    <row r="1503" spans="1:3" x14ac:dyDescent="0.3">
      <c r="A1503">
        <v>1501</v>
      </c>
      <c r="B1503" t="str">
        <f>VLOOKUP(A1503,Dataset!A1503:T5616,6,FALSE)</f>
        <v>successful</v>
      </c>
      <c r="C1503">
        <f>_xlfn.XLOOKUP(B1503,Dataset!F1503:F5616,Dataset!L1503:L5616)</f>
        <v>885</v>
      </c>
    </row>
    <row r="1504" spans="1:3" x14ac:dyDescent="0.3">
      <c r="A1504">
        <v>1502</v>
      </c>
      <c r="B1504" t="str">
        <f>VLOOKUP(A1504,Dataset!A1504:T5617,6,FALSE)</f>
        <v>successful</v>
      </c>
      <c r="C1504">
        <f>_xlfn.XLOOKUP(B1504,Dataset!F1504:F5617,Dataset!L1504:L5617)</f>
        <v>329</v>
      </c>
    </row>
    <row r="1505" spans="1:3" x14ac:dyDescent="0.3">
      <c r="A1505">
        <v>1503</v>
      </c>
      <c r="B1505" t="str">
        <f>VLOOKUP(A1505,Dataset!A1505:T5618,6,FALSE)</f>
        <v>successful</v>
      </c>
      <c r="C1505">
        <f>_xlfn.XLOOKUP(B1505,Dataset!F1505:F5618,Dataset!L1505:L5618)</f>
        <v>71</v>
      </c>
    </row>
    <row r="1506" spans="1:3" x14ac:dyDescent="0.3">
      <c r="A1506">
        <v>1504</v>
      </c>
      <c r="B1506" t="str">
        <f>VLOOKUP(A1506,Dataset!A1506:T5619,6,FALSE)</f>
        <v>successful</v>
      </c>
      <c r="C1506">
        <f>_xlfn.XLOOKUP(B1506,Dataset!F1506:F5619,Dataset!L1506:L5619)</f>
        <v>269</v>
      </c>
    </row>
    <row r="1507" spans="1:3" x14ac:dyDescent="0.3">
      <c r="A1507">
        <v>1505</v>
      </c>
      <c r="B1507" t="str">
        <f>VLOOKUP(A1507,Dataset!A1507:T5620,6,FALSE)</f>
        <v>successful</v>
      </c>
      <c r="C1507">
        <f>_xlfn.XLOOKUP(B1507,Dataset!F1507:F5620,Dataset!L1507:L5620)</f>
        <v>345</v>
      </c>
    </row>
    <row r="1508" spans="1:3" x14ac:dyDescent="0.3">
      <c r="A1508">
        <v>1506</v>
      </c>
      <c r="B1508" t="str">
        <f>VLOOKUP(A1508,Dataset!A1508:T5621,6,FALSE)</f>
        <v>successful</v>
      </c>
      <c r="C1508">
        <f>_xlfn.XLOOKUP(B1508,Dataset!F1508:F5621,Dataset!L1508:L5621)</f>
        <v>43</v>
      </c>
    </row>
    <row r="1509" spans="1:3" x14ac:dyDescent="0.3">
      <c r="A1509">
        <v>1507</v>
      </c>
      <c r="B1509" t="str">
        <f>VLOOKUP(A1509,Dataset!A1509:T5622,6,FALSE)</f>
        <v>successful</v>
      </c>
      <c r="C1509">
        <f>_xlfn.XLOOKUP(B1509,Dataset!F1509:F5622,Dataset!L1509:L5622)</f>
        <v>33</v>
      </c>
    </row>
    <row r="1510" spans="1:3" x14ac:dyDescent="0.3">
      <c r="A1510">
        <v>1508</v>
      </c>
      <c r="B1510" t="str">
        <f>VLOOKUP(A1510,Dataset!A1510:T5623,6,FALSE)</f>
        <v>successful</v>
      </c>
      <c r="C1510">
        <f>_xlfn.XLOOKUP(B1510,Dataset!F1510:F5623,Dataset!L1510:L5623)</f>
        <v>211</v>
      </c>
    </row>
    <row r="1511" spans="1:3" x14ac:dyDescent="0.3">
      <c r="A1511">
        <v>1509</v>
      </c>
      <c r="B1511" t="str">
        <f>VLOOKUP(A1511,Dataset!A1511:T5624,6,FALSE)</f>
        <v>successful</v>
      </c>
      <c r="C1511">
        <f>_xlfn.XLOOKUP(B1511,Dataset!F1511:F5624,Dataset!L1511:L5624)</f>
        <v>196</v>
      </c>
    </row>
    <row r="1512" spans="1:3" x14ac:dyDescent="0.3">
      <c r="A1512">
        <v>1510</v>
      </c>
      <c r="B1512" t="str">
        <f>VLOOKUP(A1512,Dataset!A1512:T5625,6,FALSE)</f>
        <v>successful</v>
      </c>
      <c r="C1512">
        <f>_xlfn.XLOOKUP(B1512,Dataset!F1512:F5625,Dataset!L1512:L5625)</f>
        <v>405</v>
      </c>
    </row>
    <row r="1513" spans="1:3" x14ac:dyDescent="0.3">
      <c r="A1513">
        <v>1511</v>
      </c>
      <c r="B1513" t="str">
        <f>VLOOKUP(A1513,Dataset!A1513:T5626,6,FALSE)</f>
        <v>successful</v>
      </c>
      <c r="C1513">
        <f>_xlfn.XLOOKUP(B1513,Dataset!F1513:F5626,Dataset!L1513:L5626)</f>
        <v>206</v>
      </c>
    </row>
    <row r="1514" spans="1:3" x14ac:dyDescent="0.3">
      <c r="A1514">
        <v>1512</v>
      </c>
      <c r="B1514" t="str">
        <f>VLOOKUP(A1514,Dataset!A1514:T5627,6,FALSE)</f>
        <v>successful</v>
      </c>
      <c r="C1514">
        <f>_xlfn.XLOOKUP(B1514,Dataset!F1514:F5627,Dataset!L1514:L5627)</f>
        <v>335</v>
      </c>
    </row>
    <row r="1515" spans="1:3" x14ac:dyDescent="0.3">
      <c r="A1515">
        <v>1513</v>
      </c>
      <c r="B1515" t="str">
        <f>VLOOKUP(A1515,Dataset!A1515:T5628,6,FALSE)</f>
        <v>successful</v>
      </c>
      <c r="C1515">
        <f>_xlfn.XLOOKUP(B1515,Dataset!F1515:F5628,Dataset!L1515:L5628)</f>
        <v>215</v>
      </c>
    </row>
    <row r="1516" spans="1:3" x14ac:dyDescent="0.3">
      <c r="A1516">
        <v>1514</v>
      </c>
      <c r="B1516" t="str">
        <f>VLOOKUP(A1516,Dataset!A1516:T5629,6,FALSE)</f>
        <v>successful</v>
      </c>
      <c r="C1516">
        <f>_xlfn.XLOOKUP(B1516,Dataset!F1516:F5629,Dataset!L1516:L5629)</f>
        <v>176</v>
      </c>
    </row>
    <row r="1517" spans="1:3" x14ac:dyDescent="0.3">
      <c r="A1517">
        <v>1515</v>
      </c>
      <c r="B1517" t="str">
        <f>VLOOKUP(A1517,Dataset!A1517:T5630,6,FALSE)</f>
        <v>successful</v>
      </c>
      <c r="C1517">
        <f>_xlfn.XLOOKUP(B1517,Dataset!F1517:F5630,Dataset!L1517:L5630)</f>
        <v>555</v>
      </c>
    </row>
    <row r="1518" spans="1:3" x14ac:dyDescent="0.3">
      <c r="A1518">
        <v>1516</v>
      </c>
      <c r="B1518" t="str">
        <f>VLOOKUP(A1518,Dataset!A1518:T5631,6,FALSE)</f>
        <v>successful</v>
      </c>
      <c r="C1518">
        <f>_xlfn.XLOOKUP(B1518,Dataset!F1518:F5631,Dataset!L1518:L5631)</f>
        <v>116</v>
      </c>
    </row>
    <row r="1519" spans="1:3" x14ac:dyDescent="0.3">
      <c r="A1519">
        <v>1517</v>
      </c>
      <c r="B1519" t="str">
        <f>VLOOKUP(A1519,Dataset!A1519:T5632,6,FALSE)</f>
        <v>successful</v>
      </c>
      <c r="C1519">
        <f>_xlfn.XLOOKUP(B1519,Dataset!F1519:F5632,Dataset!L1519:L5632)</f>
        <v>615</v>
      </c>
    </row>
    <row r="1520" spans="1:3" x14ac:dyDescent="0.3">
      <c r="A1520">
        <v>1518</v>
      </c>
      <c r="B1520" t="str">
        <f>VLOOKUP(A1520,Dataset!A1520:T5633,6,FALSE)</f>
        <v>successful</v>
      </c>
      <c r="C1520">
        <f>_xlfn.XLOOKUP(B1520,Dataset!F1520:F5633,Dataset!L1520:L5633)</f>
        <v>236</v>
      </c>
    </row>
    <row r="1521" spans="1:3" x14ac:dyDescent="0.3">
      <c r="A1521">
        <v>1519</v>
      </c>
      <c r="B1521" t="str">
        <f>VLOOKUP(A1521,Dataset!A1521:T5634,6,FALSE)</f>
        <v>successful</v>
      </c>
      <c r="C1521">
        <f>_xlfn.XLOOKUP(B1521,Dataset!F1521:F5634,Dataset!L1521:L5634)</f>
        <v>145</v>
      </c>
    </row>
    <row r="1522" spans="1:3" x14ac:dyDescent="0.3">
      <c r="A1522">
        <v>1520</v>
      </c>
      <c r="B1522" t="str">
        <f>VLOOKUP(A1522,Dataset!A1522:T5635,6,FALSE)</f>
        <v>successful</v>
      </c>
      <c r="C1522">
        <f>_xlfn.XLOOKUP(B1522,Dataset!F1522:F5635,Dataset!L1522:L5635)</f>
        <v>167</v>
      </c>
    </row>
    <row r="1523" spans="1:3" x14ac:dyDescent="0.3">
      <c r="A1523">
        <v>1521</v>
      </c>
      <c r="B1523" t="str">
        <f>VLOOKUP(A1523,Dataset!A1523:T5636,6,FALSE)</f>
        <v>successful</v>
      </c>
      <c r="C1523">
        <f>_xlfn.XLOOKUP(B1523,Dataset!F1523:F5636,Dataset!L1523:L5636)</f>
        <v>235</v>
      </c>
    </row>
    <row r="1524" spans="1:3" x14ac:dyDescent="0.3">
      <c r="A1524">
        <v>1522</v>
      </c>
      <c r="B1524" t="str">
        <f>VLOOKUP(A1524,Dataset!A1524:T5637,6,FALSE)</f>
        <v>successful</v>
      </c>
      <c r="C1524">
        <f>_xlfn.XLOOKUP(B1524,Dataset!F1524:F5637,Dataset!L1524:L5637)</f>
        <v>452</v>
      </c>
    </row>
    <row r="1525" spans="1:3" x14ac:dyDescent="0.3">
      <c r="A1525">
        <v>1523</v>
      </c>
      <c r="B1525" t="str">
        <f>VLOOKUP(A1525,Dataset!A1525:T5638,6,FALSE)</f>
        <v>successful</v>
      </c>
      <c r="C1525">
        <f>_xlfn.XLOOKUP(B1525,Dataset!F1525:F5638,Dataset!L1525:L5638)</f>
        <v>241</v>
      </c>
    </row>
    <row r="1526" spans="1:3" x14ac:dyDescent="0.3">
      <c r="A1526">
        <v>1524</v>
      </c>
      <c r="B1526" t="str">
        <f>VLOOKUP(A1526,Dataset!A1526:T5639,6,FALSE)</f>
        <v>successful</v>
      </c>
      <c r="C1526">
        <f>_xlfn.XLOOKUP(B1526,Dataset!F1526:F5639,Dataset!L1526:L5639)</f>
        <v>28</v>
      </c>
    </row>
    <row r="1527" spans="1:3" x14ac:dyDescent="0.3">
      <c r="A1527">
        <v>1525</v>
      </c>
      <c r="B1527" t="str">
        <f>VLOOKUP(A1527,Dataset!A1527:T5640,6,FALSE)</f>
        <v>successful</v>
      </c>
      <c r="C1527">
        <f>_xlfn.XLOOKUP(B1527,Dataset!F1527:F5640,Dataset!L1527:L5640)</f>
        <v>140</v>
      </c>
    </row>
    <row r="1528" spans="1:3" x14ac:dyDescent="0.3">
      <c r="A1528">
        <v>1526</v>
      </c>
      <c r="B1528" t="str">
        <f>VLOOKUP(A1528,Dataset!A1528:T5641,6,FALSE)</f>
        <v>successful</v>
      </c>
      <c r="C1528">
        <f>_xlfn.XLOOKUP(B1528,Dataset!F1528:F5641,Dataset!L1528:L5641)</f>
        <v>280</v>
      </c>
    </row>
    <row r="1529" spans="1:3" x14ac:dyDescent="0.3">
      <c r="A1529">
        <v>1527</v>
      </c>
      <c r="B1529" t="str">
        <f>VLOOKUP(A1529,Dataset!A1529:T5642,6,FALSE)</f>
        <v>successful</v>
      </c>
      <c r="C1529">
        <f>_xlfn.XLOOKUP(B1529,Dataset!F1529:F5642,Dataset!L1529:L5642)</f>
        <v>70</v>
      </c>
    </row>
    <row r="1530" spans="1:3" x14ac:dyDescent="0.3">
      <c r="A1530">
        <v>1528</v>
      </c>
      <c r="B1530" t="str">
        <f>VLOOKUP(A1530,Dataset!A1530:T5643,6,FALSE)</f>
        <v>successful</v>
      </c>
      <c r="C1530">
        <f>_xlfn.XLOOKUP(B1530,Dataset!F1530:F5643,Dataset!L1530:L5643)</f>
        <v>160</v>
      </c>
    </row>
    <row r="1531" spans="1:3" x14ac:dyDescent="0.3">
      <c r="A1531">
        <v>1529</v>
      </c>
      <c r="B1531" t="str">
        <f>VLOOKUP(A1531,Dataset!A1531:T5644,6,FALSE)</f>
        <v>successful</v>
      </c>
      <c r="C1531">
        <f>_xlfn.XLOOKUP(B1531,Dataset!F1531:F5644,Dataset!L1531:L5644)</f>
        <v>141</v>
      </c>
    </row>
    <row r="1532" spans="1:3" x14ac:dyDescent="0.3">
      <c r="A1532">
        <v>1530</v>
      </c>
      <c r="B1532" t="str">
        <f>VLOOKUP(A1532,Dataset!A1532:T5645,6,FALSE)</f>
        <v>successful</v>
      </c>
      <c r="C1532">
        <f>_xlfn.XLOOKUP(B1532,Dataset!F1532:F5645,Dataset!L1532:L5645)</f>
        <v>874</v>
      </c>
    </row>
    <row r="1533" spans="1:3" x14ac:dyDescent="0.3">
      <c r="A1533">
        <v>1531</v>
      </c>
      <c r="B1533" t="str">
        <f>VLOOKUP(A1533,Dataset!A1533:T5646,6,FALSE)</f>
        <v>successful</v>
      </c>
      <c r="C1533">
        <f>_xlfn.XLOOKUP(B1533,Dataset!F1533:F5646,Dataset!L1533:L5646)</f>
        <v>73</v>
      </c>
    </row>
    <row r="1534" spans="1:3" x14ac:dyDescent="0.3">
      <c r="A1534">
        <v>1532</v>
      </c>
      <c r="B1534" t="str">
        <f>VLOOKUP(A1534,Dataset!A1534:T5647,6,FALSE)</f>
        <v>successful</v>
      </c>
      <c r="C1534">
        <f>_xlfn.XLOOKUP(B1534,Dataset!F1534:F5647,Dataset!L1534:L5647)</f>
        <v>294</v>
      </c>
    </row>
    <row r="1535" spans="1:3" x14ac:dyDescent="0.3">
      <c r="A1535">
        <v>1533</v>
      </c>
      <c r="B1535" t="str">
        <f>VLOOKUP(A1535,Dataset!A1535:T5648,6,FALSE)</f>
        <v>successful</v>
      </c>
      <c r="C1535">
        <f>_xlfn.XLOOKUP(B1535,Dataset!F1535:F5648,Dataset!L1535:L5648)</f>
        <v>740</v>
      </c>
    </row>
    <row r="1536" spans="1:3" x14ac:dyDescent="0.3">
      <c r="A1536">
        <v>1534</v>
      </c>
      <c r="B1536" t="str">
        <f>VLOOKUP(A1536,Dataset!A1536:T5649,6,FALSE)</f>
        <v>successful</v>
      </c>
      <c r="C1536">
        <f>_xlfn.XLOOKUP(B1536,Dataset!F1536:F5649,Dataset!L1536:L5649)</f>
        <v>369</v>
      </c>
    </row>
    <row r="1537" spans="1:3" x14ac:dyDescent="0.3">
      <c r="A1537">
        <v>1535</v>
      </c>
      <c r="B1537" t="str">
        <f>VLOOKUP(A1537,Dataset!A1537:T5650,6,FALSE)</f>
        <v>successful</v>
      </c>
      <c r="C1537">
        <f>_xlfn.XLOOKUP(B1537,Dataset!F1537:F5650,Dataset!L1537:L5650)</f>
        <v>110</v>
      </c>
    </row>
    <row r="1538" spans="1:3" x14ac:dyDescent="0.3">
      <c r="A1538">
        <v>1536</v>
      </c>
      <c r="B1538" t="str">
        <f>VLOOKUP(A1538,Dataset!A1538:T5651,6,FALSE)</f>
        <v>successful</v>
      </c>
      <c r="C1538">
        <f>_xlfn.XLOOKUP(B1538,Dataset!F1538:F5651,Dataset!L1538:L5651)</f>
        <v>455</v>
      </c>
    </row>
    <row r="1539" spans="1:3" x14ac:dyDescent="0.3">
      <c r="A1539">
        <v>1537</v>
      </c>
      <c r="B1539" t="str">
        <f>VLOOKUP(A1539,Dataset!A1539:T5652,6,FALSE)</f>
        <v>successful</v>
      </c>
      <c r="C1539">
        <f>_xlfn.XLOOKUP(B1539,Dataset!F1539:F5652,Dataset!L1539:L5652)</f>
        <v>224</v>
      </c>
    </row>
    <row r="1540" spans="1:3" x14ac:dyDescent="0.3">
      <c r="A1540">
        <v>1538</v>
      </c>
      <c r="B1540" t="str">
        <f>VLOOKUP(A1540,Dataset!A1540:T5653,6,FALSE)</f>
        <v>successful</v>
      </c>
      <c r="C1540">
        <f>_xlfn.XLOOKUP(B1540,Dataset!F1540:F5653,Dataset!L1540:L5653)</f>
        <v>46</v>
      </c>
    </row>
    <row r="1541" spans="1:3" x14ac:dyDescent="0.3">
      <c r="A1541">
        <v>1539</v>
      </c>
      <c r="B1541" t="str">
        <f>VLOOKUP(A1541,Dataset!A1541:T5654,6,FALSE)</f>
        <v>successful</v>
      </c>
      <c r="C1541">
        <f>_xlfn.XLOOKUP(B1541,Dataset!F1541:F5654,Dataset!L1541:L5654)</f>
        <v>284</v>
      </c>
    </row>
    <row r="1542" spans="1:3" x14ac:dyDescent="0.3">
      <c r="A1542">
        <v>1540</v>
      </c>
      <c r="B1542" t="str">
        <f>VLOOKUP(A1542,Dataset!A1542:T5655,6,FALSE)</f>
        <v>successful</v>
      </c>
      <c r="C1542">
        <f>_xlfn.XLOOKUP(B1542,Dataset!F1542:F5655,Dataset!L1542:L5655)</f>
        <v>98</v>
      </c>
    </row>
    <row r="1543" spans="1:3" x14ac:dyDescent="0.3">
      <c r="A1543">
        <v>1541</v>
      </c>
      <c r="B1543" t="str">
        <f>VLOOKUP(A1543,Dataset!A1543:T5656,6,FALSE)</f>
        <v>failed</v>
      </c>
      <c r="C1543">
        <f>_xlfn.XLOOKUP(B1543,Dataset!F1543:F5656,Dataset!L1543:L5656)</f>
        <v>2</v>
      </c>
    </row>
    <row r="1544" spans="1:3" x14ac:dyDescent="0.3">
      <c r="A1544">
        <v>1542</v>
      </c>
      <c r="B1544" t="str">
        <f>VLOOKUP(A1544,Dataset!A1544:T5657,6,FALSE)</f>
        <v>failed</v>
      </c>
      <c r="C1544">
        <f>_xlfn.XLOOKUP(B1544,Dataset!F1544:F5657,Dataset!L1544:L5657)</f>
        <v>1</v>
      </c>
    </row>
    <row r="1545" spans="1:3" x14ac:dyDescent="0.3">
      <c r="A1545">
        <v>1543</v>
      </c>
      <c r="B1545" t="str">
        <f>VLOOKUP(A1545,Dataset!A1545:T5658,6,FALSE)</f>
        <v>failed</v>
      </c>
      <c r="C1545">
        <f>_xlfn.XLOOKUP(B1545,Dataset!F1545:F5658,Dataset!L1545:L5658)</f>
        <v>1</v>
      </c>
    </row>
    <row r="1546" spans="1:3" x14ac:dyDescent="0.3">
      <c r="A1546">
        <v>1544</v>
      </c>
      <c r="B1546" t="str">
        <f>VLOOKUP(A1546,Dataset!A1546:T5659,6,FALSE)</f>
        <v>failed</v>
      </c>
      <c r="C1546">
        <f>_xlfn.XLOOKUP(B1546,Dataset!F1546:F5659,Dataset!L1546:L5659)</f>
        <v>0</v>
      </c>
    </row>
    <row r="1547" spans="1:3" x14ac:dyDescent="0.3">
      <c r="A1547">
        <v>1545</v>
      </c>
      <c r="B1547" t="str">
        <f>VLOOKUP(A1547,Dataset!A1547:T5660,6,FALSE)</f>
        <v>failed</v>
      </c>
      <c r="C1547">
        <f>_xlfn.XLOOKUP(B1547,Dataset!F1547:F5660,Dataset!L1547:L5660)</f>
        <v>1</v>
      </c>
    </row>
    <row r="1548" spans="1:3" x14ac:dyDescent="0.3">
      <c r="A1548">
        <v>1546</v>
      </c>
      <c r="B1548" t="str">
        <f>VLOOKUP(A1548,Dataset!A1548:T5661,6,FALSE)</f>
        <v>failed</v>
      </c>
      <c r="C1548">
        <f>_xlfn.XLOOKUP(B1548,Dataset!F1548:F5661,Dataset!L1548:L5661)</f>
        <v>11</v>
      </c>
    </row>
    <row r="1549" spans="1:3" x14ac:dyDescent="0.3">
      <c r="A1549">
        <v>1547</v>
      </c>
      <c r="B1549" t="str">
        <f>VLOOKUP(A1549,Dataset!A1549:T5662,6,FALSE)</f>
        <v>failed</v>
      </c>
      <c r="C1549">
        <f>_xlfn.XLOOKUP(B1549,Dataset!F1549:F5662,Dataset!L1549:L5662)</f>
        <v>0</v>
      </c>
    </row>
    <row r="1550" spans="1:3" x14ac:dyDescent="0.3">
      <c r="A1550">
        <v>1548</v>
      </c>
      <c r="B1550" t="str">
        <f>VLOOKUP(A1550,Dataset!A1550:T5663,6,FALSE)</f>
        <v>failed</v>
      </c>
      <c r="C1550">
        <f>_xlfn.XLOOKUP(B1550,Dataset!F1550:F5663,Dataset!L1550:L5663)</f>
        <v>1</v>
      </c>
    </row>
    <row r="1551" spans="1:3" x14ac:dyDescent="0.3">
      <c r="A1551">
        <v>1549</v>
      </c>
      <c r="B1551" t="str">
        <f>VLOOKUP(A1551,Dataset!A1551:T5664,6,FALSE)</f>
        <v>failed</v>
      </c>
      <c r="C1551">
        <f>_xlfn.XLOOKUP(B1551,Dataset!F1551:F5664,Dataset!L1551:L5664)</f>
        <v>6</v>
      </c>
    </row>
    <row r="1552" spans="1:3" x14ac:dyDescent="0.3">
      <c r="A1552">
        <v>1550</v>
      </c>
      <c r="B1552" t="str">
        <f>VLOOKUP(A1552,Dataset!A1552:T5665,6,FALSE)</f>
        <v>failed</v>
      </c>
      <c r="C1552">
        <f>_xlfn.XLOOKUP(B1552,Dataset!F1552:F5665,Dataset!L1552:L5665)</f>
        <v>7</v>
      </c>
    </row>
    <row r="1553" spans="1:3" x14ac:dyDescent="0.3">
      <c r="A1553">
        <v>1551</v>
      </c>
      <c r="B1553" t="str">
        <f>VLOOKUP(A1553,Dataset!A1553:T5666,6,FALSE)</f>
        <v>failed</v>
      </c>
      <c r="C1553">
        <f>_xlfn.XLOOKUP(B1553,Dataset!F1553:F5666,Dataset!L1553:L5666)</f>
        <v>0</v>
      </c>
    </row>
    <row r="1554" spans="1:3" x14ac:dyDescent="0.3">
      <c r="A1554">
        <v>1552</v>
      </c>
      <c r="B1554" t="str">
        <f>VLOOKUP(A1554,Dataset!A1554:T5667,6,FALSE)</f>
        <v>failed</v>
      </c>
      <c r="C1554">
        <f>_xlfn.XLOOKUP(B1554,Dataset!F1554:F5667,Dataset!L1554:L5667)</f>
        <v>16</v>
      </c>
    </row>
    <row r="1555" spans="1:3" x14ac:dyDescent="0.3">
      <c r="A1555">
        <v>1553</v>
      </c>
      <c r="B1555" t="str">
        <f>VLOOKUP(A1555,Dataset!A1555:T5668,6,FALSE)</f>
        <v>failed</v>
      </c>
      <c r="C1555">
        <f>_xlfn.XLOOKUP(B1555,Dataset!F1555:F5668,Dataset!L1555:L5668)</f>
        <v>0</v>
      </c>
    </row>
    <row r="1556" spans="1:3" x14ac:dyDescent="0.3">
      <c r="A1556">
        <v>1554</v>
      </c>
      <c r="B1556" t="str">
        <f>VLOOKUP(A1556,Dataset!A1556:T5669,6,FALSE)</f>
        <v>failed</v>
      </c>
      <c r="C1556">
        <f>_xlfn.XLOOKUP(B1556,Dataset!F1556:F5669,Dataset!L1556:L5669)</f>
        <v>0</v>
      </c>
    </row>
    <row r="1557" spans="1:3" x14ac:dyDescent="0.3">
      <c r="A1557">
        <v>1555</v>
      </c>
      <c r="B1557" t="str">
        <f>VLOOKUP(A1557,Dataset!A1557:T5670,6,FALSE)</f>
        <v>failed</v>
      </c>
      <c r="C1557">
        <f>_xlfn.XLOOKUP(B1557,Dataset!F1557:F5670,Dataset!L1557:L5670)</f>
        <v>0</v>
      </c>
    </row>
    <row r="1558" spans="1:3" x14ac:dyDescent="0.3">
      <c r="A1558">
        <v>1556</v>
      </c>
      <c r="B1558" t="str">
        <f>VLOOKUP(A1558,Dataset!A1558:T5671,6,FALSE)</f>
        <v>failed</v>
      </c>
      <c r="C1558">
        <f>_xlfn.XLOOKUP(B1558,Dataset!F1558:F5671,Dataset!L1558:L5671)</f>
        <v>12</v>
      </c>
    </row>
    <row r="1559" spans="1:3" x14ac:dyDescent="0.3">
      <c r="A1559">
        <v>1557</v>
      </c>
      <c r="B1559" t="str">
        <f>VLOOKUP(A1559,Dataset!A1559:T5672,6,FALSE)</f>
        <v>failed</v>
      </c>
      <c r="C1559">
        <f>_xlfn.XLOOKUP(B1559,Dataset!F1559:F5672,Dataset!L1559:L5672)</f>
        <v>1</v>
      </c>
    </row>
    <row r="1560" spans="1:3" x14ac:dyDescent="0.3">
      <c r="A1560">
        <v>1558</v>
      </c>
      <c r="B1560" t="str">
        <f>VLOOKUP(A1560,Dataset!A1560:T5673,6,FALSE)</f>
        <v>failed</v>
      </c>
      <c r="C1560">
        <f>_xlfn.XLOOKUP(B1560,Dataset!F1560:F5673,Dataset!L1560:L5673)</f>
        <v>3</v>
      </c>
    </row>
    <row r="1561" spans="1:3" x14ac:dyDescent="0.3">
      <c r="A1561">
        <v>1559</v>
      </c>
      <c r="B1561" t="str">
        <f>VLOOKUP(A1561,Dataset!A1561:T5674,6,FALSE)</f>
        <v>failed</v>
      </c>
      <c r="C1561">
        <f>_xlfn.XLOOKUP(B1561,Dataset!F1561:F5674,Dataset!L1561:L5674)</f>
        <v>1</v>
      </c>
    </row>
    <row r="1562" spans="1:3" x14ac:dyDescent="0.3">
      <c r="A1562">
        <v>1560</v>
      </c>
      <c r="B1562" t="str">
        <f>VLOOKUP(A1562,Dataset!A1562:T5675,6,FALSE)</f>
        <v>failed</v>
      </c>
      <c r="C1562">
        <f>_xlfn.XLOOKUP(B1562,Dataset!F1562:F5675,Dataset!L1562:L5675)</f>
        <v>4</v>
      </c>
    </row>
    <row r="1563" spans="1:3" x14ac:dyDescent="0.3">
      <c r="A1563">
        <v>1561</v>
      </c>
      <c r="B1563" t="str">
        <f>VLOOKUP(A1563,Dataset!A1563:T5676,6,FALSE)</f>
        <v>canceled</v>
      </c>
      <c r="C1563">
        <f>_xlfn.XLOOKUP(B1563,Dataset!F1563:F5676,Dataset!L1563:L5676)</f>
        <v>1</v>
      </c>
    </row>
    <row r="1564" spans="1:3" x14ac:dyDescent="0.3">
      <c r="A1564">
        <v>1562</v>
      </c>
      <c r="B1564" t="str">
        <f>VLOOKUP(A1564,Dataset!A1564:T5677,6,FALSE)</f>
        <v>canceled</v>
      </c>
      <c r="C1564">
        <f>_xlfn.XLOOKUP(B1564,Dataset!F1564:F5677,Dataset!L1564:L5677)</f>
        <v>0</v>
      </c>
    </row>
    <row r="1565" spans="1:3" x14ac:dyDescent="0.3">
      <c r="A1565">
        <v>1563</v>
      </c>
      <c r="B1565" t="str">
        <f>VLOOKUP(A1565,Dataset!A1565:T5678,6,FALSE)</f>
        <v>canceled</v>
      </c>
      <c r="C1565">
        <f>_xlfn.XLOOKUP(B1565,Dataset!F1565:F5678,Dataset!L1565:L5678)</f>
        <v>2</v>
      </c>
    </row>
    <row r="1566" spans="1:3" x14ac:dyDescent="0.3">
      <c r="A1566">
        <v>1564</v>
      </c>
      <c r="B1566" t="str">
        <f>VLOOKUP(A1566,Dataset!A1566:T5679,6,FALSE)</f>
        <v>canceled</v>
      </c>
      <c r="C1566">
        <f>_xlfn.XLOOKUP(B1566,Dataset!F1566:F5679,Dataset!L1566:L5679)</f>
        <v>1</v>
      </c>
    </row>
    <row r="1567" spans="1:3" x14ac:dyDescent="0.3">
      <c r="A1567">
        <v>1565</v>
      </c>
      <c r="B1567" t="str">
        <f>VLOOKUP(A1567,Dataset!A1567:T5680,6,FALSE)</f>
        <v>canceled</v>
      </c>
      <c r="C1567">
        <f>_xlfn.XLOOKUP(B1567,Dataset!F1567:F5680,Dataset!L1567:L5680)</f>
        <v>1</v>
      </c>
    </row>
    <row r="1568" spans="1:3" x14ac:dyDescent="0.3">
      <c r="A1568">
        <v>1566</v>
      </c>
      <c r="B1568" t="str">
        <f>VLOOKUP(A1568,Dataset!A1568:T5681,6,FALSE)</f>
        <v>canceled</v>
      </c>
      <c r="C1568">
        <f>_xlfn.XLOOKUP(B1568,Dataset!F1568:F5681,Dataset!L1568:L5681)</f>
        <v>59</v>
      </c>
    </row>
    <row r="1569" spans="1:3" x14ac:dyDescent="0.3">
      <c r="A1569">
        <v>1567</v>
      </c>
      <c r="B1569" t="str">
        <f>VLOOKUP(A1569,Dataset!A1569:T5682,6,FALSE)</f>
        <v>canceled</v>
      </c>
      <c r="C1569">
        <f>_xlfn.XLOOKUP(B1569,Dataset!F1569:F5682,Dataset!L1569:L5682)</f>
        <v>13</v>
      </c>
    </row>
    <row r="1570" spans="1:3" x14ac:dyDescent="0.3">
      <c r="A1570">
        <v>1568</v>
      </c>
      <c r="B1570" t="str">
        <f>VLOOKUP(A1570,Dataset!A1570:T5683,6,FALSE)</f>
        <v>canceled</v>
      </c>
      <c r="C1570">
        <f>_xlfn.XLOOKUP(B1570,Dataset!F1570:F5683,Dataset!L1570:L5683)</f>
        <v>22</v>
      </c>
    </row>
    <row r="1571" spans="1:3" x14ac:dyDescent="0.3">
      <c r="A1571">
        <v>1569</v>
      </c>
      <c r="B1571" t="str">
        <f>VLOOKUP(A1571,Dataset!A1571:T5684,6,FALSE)</f>
        <v>canceled</v>
      </c>
      <c r="C1571">
        <f>_xlfn.XLOOKUP(B1571,Dataset!F1571:F5684,Dataset!L1571:L5684)</f>
        <v>0</v>
      </c>
    </row>
    <row r="1572" spans="1:3" x14ac:dyDescent="0.3">
      <c r="A1572">
        <v>1570</v>
      </c>
      <c r="B1572" t="str">
        <f>VLOOKUP(A1572,Dataset!A1572:T5685,6,FALSE)</f>
        <v>canceled</v>
      </c>
      <c r="C1572">
        <f>_xlfn.XLOOKUP(B1572,Dataset!F1572:F5685,Dataset!L1572:L5685)</f>
        <v>52</v>
      </c>
    </row>
    <row r="1573" spans="1:3" x14ac:dyDescent="0.3">
      <c r="A1573">
        <v>1571</v>
      </c>
      <c r="B1573" t="str">
        <f>VLOOKUP(A1573,Dataset!A1573:T5686,6,FALSE)</f>
        <v>canceled</v>
      </c>
      <c r="C1573">
        <f>_xlfn.XLOOKUP(B1573,Dataset!F1573:F5686,Dataset!L1573:L5686)</f>
        <v>4</v>
      </c>
    </row>
    <row r="1574" spans="1:3" x14ac:dyDescent="0.3">
      <c r="A1574">
        <v>1572</v>
      </c>
      <c r="B1574" t="str">
        <f>VLOOKUP(A1574,Dataset!A1574:T5687,6,FALSE)</f>
        <v>canceled</v>
      </c>
      <c r="C1574">
        <f>_xlfn.XLOOKUP(B1574,Dataset!F1574:F5687,Dataset!L1574:L5687)</f>
        <v>3</v>
      </c>
    </row>
    <row r="1575" spans="1:3" x14ac:dyDescent="0.3">
      <c r="A1575">
        <v>1573</v>
      </c>
      <c r="B1575" t="str">
        <f>VLOOKUP(A1575,Dataset!A1575:T5688,6,FALSE)</f>
        <v>canceled</v>
      </c>
      <c r="C1575">
        <f>_xlfn.XLOOKUP(B1575,Dataset!F1575:F5688,Dataset!L1575:L5688)</f>
        <v>3</v>
      </c>
    </row>
    <row r="1576" spans="1:3" x14ac:dyDescent="0.3">
      <c r="A1576">
        <v>1574</v>
      </c>
      <c r="B1576" t="str">
        <f>VLOOKUP(A1576,Dataset!A1576:T5689,6,FALSE)</f>
        <v>canceled</v>
      </c>
      <c r="C1576">
        <f>_xlfn.XLOOKUP(B1576,Dataset!F1576:F5689,Dataset!L1576:L5689)</f>
        <v>6</v>
      </c>
    </row>
    <row r="1577" spans="1:3" x14ac:dyDescent="0.3">
      <c r="A1577">
        <v>1575</v>
      </c>
      <c r="B1577" t="str">
        <f>VLOOKUP(A1577,Dataset!A1577:T5690,6,FALSE)</f>
        <v>canceled</v>
      </c>
      <c r="C1577">
        <f>_xlfn.XLOOKUP(B1577,Dataset!F1577:F5690,Dataset!L1577:L5690)</f>
        <v>35</v>
      </c>
    </row>
    <row r="1578" spans="1:3" x14ac:dyDescent="0.3">
      <c r="A1578">
        <v>1576</v>
      </c>
      <c r="B1578" t="str">
        <f>VLOOKUP(A1578,Dataset!A1578:T5691,6,FALSE)</f>
        <v>canceled</v>
      </c>
      <c r="C1578">
        <f>_xlfn.XLOOKUP(B1578,Dataset!F1578:F5691,Dataset!L1578:L5691)</f>
        <v>10</v>
      </c>
    </row>
    <row r="1579" spans="1:3" x14ac:dyDescent="0.3">
      <c r="A1579">
        <v>1577</v>
      </c>
      <c r="B1579" t="str">
        <f>VLOOKUP(A1579,Dataset!A1579:T5692,6,FALSE)</f>
        <v>canceled</v>
      </c>
      <c r="C1579">
        <f>_xlfn.XLOOKUP(B1579,Dataset!F1579:F5692,Dataset!L1579:L5692)</f>
        <v>2</v>
      </c>
    </row>
    <row r="1580" spans="1:3" x14ac:dyDescent="0.3">
      <c r="A1580">
        <v>1578</v>
      </c>
      <c r="B1580" t="str">
        <f>VLOOKUP(A1580,Dataset!A1580:T5693,6,FALSE)</f>
        <v>canceled</v>
      </c>
      <c r="C1580">
        <f>_xlfn.XLOOKUP(B1580,Dataset!F1580:F5693,Dataset!L1580:L5693)</f>
        <v>4</v>
      </c>
    </row>
    <row r="1581" spans="1:3" x14ac:dyDescent="0.3">
      <c r="A1581">
        <v>1579</v>
      </c>
      <c r="B1581" t="str">
        <f>VLOOKUP(A1581,Dataset!A1581:T5694,6,FALSE)</f>
        <v>canceled</v>
      </c>
      <c r="C1581">
        <f>_xlfn.XLOOKUP(B1581,Dataset!F1581:F5694,Dataset!L1581:L5694)</f>
        <v>2</v>
      </c>
    </row>
    <row r="1582" spans="1:3" x14ac:dyDescent="0.3">
      <c r="A1582">
        <v>1580</v>
      </c>
      <c r="B1582" t="str">
        <f>VLOOKUP(A1582,Dataset!A1582:T5695,6,FALSE)</f>
        <v>canceled</v>
      </c>
      <c r="C1582">
        <f>_xlfn.XLOOKUP(B1582,Dataset!F1582:F5695,Dataset!L1582:L5695)</f>
        <v>0</v>
      </c>
    </row>
    <row r="1583" spans="1:3" x14ac:dyDescent="0.3">
      <c r="A1583">
        <v>1581</v>
      </c>
      <c r="B1583" t="str">
        <f>VLOOKUP(A1583,Dataset!A1583:T5696,6,FALSE)</f>
        <v>failed</v>
      </c>
      <c r="C1583">
        <f>_xlfn.XLOOKUP(B1583,Dataset!F1583:F5696,Dataset!L1583:L5696)</f>
        <v>1</v>
      </c>
    </row>
    <row r="1584" spans="1:3" x14ac:dyDescent="0.3">
      <c r="A1584">
        <v>1582</v>
      </c>
      <c r="B1584" t="str">
        <f>VLOOKUP(A1584,Dataset!A1584:T5697,6,FALSE)</f>
        <v>failed</v>
      </c>
      <c r="C1584">
        <f>_xlfn.XLOOKUP(B1584,Dataset!F1584:F5697,Dataset!L1584:L5697)</f>
        <v>3</v>
      </c>
    </row>
    <row r="1585" spans="1:3" x14ac:dyDescent="0.3">
      <c r="A1585">
        <v>1583</v>
      </c>
      <c r="B1585" t="str">
        <f>VLOOKUP(A1585,Dataset!A1585:T5698,6,FALSE)</f>
        <v>failed</v>
      </c>
      <c r="C1585">
        <f>_xlfn.XLOOKUP(B1585,Dataset!F1585:F5698,Dataset!L1585:L5698)</f>
        <v>1</v>
      </c>
    </row>
    <row r="1586" spans="1:3" x14ac:dyDescent="0.3">
      <c r="A1586">
        <v>1584</v>
      </c>
      <c r="B1586" t="str">
        <f>VLOOKUP(A1586,Dataset!A1586:T5699,6,FALSE)</f>
        <v>failed</v>
      </c>
      <c r="C1586">
        <f>_xlfn.XLOOKUP(B1586,Dataset!F1586:F5699,Dataset!L1586:L5699)</f>
        <v>0</v>
      </c>
    </row>
    <row r="1587" spans="1:3" x14ac:dyDescent="0.3">
      <c r="A1587">
        <v>1585</v>
      </c>
      <c r="B1587" t="str">
        <f>VLOOKUP(A1587,Dataset!A1587:T5700,6,FALSE)</f>
        <v>failed</v>
      </c>
      <c r="C1587">
        <f>_xlfn.XLOOKUP(B1587,Dataset!F1587:F5700,Dataset!L1587:L5700)</f>
        <v>12</v>
      </c>
    </row>
    <row r="1588" spans="1:3" x14ac:dyDescent="0.3">
      <c r="A1588">
        <v>1586</v>
      </c>
      <c r="B1588" t="str">
        <f>VLOOKUP(A1588,Dataset!A1588:T5701,6,FALSE)</f>
        <v>failed</v>
      </c>
      <c r="C1588">
        <f>_xlfn.XLOOKUP(B1588,Dataset!F1588:F5701,Dataset!L1588:L5701)</f>
        <v>0</v>
      </c>
    </row>
    <row r="1589" spans="1:3" x14ac:dyDescent="0.3">
      <c r="A1589">
        <v>1587</v>
      </c>
      <c r="B1589" t="str">
        <f>VLOOKUP(A1589,Dataset!A1589:T5702,6,FALSE)</f>
        <v>failed</v>
      </c>
      <c r="C1589">
        <f>_xlfn.XLOOKUP(B1589,Dataset!F1589:F5702,Dataset!L1589:L5702)</f>
        <v>1</v>
      </c>
    </row>
    <row r="1590" spans="1:3" x14ac:dyDescent="0.3">
      <c r="A1590">
        <v>1588</v>
      </c>
      <c r="B1590" t="str">
        <f>VLOOKUP(A1590,Dataset!A1590:T5703,6,FALSE)</f>
        <v>failed</v>
      </c>
      <c r="C1590">
        <f>_xlfn.XLOOKUP(B1590,Dataset!F1590:F5703,Dataset!L1590:L5703)</f>
        <v>0</v>
      </c>
    </row>
    <row r="1591" spans="1:3" x14ac:dyDescent="0.3">
      <c r="A1591">
        <v>1589</v>
      </c>
      <c r="B1591" t="str">
        <f>VLOOKUP(A1591,Dataset!A1591:T5704,6,FALSE)</f>
        <v>failed</v>
      </c>
      <c r="C1591">
        <f>_xlfn.XLOOKUP(B1591,Dataset!F1591:F5704,Dataset!L1591:L5704)</f>
        <v>0</v>
      </c>
    </row>
    <row r="1592" spans="1:3" x14ac:dyDescent="0.3">
      <c r="A1592">
        <v>1590</v>
      </c>
      <c r="B1592" t="str">
        <f>VLOOKUP(A1592,Dataset!A1592:T5705,6,FALSE)</f>
        <v>failed</v>
      </c>
      <c r="C1592">
        <f>_xlfn.XLOOKUP(B1592,Dataset!F1592:F5705,Dataset!L1592:L5705)</f>
        <v>2</v>
      </c>
    </row>
    <row r="1593" spans="1:3" x14ac:dyDescent="0.3">
      <c r="A1593">
        <v>1591</v>
      </c>
      <c r="B1593" t="str">
        <f>VLOOKUP(A1593,Dataset!A1593:T5706,6,FALSE)</f>
        <v>failed</v>
      </c>
      <c r="C1593">
        <f>_xlfn.XLOOKUP(B1593,Dataset!F1593:F5706,Dataset!L1593:L5706)</f>
        <v>92</v>
      </c>
    </row>
    <row r="1594" spans="1:3" x14ac:dyDescent="0.3">
      <c r="A1594">
        <v>1592</v>
      </c>
      <c r="B1594" t="str">
        <f>VLOOKUP(A1594,Dataset!A1594:T5707,6,FALSE)</f>
        <v>failed</v>
      </c>
      <c r="C1594">
        <f>_xlfn.XLOOKUP(B1594,Dataset!F1594:F5707,Dataset!L1594:L5707)</f>
        <v>0</v>
      </c>
    </row>
    <row r="1595" spans="1:3" x14ac:dyDescent="0.3">
      <c r="A1595">
        <v>1593</v>
      </c>
      <c r="B1595" t="str">
        <f>VLOOKUP(A1595,Dataset!A1595:T5708,6,FALSE)</f>
        <v>failed</v>
      </c>
      <c r="C1595">
        <f>_xlfn.XLOOKUP(B1595,Dataset!F1595:F5708,Dataset!L1595:L5708)</f>
        <v>3</v>
      </c>
    </row>
    <row r="1596" spans="1:3" x14ac:dyDescent="0.3">
      <c r="A1596">
        <v>1594</v>
      </c>
      <c r="B1596" t="str">
        <f>VLOOKUP(A1596,Dataset!A1596:T5709,6,FALSE)</f>
        <v>failed</v>
      </c>
      <c r="C1596">
        <f>_xlfn.XLOOKUP(B1596,Dataset!F1596:F5709,Dataset!L1596:L5709)</f>
        <v>10</v>
      </c>
    </row>
    <row r="1597" spans="1:3" x14ac:dyDescent="0.3">
      <c r="A1597">
        <v>1595</v>
      </c>
      <c r="B1597" t="str">
        <f>VLOOKUP(A1597,Dataset!A1597:T5710,6,FALSE)</f>
        <v>failed</v>
      </c>
      <c r="C1597">
        <f>_xlfn.XLOOKUP(B1597,Dataset!F1597:F5710,Dataset!L1597:L5710)</f>
        <v>7</v>
      </c>
    </row>
    <row r="1598" spans="1:3" x14ac:dyDescent="0.3">
      <c r="A1598">
        <v>1596</v>
      </c>
      <c r="B1598" t="str">
        <f>VLOOKUP(A1598,Dataset!A1598:T5711,6,FALSE)</f>
        <v>failed</v>
      </c>
      <c r="C1598">
        <f>_xlfn.XLOOKUP(B1598,Dataset!F1598:F5711,Dataset!L1598:L5711)</f>
        <v>3</v>
      </c>
    </row>
    <row r="1599" spans="1:3" x14ac:dyDescent="0.3">
      <c r="A1599">
        <v>1597</v>
      </c>
      <c r="B1599" t="str">
        <f>VLOOKUP(A1599,Dataset!A1599:T5712,6,FALSE)</f>
        <v>failed</v>
      </c>
      <c r="C1599">
        <f>_xlfn.XLOOKUP(B1599,Dataset!F1599:F5712,Dataset!L1599:L5712)</f>
        <v>0</v>
      </c>
    </row>
    <row r="1600" spans="1:3" x14ac:dyDescent="0.3">
      <c r="A1600">
        <v>1598</v>
      </c>
      <c r="B1600" t="str">
        <f>VLOOKUP(A1600,Dataset!A1600:T5713,6,FALSE)</f>
        <v>failed</v>
      </c>
      <c r="C1600">
        <f>_xlfn.XLOOKUP(B1600,Dataset!F1600:F5713,Dataset!L1600:L5713)</f>
        <v>1</v>
      </c>
    </row>
    <row r="1601" spans="1:3" x14ac:dyDescent="0.3">
      <c r="A1601">
        <v>1599</v>
      </c>
      <c r="B1601" t="str">
        <f>VLOOKUP(A1601,Dataset!A1601:T5714,6,FALSE)</f>
        <v>failed</v>
      </c>
      <c r="C1601">
        <f>_xlfn.XLOOKUP(B1601,Dataset!F1601:F5714,Dataset!L1601:L5714)</f>
        <v>0</v>
      </c>
    </row>
    <row r="1602" spans="1:3" x14ac:dyDescent="0.3">
      <c r="A1602">
        <v>1600</v>
      </c>
      <c r="B1602" t="str">
        <f>VLOOKUP(A1602,Dataset!A1602:T5715,6,FALSE)</f>
        <v>failed</v>
      </c>
      <c r="C1602">
        <f>_xlfn.XLOOKUP(B1602,Dataset!F1602:F5715,Dataset!L1602:L5715)</f>
        <v>9</v>
      </c>
    </row>
    <row r="1603" spans="1:3" x14ac:dyDescent="0.3">
      <c r="A1603">
        <v>1601</v>
      </c>
      <c r="B1603" t="str">
        <f>VLOOKUP(A1603,Dataset!A1603:T5716,6,FALSE)</f>
        <v>successful</v>
      </c>
      <c r="C1603">
        <f>_xlfn.XLOOKUP(B1603,Dataset!F1603:F5716,Dataset!L1603:L5716)</f>
        <v>56</v>
      </c>
    </row>
    <row r="1604" spans="1:3" x14ac:dyDescent="0.3">
      <c r="A1604">
        <v>1602</v>
      </c>
      <c r="B1604" t="str">
        <f>VLOOKUP(A1604,Dataset!A1604:T5717,6,FALSE)</f>
        <v>successful</v>
      </c>
      <c r="C1604">
        <f>_xlfn.XLOOKUP(B1604,Dataset!F1604:F5717,Dataset!L1604:L5717)</f>
        <v>32</v>
      </c>
    </row>
    <row r="1605" spans="1:3" x14ac:dyDescent="0.3">
      <c r="A1605">
        <v>1603</v>
      </c>
      <c r="B1605" t="str">
        <f>VLOOKUP(A1605,Dataset!A1605:T5718,6,FALSE)</f>
        <v>successful</v>
      </c>
      <c r="C1605">
        <f>_xlfn.XLOOKUP(B1605,Dataset!F1605:F5718,Dataset!L1605:L5718)</f>
        <v>30</v>
      </c>
    </row>
    <row r="1606" spans="1:3" x14ac:dyDescent="0.3">
      <c r="A1606">
        <v>1604</v>
      </c>
      <c r="B1606" t="str">
        <f>VLOOKUP(A1606,Dataset!A1606:T5719,6,FALSE)</f>
        <v>successful</v>
      </c>
      <c r="C1606">
        <f>_xlfn.XLOOKUP(B1606,Dataset!F1606:F5719,Dataset!L1606:L5719)</f>
        <v>70</v>
      </c>
    </row>
    <row r="1607" spans="1:3" x14ac:dyDescent="0.3">
      <c r="A1607">
        <v>1605</v>
      </c>
      <c r="B1607" t="str">
        <f>VLOOKUP(A1607,Dataset!A1607:T5720,6,FALSE)</f>
        <v>successful</v>
      </c>
      <c r="C1607">
        <f>_xlfn.XLOOKUP(B1607,Dataset!F1607:F5720,Dataset!L1607:L5720)</f>
        <v>44</v>
      </c>
    </row>
    <row r="1608" spans="1:3" x14ac:dyDescent="0.3">
      <c r="A1608">
        <v>1606</v>
      </c>
      <c r="B1608" t="str">
        <f>VLOOKUP(A1608,Dataset!A1608:T5721,6,FALSE)</f>
        <v>successful</v>
      </c>
      <c r="C1608">
        <f>_xlfn.XLOOKUP(B1608,Dataset!F1608:F5721,Dataset!L1608:L5721)</f>
        <v>92</v>
      </c>
    </row>
    <row r="1609" spans="1:3" x14ac:dyDescent="0.3">
      <c r="A1609">
        <v>1607</v>
      </c>
      <c r="B1609" t="str">
        <f>VLOOKUP(A1609,Dataset!A1609:T5722,6,FALSE)</f>
        <v>successful</v>
      </c>
      <c r="C1609">
        <f>_xlfn.XLOOKUP(B1609,Dataset!F1609:F5722,Dataset!L1609:L5722)</f>
        <v>205</v>
      </c>
    </row>
    <row r="1610" spans="1:3" x14ac:dyDescent="0.3">
      <c r="A1610">
        <v>1608</v>
      </c>
      <c r="B1610" t="str">
        <f>VLOOKUP(A1610,Dataset!A1610:T5723,6,FALSE)</f>
        <v>successful</v>
      </c>
      <c r="C1610">
        <f>_xlfn.XLOOKUP(B1610,Dataset!F1610:F5723,Dataset!L1610:L5723)</f>
        <v>23</v>
      </c>
    </row>
    <row r="1611" spans="1:3" x14ac:dyDescent="0.3">
      <c r="A1611">
        <v>1609</v>
      </c>
      <c r="B1611" t="str">
        <f>VLOOKUP(A1611,Dataset!A1611:T5724,6,FALSE)</f>
        <v>successful</v>
      </c>
      <c r="C1611">
        <f>_xlfn.XLOOKUP(B1611,Dataset!F1611:F5724,Dataset!L1611:L5724)</f>
        <v>4</v>
      </c>
    </row>
    <row r="1612" spans="1:3" x14ac:dyDescent="0.3">
      <c r="A1612">
        <v>1610</v>
      </c>
      <c r="B1612" t="str">
        <f>VLOOKUP(A1612,Dataset!A1612:T5725,6,FALSE)</f>
        <v>successful</v>
      </c>
      <c r="C1612">
        <f>_xlfn.XLOOKUP(B1612,Dataset!F1612:F5725,Dataset!L1612:L5725)</f>
        <v>112</v>
      </c>
    </row>
    <row r="1613" spans="1:3" x14ac:dyDescent="0.3">
      <c r="A1613">
        <v>1611</v>
      </c>
      <c r="B1613" t="str">
        <f>VLOOKUP(A1613,Dataset!A1613:T5726,6,FALSE)</f>
        <v>successful</v>
      </c>
      <c r="C1613">
        <f>_xlfn.XLOOKUP(B1613,Dataset!F1613:F5726,Dataset!L1613:L5726)</f>
        <v>27</v>
      </c>
    </row>
    <row r="1614" spans="1:3" x14ac:dyDescent="0.3">
      <c r="A1614">
        <v>1612</v>
      </c>
      <c r="B1614" t="str">
        <f>VLOOKUP(A1614,Dataset!A1614:T5727,6,FALSE)</f>
        <v>successful</v>
      </c>
      <c r="C1614">
        <f>_xlfn.XLOOKUP(B1614,Dataset!F1614:F5727,Dataset!L1614:L5727)</f>
        <v>11</v>
      </c>
    </row>
    <row r="1615" spans="1:3" x14ac:dyDescent="0.3">
      <c r="A1615">
        <v>1613</v>
      </c>
      <c r="B1615" t="str">
        <f>VLOOKUP(A1615,Dataset!A1615:T5728,6,FALSE)</f>
        <v>successful</v>
      </c>
      <c r="C1615">
        <f>_xlfn.XLOOKUP(B1615,Dataset!F1615:F5728,Dataset!L1615:L5728)</f>
        <v>26</v>
      </c>
    </row>
    <row r="1616" spans="1:3" x14ac:dyDescent="0.3">
      <c r="A1616">
        <v>1614</v>
      </c>
      <c r="B1616" t="str">
        <f>VLOOKUP(A1616,Dataset!A1616:T5729,6,FALSE)</f>
        <v>successful</v>
      </c>
      <c r="C1616">
        <f>_xlfn.XLOOKUP(B1616,Dataset!F1616:F5729,Dataset!L1616:L5729)</f>
        <v>77</v>
      </c>
    </row>
    <row r="1617" spans="1:3" x14ac:dyDescent="0.3">
      <c r="A1617">
        <v>1615</v>
      </c>
      <c r="B1617" t="str">
        <f>VLOOKUP(A1617,Dataset!A1617:T5730,6,FALSE)</f>
        <v>successful</v>
      </c>
      <c r="C1617">
        <f>_xlfn.XLOOKUP(B1617,Dataset!F1617:F5730,Dataset!L1617:L5730)</f>
        <v>136</v>
      </c>
    </row>
    <row r="1618" spans="1:3" x14ac:dyDescent="0.3">
      <c r="A1618">
        <v>1616</v>
      </c>
      <c r="B1618" t="str">
        <f>VLOOKUP(A1618,Dataset!A1618:T5731,6,FALSE)</f>
        <v>successful</v>
      </c>
      <c r="C1618">
        <f>_xlfn.XLOOKUP(B1618,Dataset!F1618:F5731,Dataset!L1618:L5731)</f>
        <v>157</v>
      </c>
    </row>
    <row r="1619" spans="1:3" x14ac:dyDescent="0.3">
      <c r="A1619">
        <v>1617</v>
      </c>
      <c r="B1619" t="str">
        <f>VLOOKUP(A1619,Dataset!A1619:T5732,6,FALSE)</f>
        <v>successful</v>
      </c>
      <c r="C1619">
        <f>_xlfn.XLOOKUP(B1619,Dataset!F1619:F5732,Dataset!L1619:L5732)</f>
        <v>158</v>
      </c>
    </row>
    <row r="1620" spans="1:3" x14ac:dyDescent="0.3">
      <c r="A1620">
        <v>1618</v>
      </c>
      <c r="B1620" t="str">
        <f>VLOOKUP(A1620,Dataset!A1620:T5733,6,FALSE)</f>
        <v>successful</v>
      </c>
      <c r="C1620">
        <f>_xlfn.XLOOKUP(B1620,Dataset!F1620:F5733,Dataset!L1620:L5733)</f>
        <v>27</v>
      </c>
    </row>
    <row r="1621" spans="1:3" x14ac:dyDescent="0.3">
      <c r="A1621">
        <v>1619</v>
      </c>
      <c r="B1621" t="str">
        <f>VLOOKUP(A1621,Dataset!A1621:T5734,6,FALSE)</f>
        <v>successful</v>
      </c>
      <c r="C1621">
        <f>_xlfn.XLOOKUP(B1621,Dataset!F1621:F5734,Dataset!L1621:L5734)</f>
        <v>23</v>
      </c>
    </row>
    <row r="1622" spans="1:3" x14ac:dyDescent="0.3">
      <c r="A1622">
        <v>1620</v>
      </c>
      <c r="B1622" t="str">
        <f>VLOOKUP(A1622,Dataset!A1622:T5735,6,FALSE)</f>
        <v>successful</v>
      </c>
      <c r="C1622">
        <f>_xlfn.XLOOKUP(B1622,Dataset!F1622:F5735,Dataset!L1622:L5735)</f>
        <v>17</v>
      </c>
    </row>
    <row r="1623" spans="1:3" x14ac:dyDescent="0.3">
      <c r="A1623">
        <v>1621</v>
      </c>
      <c r="B1623" t="str">
        <f>VLOOKUP(A1623,Dataset!A1623:T5736,6,FALSE)</f>
        <v>successful</v>
      </c>
      <c r="C1623">
        <f>_xlfn.XLOOKUP(B1623,Dataset!F1623:F5736,Dataset!L1623:L5736)</f>
        <v>37</v>
      </c>
    </row>
    <row r="1624" spans="1:3" x14ac:dyDescent="0.3">
      <c r="A1624">
        <v>1622</v>
      </c>
      <c r="B1624" t="str">
        <f>VLOOKUP(A1624,Dataset!A1624:T5737,6,FALSE)</f>
        <v>successful</v>
      </c>
      <c r="C1624">
        <f>_xlfn.XLOOKUP(B1624,Dataset!F1624:F5737,Dataset!L1624:L5737)</f>
        <v>65</v>
      </c>
    </row>
    <row r="1625" spans="1:3" x14ac:dyDescent="0.3">
      <c r="A1625">
        <v>1623</v>
      </c>
      <c r="B1625" t="str">
        <f>VLOOKUP(A1625,Dataset!A1625:T5738,6,FALSE)</f>
        <v>successful</v>
      </c>
      <c r="C1625">
        <f>_xlfn.XLOOKUP(B1625,Dataset!F1625:F5738,Dataset!L1625:L5738)</f>
        <v>18</v>
      </c>
    </row>
    <row r="1626" spans="1:3" x14ac:dyDescent="0.3">
      <c r="A1626">
        <v>1624</v>
      </c>
      <c r="B1626" t="str">
        <f>VLOOKUP(A1626,Dataset!A1626:T5739,6,FALSE)</f>
        <v>successful</v>
      </c>
      <c r="C1626">
        <f>_xlfn.XLOOKUP(B1626,Dataset!F1626:F5739,Dataset!L1626:L5739)</f>
        <v>25</v>
      </c>
    </row>
    <row r="1627" spans="1:3" x14ac:dyDescent="0.3">
      <c r="A1627">
        <v>1625</v>
      </c>
      <c r="B1627" t="str">
        <f>VLOOKUP(A1627,Dataset!A1627:T5740,6,FALSE)</f>
        <v>successful</v>
      </c>
      <c r="C1627">
        <f>_xlfn.XLOOKUP(B1627,Dataset!F1627:F5740,Dataset!L1627:L5740)</f>
        <v>104</v>
      </c>
    </row>
    <row r="1628" spans="1:3" x14ac:dyDescent="0.3">
      <c r="A1628">
        <v>1626</v>
      </c>
      <c r="B1628" t="str">
        <f>VLOOKUP(A1628,Dataset!A1628:T5741,6,FALSE)</f>
        <v>successful</v>
      </c>
      <c r="C1628">
        <f>_xlfn.XLOOKUP(B1628,Dataset!F1628:F5741,Dataset!L1628:L5741)</f>
        <v>108</v>
      </c>
    </row>
    <row r="1629" spans="1:3" x14ac:dyDescent="0.3">
      <c r="A1629">
        <v>1627</v>
      </c>
      <c r="B1629" t="str">
        <f>VLOOKUP(A1629,Dataset!A1629:T5742,6,FALSE)</f>
        <v>successful</v>
      </c>
      <c r="C1629">
        <f>_xlfn.XLOOKUP(B1629,Dataset!F1629:F5742,Dataset!L1629:L5742)</f>
        <v>38</v>
      </c>
    </row>
    <row r="1630" spans="1:3" x14ac:dyDescent="0.3">
      <c r="A1630">
        <v>1628</v>
      </c>
      <c r="B1630" t="str">
        <f>VLOOKUP(A1630,Dataset!A1630:T5743,6,FALSE)</f>
        <v>successful</v>
      </c>
      <c r="C1630">
        <f>_xlfn.XLOOKUP(B1630,Dataset!F1630:F5743,Dataset!L1630:L5743)</f>
        <v>88</v>
      </c>
    </row>
    <row r="1631" spans="1:3" x14ac:dyDescent="0.3">
      <c r="A1631">
        <v>1629</v>
      </c>
      <c r="B1631" t="str">
        <f>VLOOKUP(A1631,Dataset!A1631:T5744,6,FALSE)</f>
        <v>successful</v>
      </c>
      <c r="C1631">
        <f>_xlfn.XLOOKUP(B1631,Dataset!F1631:F5744,Dataset!L1631:L5744)</f>
        <v>82</v>
      </c>
    </row>
    <row r="1632" spans="1:3" x14ac:dyDescent="0.3">
      <c r="A1632">
        <v>1630</v>
      </c>
      <c r="B1632" t="str">
        <f>VLOOKUP(A1632,Dataset!A1632:T5745,6,FALSE)</f>
        <v>successful</v>
      </c>
      <c r="C1632">
        <f>_xlfn.XLOOKUP(B1632,Dataset!F1632:F5745,Dataset!L1632:L5745)</f>
        <v>126</v>
      </c>
    </row>
    <row r="1633" spans="1:3" x14ac:dyDescent="0.3">
      <c r="A1633">
        <v>1631</v>
      </c>
      <c r="B1633" t="str">
        <f>VLOOKUP(A1633,Dataset!A1633:T5746,6,FALSE)</f>
        <v>successful</v>
      </c>
      <c r="C1633">
        <f>_xlfn.XLOOKUP(B1633,Dataset!F1633:F5746,Dataset!L1633:L5746)</f>
        <v>133</v>
      </c>
    </row>
    <row r="1634" spans="1:3" x14ac:dyDescent="0.3">
      <c r="A1634">
        <v>1632</v>
      </c>
      <c r="B1634" t="str">
        <f>VLOOKUP(A1634,Dataset!A1634:T5747,6,FALSE)</f>
        <v>successful</v>
      </c>
      <c r="C1634">
        <f>_xlfn.XLOOKUP(B1634,Dataset!F1634:F5747,Dataset!L1634:L5747)</f>
        <v>47</v>
      </c>
    </row>
    <row r="1635" spans="1:3" x14ac:dyDescent="0.3">
      <c r="A1635">
        <v>1633</v>
      </c>
      <c r="B1635" t="str">
        <f>VLOOKUP(A1635,Dataset!A1635:T5748,6,FALSE)</f>
        <v>successful</v>
      </c>
      <c r="C1635">
        <f>_xlfn.XLOOKUP(B1635,Dataset!F1635:F5748,Dataset!L1635:L5748)</f>
        <v>58</v>
      </c>
    </row>
    <row r="1636" spans="1:3" x14ac:dyDescent="0.3">
      <c r="A1636">
        <v>1634</v>
      </c>
      <c r="B1636" t="str">
        <f>VLOOKUP(A1636,Dataset!A1636:T5749,6,FALSE)</f>
        <v>successful</v>
      </c>
      <c r="C1636">
        <f>_xlfn.XLOOKUP(B1636,Dataset!F1636:F5749,Dataset!L1636:L5749)</f>
        <v>32</v>
      </c>
    </row>
    <row r="1637" spans="1:3" x14ac:dyDescent="0.3">
      <c r="A1637">
        <v>1635</v>
      </c>
      <c r="B1637" t="str">
        <f>VLOOKUP(A1637,Dataset!A1637:T5750,6,FALSE)</f>
        <v>successful</v>
      </c>
      <c r="C1637">
        <f>_xlfn.XLOOKUP(B1637,Dataset!F1637:F5750,Dataset!L1637:L5750)</f>
        <v>37</v>
      </c>
    </row>
    <row r="1638" spans="1:3" x14ac:dyDescent="0.3">
      <c r="A1638">
        <v>1636</v>
      </c>
      <c r="B1638" t="str">
        <f>VLOOKUP(A1638,Dataset!A1638:T5751,6,FALSE)</f>
        <v>successful</v>
      </c>
      <c r="C1638">
        <f>_xlfn.XLOOKUP(B1638,Dataset!F1638:F5751,Dataset!L1638:L5751)</f>
        <v>87</v>
      </c>
    </row>
    <row r="1639" spans="1:3" x14ac:dyDescent="0.3">
      <c r="A1639">
        <v>1637</v>
      </c>
      <c r="B1639" t="str">
        <f>VLOOKUP(A1639,Dataset!A1639:T5752,6,FALSE)</f>
        <v>successful</v>
      </c>
      <c r="C1639">
        <f>_xlfn.XLOOKUP(B1639,Dataset!F1639:F5752,Dataset!L1639:L5752)</f>
        <v>15</v>
      </c>
    </row>
    <row r="1640" spans="1:3" x14ac:dyDescent="0.3">
      <c r="A1640">
        <v>1638</v>
      </c>
      <c r="B1640" t="str">
        <f>VLOOKUP(A1640,Dataset!A1640:T5753,6,FALSE)</f>
        <v>successful</v>
      </c>
      <c r="C1640">
        <f>_xlfn.XLOOKUP(B1640,Dataset!F1640:F5753,Dataset!L1640:L5753)</f>
        <v>27</v>
      </c>
    </row>
    <row r="1641" spans="1:3" x14ac:dyDescent="0.3">
      <c r="A1641">
        <v>1639</v>
      </c>
      <c r="B1641" t="str">
        <f>VLOOKUP(A1641,Dataset!A1641:T5754,6,FALSE)</f>
        <v>successful</v>
      </c>
      <c r="C1641">
        <f>_xlfn.XLOOKUP(B1641,Dataset!F1641:F5754,Dataset!L1641:L5754)</f>
        <v>19</v>
      </c>
    </row>
    <row r="1642" spans="1:3" x14ac:dyDescent="0.3">
      <c r="A1642">
        <v>1640</v>
      </c>
      <c r="B1642" t="str">
        <f>VLOOKUP(A1642,Dataset!A1642:T5755,6,FALSE)</f>
        <v>successful</v>
      </c>
      <c r="C1642">
        <f>_xlfn.XLOOKUP(B1642,Dataset!F1642:F5755,Dataset!L1642:L5755)</f>
        <v>17</v>
      </c>
    </row>
    <row r="1643" spans="1:3" x14ac:dyDescent="0.3">
      <c r="A1643">
        <v>1641</v>
      </c>
      <c r="B1643" t="str">
        <f>VLOOKUP(A1643,Dataset!A1643:T5756,6,FALSE)</f>
        <v>successful</v>
      </c>
      <c r="C1643">
        <f>_xlfn.XLOOKUP(B1643,Dataset!F1643:F5756,Dataset!L1643:L5756)</f>
        <v>26</v>
      </c>
    </row>
    <row r="1644" spans="1:3" x14ac:dyDescent="0.3">
      <c r="A1644">
        <v>1642</v>
      </c>
      <c r="B1644" t="str">
        <f>VLOOKUP(A1644,Dataset!A1644:T5757,6,FALSE)</f>
        <v>successful</v>
      </c>
      <c r="C1644">
        <f>_xlfn.XLOOKUP(B1644,Dataset!F1644:F5757,Dataset!L1644:L5757)</f>
        <v>28</v>
      </c>
    </row>
    <row r="1645" spans="1:3" x14ac:dyDescent="0.3">
      <c r="A1645">
        <v>1643</v>
      </c>
      <c r="B1645" t="str">
        <f>VLOOKUP(A1645,Dataset!A1645:T5758,6,FALSE)</f>
        <v>successful</v>
      </c>
      <c r="C1645">
        <f>_xlfn.XLOOKUP(B1645,Dataset!F1645:F5758,Dataset!L1645:L5758)</f>
        <v>37</v>
      </c>
    </row>
    <row r="1646" spans="1:3" x14ac:dyDescent="0.3">
      <c r="A1646">
        <v>1644</v>
      </c>
      <c r="B1646" t="str">
        <f>VLOOKUP(A1646,Dataset!A1646:T5759,6,FALSE)</f>
        <v>successful</v>
      </c>
      <c r="C1646">
        <f>_xlfn.XLOOKUP(B1646,Dataset!F1646:F5759,Dataset!L1646:L5759)</f>
        <v>128</v>
      </c>
    </row>
    <row r="1647" spans="1:3" x14ac:dyDescent="0.3">
      <c r="A1647">
        <v>1645</v>
      </c>
      <c r="B1647" t="str">
        <f>VLOOKUP(A1647,Dataset!A1647:T5760,6,FALSE)</f>
        <v>successful</v>
      </c>
      <c r="C1647">
        <f>_xlfn.XLOOKUP(B1647,Dataset!F1647:F5760,Dataset!L1647:L5760)</f>
        <v>10</v>
      </c>
    </row>
    <row r="1648" spans="1:3" x14ac:dyDescent="0.3">
      <c r="A1648">
        <v>1646</v>
      </c>
      <c r="B1648" t="str">
        <f>VLOOKUP(A1648,Dataset!A1648:T5761,6,FALSE)</f>
        <v>successful</v>
      </c>
      <c r="C1648">
        <f>_xlfn.XLOOKUP(B1648,Dataset!F1648:F5761,Dataset!L1648:L5761)</f>
        <v>83</v>
      </c>
    </row>
    <row r="1649" spans="1:3" x14ac:dyDescent="0.3">
      <c r="A1649">
        <v>1647</v>
      </c>
      <c r="B1649" t="str">
        <f>VLOOKUP(A1649,Dataset!A1649:T5762,6,FALSE)</f>
        <v>successful</v>
      </c>
      <c r="C1649">
        <f>_xlfn.XLOOKUP(B1649,Dataset!F1649:F5762,Dataset!L1649:L5762)</f>
        <v>46</v>
      </c>
    </row>
    <row r="1650" spans="1:3" x14ac:dyDescent="0.3">
      <c r="A1650">
        <v>1648</v>
      </c>
      <c r="B1650" t="str">
        <f>VLOOKUP(A1650,Dataset!A1650:T5763,6,FALSE)</f>
        <v>successful</v>
      </c>
      <c r="C1650">
        <f>_xlfn.XLOOKUP(B1650,Dataset!F1650:F5763,Dataset!L1650:L5763)</f>
        <v>90</v>
      </c>
    </row>
    <row r="1651" spans="1:3" x14ac:dyDescent="0.3">
      <c r="A1651">
        <v>1649</v>
      </c>
      <c r="B1651" t="str">
        <f>VLOOKUP(A1651,Dataset!A1651:T5764,6,FALSE)</f>
        <v>successful</v>
      </c>
      <c r="C1651">
        <f>_xlfn.XLOOKUP(B1651,Dataset!F1651:F5764,Dataset!L1651:L5764)</f>
        <v>81</v>
      </c>
    </row>
    <row r="1652" spans="1:3" x14ac:dyDescent="0.3">
      <c r="A1652">
        <v>1650</v>
      </c>
      <c r="B1652" t="str">
        <f>VLOOKUP(A1652,Dataset!A1652:T5765,6,FALSE)</f>
        <v>successful</v>
      </c>
      <c r="C1652">
        <f>_xlfn.XLOOKUP(B1652,Dataset!F1652:F5765,Dataset!L1652:L5765)</f>
        <v>32</v>
      </c>
    </row>
    <row r="1653" spans="1:3" x14ac:dyDescent="0.3">
      <c r="A1653">
        <v>1651</v>
      </c>
      <c r="B1653" t="str">
        <f>VLOOKUP(A1653,Dataset!A1653:T5766,6,FALSE)</f>
        <v>successful</v>
      </c>
      <c r="C1653">
        <f>_xlfn.XLOOKUP(B1653,Dataset!F1653:F5766,Dataset!L1653:L5766)</f>
        <v>20</v>
      </c>
    </row>
    <row r="1654" spans="1:3" x14ac:dyDescent="0.3">
      <c r="A1654">
        <v>1652</v>
      </c>
      <c r="B1654" t="str">
        <f>VLOOKUP(A1654,Dataset!A1654:T5767,6,FALSE)</f>
        <v>successful</v>
      </c>
      <c r="C1654">
        <f>_xlfn.XLOOKUP(B1654,Dataset!F1654:F5767,Dataset!L1654:L5767)</f>
        <v>70</v>
      </c>
    </row>
    <row r="1655" spans="1:3" x14ac:dyDescent="0.3">
      <c r="A1655">
        <v>1653</v>
      </c>
      <c r="B1655" t="str">
        <f>VLOOKUP(A1655,Dataset!A1655:T5768,6,FALSE)</f>
        <v>successful</v>
      </c>
      <c r="C1655">
        <f>_xlfn.XLOOKUP(B1655,Dataset!F1655:F5768,Dataset!L1655:L5768)</f>
        <v>168</v>
      </c>
    </row>
    <row r="1656" spans="1:3" x14ac:dyDescent="0.3">
      <c r="A1656">
        <v>1654</v>
      </c>
      <c r="B1656" t="str">
        <f>VLOOKUP(A1656,Dataset!A1656:T5769,6,FALSE)</f>
        <v>successful</v>
      </c>
      <c r="C1656">
        <f>_xlfn.XLOOKUP(B1656,Dataset!F1656:F5769,Dataset!L1656:L5769)</f>
        <v>34</v>
      </c>
    </row>
    <row r="1657" spans="1:3" x14ac:dyDescent="0.3">
      <c r="A1657">
        <v>1655</v>
      </c>
      <c r="B1657" t="str">
        <f>VLOOKUP(A1657,Dataset!A1657:T5770,6,FALSE)</f>
        <v>successful</v>
      </c>
      <c r="C1657">
        <f>_xlfn.XLOOKUP(B1657,Dataset!F1657:F5770,Dataset!L1657:L5770)</f>
        <v>48</v>
      </c>
    </row>
    <row r="1658" spans="1:3" x14ac:dyDescent="0.3">
      <c r="A1658">
        <v>1656</v>
      </c>
      <c r="B1658" t="str">
        <f>VLOOKUP(A1658,Dataset!A1658:T5771,6,FALSE)</f>
        <v>successful</v>
      </c>
      <c r="C1658">
        <f>_xlfn.XLOOKUP(B1658,Dataset!F1658:F5771,Dataset!L1658:L5771)</f>
        <v>48</v>
      </c>
    </row>
    <row r="1659" spans="1:3" x14ac:dyDescent="0.3">
      <c r="A1659">
        <v>1657</v>
      </c>
      <c r="B1659" t="str">
        <f>VLOOKUP(A1659,Dataset!A1659:T5772,6,FALSE)</f>
        <v>successful</v>
      </c>
      <c r="C1659">
        <f>_xlfn.XLOOKUP(B1659,Dataset!F1659:F5772,Dataset!L1659:L5772)</f>
        <v>221</v>
      </c>
    </row>
    <row r="1660" spans="1:3" x14ac:dyDescent="0.3">
      <c r="A1660">
        <v>1658</v>
      </c>
      <c r="B1660" t="str">
        <f>VLOOKUP(A1660,Dataset!A1660:T5773,6,FALSE)</f>
        <v>successful</v>
      </c>
      <c r="C1660">
        <f>_xlfn.XLOOKUP(B1660,Dataset!F1660:F5773,Dataset!L1660:L5773)</f>
        <v>107</v>
      </c>
    </row>
    <row r="1661" spans="1:3" x14ac:dyDescent="0.3">
      <c r="A1661">
        <v>1659</v>
      </c>
      <c r="B1661" t="str">
        <f>VLOOKUP(A1661,Dataset!A1661:T5774,6,FALSE)</f>
        <v>successful</v>
      </c>
      <c r="C1661">
        <f>_xlfn.XLOOKUP(B1661,Dataset!F1661:F5774,Dataset!L1661:L5774)</f>
        <v>45</v>
      </c>
    </row>
    <row r="1662" spans="1:3" x14ac:dyDescent="0.3">
      <c r="A1662">
        <v>1660</v>
      </c>
      <c r="B1662" t="str">
        <f>VLOOKUP(A1662,Dataset!A1662:T5775,6,FALSE)</f>
        <v>successful</v>
      </c>
      <c r="C1662">
        <f>_xlfn.XLOOKUP(B1662,Dataset!F1662:F5775,Dataset!L1662:L5775)</f>
        <v>36</v>
      </c>
    </row>
    <row r="1663" spans="1:3" x14ac:dyDescent="0.3">
      <c r="A1663">
        <v>1661</v>
      </c>
      <c r="B1663" t="str">
        <f>VLOOKUP(A1663,Dataset!A1663:T5776,6,FALSE)</f>
        <v>successful</v>
      </c>
      <c r="C1663">
        <f>_xlfn.XLOOKUP(B1663,Dataset!F1663:F5776,Dataset!L1663:L5776)</f>
        <v>101</v>
      </c>
    </row>
    <row r="1664" spans="1:3" x14ac:dyDescent="0.3">
      <c r="A1664">
        <v>1662</v>
      </c>
      <c r="B1664" t="str">
        <f>VLOOKUP(A1664,Dataset!A1664:T5777,6,FALSE)</f>
        <v>successful</v>
      </c>
      <c r="C1664">
        <f>_xlfn.XLOOKUP(B1664,Dataset!F1664:F5777,Dataset!L1664:L5777)</f>
        <v>62</v>
      </c>
    </row>
    <row r="1665" spans="1:3" x14ac:dyDescent="0.3">
      <c r="A1665">
        <v>1663</v>
      </c>
      <c r="B1665" t="str">
        <f>VLOOKUP(A1665,Dataset!A1665:T5778,6,FALSE)</f>
        <v>successful</v>
      </c>
      <c r="C1665">
        <f>_xlfn.XLOOKUP(B1665,Dataset!F1665:F5778,Dataset!L1665:L5778)</f>
        <v>32</v>
      </c>
    </row>
    <row r="1666" spans="1:3" x14ac:dyDescent="0.3">
      <c r="A1666">
        <v>1664</v>
      </c>
      <c r="B1666" t="str">
        <f>VLOOKUP(A1666,Dataset!A1666:T5779,6,FALSE)</f>
        <v>successful</v>
      </c>
      <c r="C1666">
        <f>_xlfn.XLOOKUP(B1666,Dataset!F1666:F5779,Dataset!L1666:L5779)</f>
        <v>89</v>
      </c>
    </row>
    <row r="1667" spans="1:3" x14ac:dyDescent="0.3">
      <c r="A1667">
        <v>1665</v>
      </c>
      <c r="B1667" t="str">
        <f>VLOOKUP(A1667,Dataset!A1667:T5780,6,FALSE)</f>
        <v>successful</v>
      </c>
      <c r="C1667">
        <f>_xlfn.XLOOKUP(B1667,Dataset!F1667:F5780,Dataset!L1667:L5780)</f>
        <v>93</v>
      </c>
    </row>
    <row r="1668" spans="1:3" x14ac:dyDescent="0.3">
      <c r="A1668">
        <v>1666</v>
      </c>
      <c r="B1668" t="str">
        <f>VLOOKUP(A1668,Dataset!A1668:T5781,6,FALSE)</f>
        <v>successful</v>
      </c>
      <c r="C1668">
        <f>_xlfn.XLOOKUP(B1668,Dataset!F1668:F5781,Dataset!L1668:L5781)</f>
        <v>98</v>
      </c>
    </row>
    <row r="1669" spans="1:3" x14ac:dyDescent="0.3">
      <c r="A1669">
        <v>1667</v>
      </c>
      <c r="B1669" t="str">
        <f>VLOOKUP(A1669,Dataset!A1669:T5782,6,FALSE)</f>
        <v>successful</v>
      </c>
      <c r="C1669">
        <f>_xlfn.XLOOKUP(B1669,Dataset!F1669:F5782,Dataset!L1669:L5782)</f>
        <v>82</v>
      </c>
    </row>
    <row r="1670" spans="1:3" x14ac:dyDescent="0.3">
      <c r="A1670">
        <v>1668</v>
      </c>
      <c r="B1670" t="str">
        <f>VLOOKUP(A1670,Dataset!A1670:T5783,6,FALSE)</f>
        <v>successful</v>
      </c>
      <c r="C1670">
        <f>_xlfn.XLOOKUP(B1670,Dataset!F1670:F5783,Dataset!L1670:L5783)</f>
        <v>116</v>
      </c>
    </row>
    <row r="1671" spans="1:3" x14ac:dyDescent="0.3">
      <c r="A1671">
        <v>1669</v>
      </c>
      <c r="B1671" t="str">
        <f>VLOOKUP(A1671,Dataset!A1671:T5784,6,FALSE)</f>
        <v>successful</v>
      </c>
      <c r="C1671">
        <f>_xlfn.XLOOKUP(B1671,Dataset!F1671:F5784,Dataset!L1671:L5784)</f>
        <v>52</v>
      </c>
    </row>
    <row r="1672" spans="1:3" x14ac:dyDescent="0.3">
      <c r="A1672">
        <v>1670</v>
      </c>
      <c r="B1672" t="str">
        <f>VLOOKUP(A1672,Dataset!A1672:T5785,6,FALSE)</f>
        <v>successful</v>
      </c>
      <c r="C1672">
        <f>_xlfn.XLOOKUP(B1672,Dataset!F1672:F5785,Dataset!L1672:L5785)</f>
        <v>23</v>
      </c>
    </row>
    <row r="1673" spans="1:3" x14ac:dyDescent="0.3">
      <c r="A1673">
        <v>1671</v>
      </c>
      <c r="B1673" t="str">
        <f>VLOOKUP(A1673,Dataset!A1673:T5786,6,FALSE)</f>
        <v>successful</v>
      </c>
      <c r="C1673">
        <f>_xlfn.XLOOKUP(B1673,Dataset!F1673:F5786,Dataset!L1673:L5786)</f>
        <v>77</v>
      </c>
    </row>
    <row r="1674" spans="1:3" x14ac:dyDescent="0.3">
      <c r="A1674">
        <v>1672</v>
      </c>
      <c r="B1674" t="str">
        <f>VLOOKUP(A1674,Dataset!A1674:T5787,6,FALSE)</f>
        <v>successful</v>
      </c>
      <c r="C1674">
        <f>_xlfn.XLOOKUP(B1674,Dataset!F1674:F5787,Dataset!L1674:L5787)</f>
        <v>49</v>
      </c>
    </row>
    <row r="1675" spans="1:3" x14ac:dyDescent="0.3">
      <c r="A1675">
        <v>1673</v>
      </c>
      <c r="B1675" t="str">
        <f>VLOOKUP(A1675,Dataset!A1675:T5788,6,FALSE)</f>
        <v>successful</v>
      </c>
      <c r="C1675">
        <f>_xlfn.XLOOKUP(B1675,Dataset!F1675:F5788,Dataset!L1675:L5788)</f>
        <v>59</v>
      </c>
    </row>
    <row r="1676" spans="1:3" x14ac:dyDescent="0.3">
      <c r="A1676">
        <v>1674</v>
      </c>
      <c r="B1676" t="str">
        <f>VLOOKUP(A1676,Dataset!A1676:T5789,6,FALSE)</f>
        <v>successful</v>
      </c>
      <c r="C1676">
        <f>_xlfn.XLOOKUP(B1676,Dataset!F1676:F5789,Dataset!L1676:L5789)</f>
        <v>113</v>
      </c>
    </row>
    <row r="1677" spans="1:3" x14ac:dyDescent="0.3">
      <c r="A1677">
        <v>1675</v>
      </c>
      <c r="B1677" t="str">
        <f>VLOOKUP(A1677,Dataset!A1677:T5790,6,FALSE)</f>
        <v>successful</v>
      </c>
      <c r="C1677">
        <f>_xlfn.XLOOKUP(B1677,Dataset!F1677:F5790,Dataset!L1677:L5790)</f>
        <v>34</v>
      </c>
    </row>
    <row r="1678" spans="1:3" x14ac:dyDescent="0.3">
      <c r="A1678">
        <v>1676</v>
      </c>
      <c r="B1678" t="str">
        <f>VLOOKUP(A1678,Dataset!A1678:T5791,6,FALSE)</f>
        <v>successful</v>
      </c>
      <c r="C1678">
        <f>_xlfn.XLOOKUP(B1678,Dataset!F1678:F5791,Dataset!L1678:L5791)</f>
        <v>42</v>
      </c>
    </row>
    <row r="1679" spans="1:3" x14ac:dyDescent="0.3">
      <c r="A1679">
        <v>1677</v>
      </c>
      <c r="B1679" t="str">
        <f>VLOOKUP(A1679,Dataset!A1679:T5792,6,FALSE)</f>
        <v>successful</v>
      </c>
      <c r="C1679">
        <f>_xlfn.XLOOKUP(B1679,Dataset!F1679:F5792,Dataset!L1679:L5792)</f>
        <v>42</v>
      </c>
    </row>
    <row r="1680" spans="1:3" x14ac:dyDescent="0.3">
      <c r="A1680">
        <v>1678</v>
      </c>
      <c r="B1680" t="str">
        <f>VLOOKUP(A1680,Dataset!A1680:T5793,6,FALSE)</f>
        <v>successful</v>
      </c>
      <c r="C1680">
        <f>_xlfn.XLOOKUP(B1680,Dataset!F1680:F5793,Dataset!L1680:L5793)</f>
        <v>49</v>
      </c>
    </row>
    <row r="1681" spans="1:3" x14ac:dyDescent="0.3">
      <c r="A1681">
        <v>1679</v>
      </c>
      <c r="B1681" t="str">
        <f>VLOOKUP(A1681,Dataset!A1681:T5794,6,FALSE)</f>
        <v>successful</v>
      </c>
      <c r="C1681">
        <f>_xlfn.XLOOKUP(B1681,Dataset!F1681:F5794,Dataset!L1681:L5794)</f>
        <v>56</v>
      </c>
    </row>
    <row r="1682" spans="1:3" x14ac:dyDescent="0.3">
      <c r="A1682">
        <v>1680</v>
      </c>
      <c r="B1682" t="str">
        <f>VLOOKUP(A1682,Dataset!A1682:T5795,6,FALSE)</f>
        <v>successful</v>
      </c>
      <c r="C1682">
        <f>_xlfn.XLOOKUP(B1682,Dataset!F1682:F5795,Dataset!L1682:L5795)</f>
        <v>25</v>
      </c>
    </row>
    <row r="1683" spans="1:3" x14ac:dyDescent="0.3">
      <c r="A1683">
        <v>1681</v>
      </c>
      <c r="B1683" t="str">
        <f>VLOOKUP(A1683,Dataset!A1683:T5796,6,FALSE)</f>
        <v>live</v>
      </c>
      <c r="C1683">
        <f>_xlfn.XLOOKUP(B1683,Dataset!F1683:F5796,Dataset!L1683:L5796)</f>
        <v>884</v>
      </c>
    </row>
    <row r="1684" spans="1:3" x14ac:dyDescent="0.3">
      <c r="A1684">
        <v>1682</v>
      </c>
      <c r="B1684" t="str">
        <f>VLOOKUP(A1684,Dataset!A1684:T5797,6,FALSE)</f>
        <v>live</v>
      </c>
      <c r="C1684">
        <f>_xlfn.XLOOKUP(B1684,Dataset!F1684:F5797,Dataset!L1684:L5797)</f>
        <v>0</v>
      </c>
    </row>
    <row r="1685" spans="1:3" x14ac:dyDescent="0.3">
      <c r="A1685">
        <v>1683</v>
      </c>
      <c r="B1685" t="str">
        <f>VLOOKUP(A1685,Dataset!A1685:T5798,6,FALSE)</f>
        <v>live</v>
      </c>
      <c r="C1685">
        <f>_xlfn.XLOOKUP(B1685,Dataset!F1685:F5798,Dataset!L1685:L5798)</f>
        <v>10</v>
      </c>
    </row>
    <row r="1686" spans="1:3" x14ac:dyDescent="0.3">
      <c r="A1686">
        <v>1684</v>
      </c>
      <c r="B1686" t="str">
        <f>VLOOKUP(A1686,Dataset!A1686:T5799,6,FALSE)</f>
        <v>live</v>
      </c>
      <c r="C1686">
        <f>_xlfn.XLOOKUP(B1686,Dataset!F1686:F5799,Dataset!L1686:L5799)</f>
        <v>101</v>
      </c>
    </row>
    <row r="1687" spans="1:3" x14ac:dyDescent="0.3">
      <c r="A1687">
        <v>1685</v>
      </c>
      <c r="B1687" t="str">
        <f>VLOOKUP(A1687,Dataset!A1687:T5800,6,FALSE)</f>
        <v>live</v>
      </c>
      <c r="C1687">
        <f>_xlfn.XLOOKUP(B1687,Dataset!F1687:F5800,Dataset!L1687:L5800)</f>
        <v>15</v>
      </c>
    </row>
    <row r="1688" spans="1:3" x14ac:dyDescent="0.3">
      <c r="A1688">
        <v>1686</v>
      </c>
      <c r="B1688" t="str">
        <f>VLOOKUP(A1688,Dataset!A1688:T5801,6,FALSE)</f>
        <v>live</v>
      </c>
      <c r="C1688">
        <f>_xlfn.XLOOKUP(B1688,Dataset!F1688:F5801,Dataset!L1688:L5801)</f>
        <v>1</v>
      </c>
    </row>
    <row r="1689" spans="1:3" x14ac:dyDescent="0.3">
      <c r="A1689">
        <v>1687</v>
      </c>
      <c r="B1689" t="str">
        <f>VLOOKUP(A1689,Dataset!A1689:T5802,6,FALSE)</f>
        <v>live</v>
      </c>
      <c r="C1689">
        <f>_xlfn.XLOOKUP(B1689,Dataset!F1689:F5802,Dataset!L1689:L5802)</f>
        <v>39</v>
      </c>
    </row>
    <row r="1690" spans="1:3" x14ac:dyDescent="0.3">
      <c r="A1690">
        <v>1688</v>
      </c>
      <c r="B1690" t="str">
        <f>VLOOKUP(A1690,Dataset!A1690:T5803,6,FALSE)</f>
        <v>live</v>
      </c>
      <c r="C1690">
        <f>_xlfn.XLOOKUP(B1690,Dataset!F1690:F5803,Dataset!L1690:L5803)</f>
        <v>7</v>
      </c>
    </row>
    <row r="1691" spans="1:3" x14ac:dyDescent="0.3">
      <c r="A1691">
        <v>1689</v>
      </c>
      <c r="B1691" t="str">
        <f>VLOOKUP(A1691,Dataset!A1691:T5804,6,FALSE)</f>
        <v>live</v>
      </c>
      <c r="C1691">
        <f>_xlfn.XLOOKUP(B1691,Dataset!F1691:F5804,Dataset!L1691:L5804)</f>
        <v>14</v>
      </c>
    </row>
    <row r="1692" spans="1:3" x14ac:dyDescent="0.3">
      <c r="A1692">
        <v>1690</v>
      </c>
      <c r="B1692" t="str">
        <f>VLOOKUP(A1692,Dataset!A1692:T5805,6,FALSE)</f>
        <v>live</v>
      </c>
      <c r="C1692">
        <f>_xlfn.XLOOKUP(B1692,Dataset!F1692:F5805,Dataset!L1692:L5805)</f>
        <v>11</v>
      </c>
    </row>
    <row r="1693" spans="1:3" x14ac:dyDescent="0.3">
      <c r="A1693">
        <v>1691</v>
      </c>
      <c r="B1693" t="str">
        <f>VLOOKUP(A1693,Dataset!A1693:T5806,6,FALSE)</f>
        <v>live</v>
      </c>
      <c r="C1693">
        <f>_xlfn.XLOOKUP(B1693,Dataset!F1693:F5806,Dataset!L1693:L5806)</f>
        <v>38</v>
      </c>
    </row>
    <row r="1694" spans="1:3" x14ac:dyDescent="0.3">
      <c r="A1694">
        <v>1692</v>
      </c>
      <c r="B1694" t="str">
        <f>VLOOKUP(A1694,Dataset!A1694:T5807,6,FALSE)</f>
        <v>live</v>
      </c>
      <c r="C1694">
        <f>_xlfn.XLOOKUP(B1694,Dataset!F1694:F5807,Dataset!L1694:L5807)</f>
        <v>15</v>
      </c>
    </row>
    <row r="1695" spans="1:3" x14ac:dyDescent="0.3">
      <c r="A1695">
        <v>1693</v>
      </c>
      <c r="B1695" t="str">
        <f>VLOOKUP(A1695,Dataset!A1695:T5808,6,FALSE)</f>
        <v>live</v>
      </c>
      <c r="C1695">
        <f>_xlfn.XLOOKUP(B1695,Dataset!F1695:F5808,Dataset!L1695:L5808)</f>
        <v>8</v>
      </c>
    </row>
    <row r="1696" spans="1:3" x14ac:dyDescent="0.3">
      <c r="A1696">
        <v>1694</v>
      </c>
      <c r="B1696" t="str">
        <f>VLOOKUP(A1696,Dataset!A1696:T5809,6,FALSE)</f>
        <v>live</v>
      </c>
      <c r="C1696">
        <f>_xlfn.XLOOKUP(B1696,Dataset!F1696:F5809,Dataset!L1696:L5809)</f>
        <v>1</v>
      </c>
    </row>
    <row r="1697" spans="1:3" x14ac:dyDescent="0.3">
      <c r="A1697">
        <v>1695</v>
      </c>
      <c r="B1697" t="str">
        <f>VLOOKUP(A1697,Dataset!A1697:T5810,6,FALSE)</f>
        <v>live</v>
      </c>
      <c r="C1697">
        <f>_xlfn.XLOOKUP(B1697,Dataset!F1697:F5810,Dataset!L1697:L5810)</f>
        <v>23</v>
      </c>
    </row>
    <row r="1698" spans="1:3" x14ac:dyDescent="0.3">
      <c r="A1698">
        <v>1696</v>
      </c>
      <c r="B1698" t="str">
        <f>VLOOKUP(A1698,Dataset!A1698:T5811,6,FALSE)</f>
        <v>live</v>
      </c>
      <c r="C1698">
        <f>_xlfn.XLOOKUP(B1698,Dataset!F1698:F5811,Dataset!L1698:L5811)</f>
        <v>0</v>
      </c>
    </row>
    <row r="1699" spans="1:3" x14ac:dyDescent="0.3">
      <c r="A1699">
        <v>1697</v>
      </c>
      <c r="B1699" t="str">
        <f>VLOOKUP(A1699,Dataset!A1699:T5812,6,FALSE)</f>
        <v>live</v>
      </c>
      <c r="C1699">
        <f>_xlfn.XLOOKUP(B1699,Dataset!F1699:F5812,Dataset!L1699:L5812)</f>
        <v>22</v>
      </c>
    </row>
    <row r="1700" spans="1:3" x14ac:dyDescent="0.3">
      <c r="A1700">
        <v>1698</v>
      </c>
      <c r="B1700" t="str">
        <f>VLOOKUP(A1700,Dataset!A1700:T5813,6,FALSE)</f>
        <v>live</v>
      </c>
      <c r="C1700">
        <f>_xlfn.XLOOKUP(B1700,Dataset!F1700:F5813,Dataset!L1700:L5813)</f>
        <v>0</v>
      </c>
    </row>
    <row r="1701" spans="1:3" x14ac:dyDescent="0.3">
      <c r="A1701">
        <v>1699</v>
      </c>
      <c r="B1701" t="str">
        <f>VLOOKUP(A1701,Dataset!A1701:T5814,6,FALSE)</f>
        <v>live</v>
      </c>
      <c r="C1701">
        <f>_xlfn.XLOOKUP(B1701,Dataset!F1701:F5814,Dataset!L1701:L5814)</f>
        <v>4</v>
      </c>
    </row>
    <row r="1702" spans="1:3" x14ac:dyDescent="0.3">
      <c r="A1702">
        <v>1700</v>
      </c>
      <c r="B1702" t="str">
        <f>VLOOKUP(A1702,Dataset!A1702:T5815,6,FALSE)</f>
        <v>live</v>
      </c>
      <c r="C1702">
        <f>_xlfn.XLOOKUP(B1702,Dataset!F1702:F5815,Dataset!L1702:L5815)</f>
        <v>79</v>
      </c>
    </row>
    <row r="1703" spans="1:3" x14ac:dyDescent="0.3">
      <c r="A1703">
        <v>1701</v>
      </c>
      <c r="B1703" t="str">
        <f>VLOOKUP(A1703,Dataset!A1703:T5816,6,FALSE)</f>
        <v>failed</v>
      </c>
      <c r="C1703">
        <f>_xlfn.XLOOKUP(B1703,Dataset!F1703:F5816,Dataset!L1703:L5816)</f>
        <v>2</v>
      </c>
    </row>
    <row r="1704" spans="1:3" x14ac:dyDescent="0.3">
      <c r="A1704">
        <v>1702</v>
      </c>
      <c r="B1704" t="str">
        <f>VLOOKUP(A1704,Dataset!A1704:T5817,6,FALSE)</f>
        <v>failed</v>
      </c>
      <c r="C1704">
        <f>_xlfn.XLOOKUP(B1704,Dataset!F1704:F5817,Dataset!L1704:L5817)</f>
        <v>1</v>
      </c>
    </row>
    <row r="1705" spans="1:3" x14ac:dyDescent="0.3">
      <c r="A1705">
        <v>1703</v>
      </c>
      <c r="B1705" t="str">
        <f>VLOOKUP(A1705,Dataset!A1705:T5818,6,FALSE)</f>
        <v>failed</v>
      </c>
      <c r="C1705">
        <f>_xlfn.XLOOKUP(B1705,Dataset!F1705:F5818,Dataset!L1705:L5818)</f>
        <v>2</v>
      </c>
    </row>
    <row r="1706" spans="1:3" x14ac:dyDescent="0.3">
      <c r="A1706">
        <v>1704</v>
      </c>
      <c r="B1706" t="str">
        <f>VLOOKUP(A1706,Dataset!A1706:T5819,6,FALSE)</f>
        <v>failed</v>
      </c>
      <c r="C1706">
        <f>_xlfn.XLOOKUP(B1706,Dataset!F1706:F5819,Dataset!L1706:L5819)</f>
        <v>11</v>
      </c>
    </row>
    <row r="1707" spans="1:3" x14ac:dyDescent="0.3">
      <c r="A1707">
        <v>1705</v>
      </c>
      <c r="B1707" t="str">
        <f>VLOOKUP(A1707,Dataset!A1707:T5820,6,FALSE)</f>
        <v>failed</v>
      </c>
      <c r="C1707">
        <f>_xlfn.XLOOKUP(B1707,Dataset!F1707:F5820,Dataset!L1707:L5820)</f>
        <v>0</v>
      </c>
    </row>
    <row r="1708" spans="1:3" x14ac:dyDescent="0.3">
      <c r="A1708">
        <v>1706</v>
      </c>
      <c r="B1708" t="str">
        <f>VLOOKUP(A1708,Dataset!A1708:T5821,6,FALSE)</f>
        <v>failed</v>
      </c>
      <c r="C1708">
        <f>_xlfn.XLOOKUP(B1708,Dataset!F1708:F5821,Dataset!L1708:L5821)</f>
        <v>0</v>
      </c>
    </row>
    <row r="1709" spans="1:3" x14ac:dyDescent="0.3">
      <c r="A1709">
        <v>1707</v>
      </c>
      <c r="B1709" t="str">
        <f>VLOOKUP(A1709,Dataset!A1709:T5822,6,FALSE)</f>
        <v>failed</v>
      </c>
      <c r="C1709">
        <f>_xlfn.XLOOKUP(B1709,Dataset!F1709:F5822,Dataset!L1709:L5822)</f>
        <v>9</v>
      </c>
    </row>
    <row r="1710" spans="1:3" x14ac:dyDescent="0.3">
      <c r="A1710">
        <v>1708</v>
      </c>
      <c r="B1710" t="str">
        <f>VLOOKUP(A1710,Dataset!A1710:T5823,6,FALSE)</f>
        <v>failed</v>
      </c>
      <c r="C1710">
        <f>_xlfn.XLOOKUP(B1710,Dataset!F1710:F5823,Dataset!L1710:L5823)</f>
        <v>0</v>
      </c>
    </row>
    <row r="1711" spans="1:3" x14ac:dyDescent="0.3">
      <c r="A1711">
        <v>1709</v>
      </c>
      <c r="B1711" t="str">
        <f>VLOOKUP(A1711,Dataset!A1711:T5824,6,FALSE)</f>
        <v>failed</v>
      </c>
      <c r="C1711">
        <f>_xlfn.XLOOKUP(B1711,Dataset!F1711:F5824,Dataset!L1711:L5824)</f>
        <v>4</v>
      </c>
    </row>
    <row r="1712" spans="1:3" x14ac:dyDescent="0.3">
      <c r="A1712">
        <v>1710</v>
      </c>
      <c r="B1712" t="str">
        <f>VLOOKUP(A1712,Dataset!A1712:T5825,6,FALSE)</f>
        <v>failed</v>
      </c>
      <c r="C1712">
        <f>_xlfn.XLOOKUP(B1712,Dataset!F1712:F5825,Dataset!L1712:L5825)</f>
        <v>1</v>
      </c>
    </row>
    <row r="1713" spans="1:3" x14ac:dyDescent="0.3">
      <c r="A1713">
        <v>1711</v>
      </c>
      <c r="B1713" t="str">
        <f>VLOOKUP(A1713,Dataset!A1713:T5826,6,FALSE)</f>
        <v>failed</v>
      </c>
      <c r="C1713">
        <f>_xlfn.XLOOKUP(B1713,Dataset!F1713:F5826,Dataset!L1713:L5826)</f>
        <v>2</v>
      </c>
    </row>
    <row r="1714" spans="1:3" x14ac:dyDescent="0.3">
      <c r="A1714">
        <v>1712</v>
      </c>
      <c r="B1714" t="str">
        <f>VLOOKUP(A1714,Dataset!A1714:T5827,6,FALSE)</f>
        <v>failed</v>
      </c>
      <c r="C1714">
        <f>_xlfn.XLOOKUP(B1714,Dataset!F1714:F5827,Dataset!L1714:L5827)</f>
        <v>0</v>
      </c>
    </row>
    <row r="1715" spans="1:3" x14ac:dyDescent="0.3">
      <c r="A1715">
        <v>1713</v>
      </c>
      <c r="B1715" t="str">
        <f>VLOOKUP(A1715,Dataset!A1715:T5828,6,FALSE)</f>
        <v>failed</v>
      </c>
      <c r="C1715">
        <f>_xlfn.XLOOKUP(B1715,Dataset!F1715:F5828,Dataset!L1715:L5828)</f>
        <v>1</v>
      </c>
    </row>
    <row r="1716" spans="1:3" x14ac:dyDescent="0.3">
      <c r="A1716">
        <v>1714</v>
      </c>
      <c r="B1716" t="str">
        <f>VLOOKUP(A1716,Dataset!A1716:T5829,6,FALSE)</f>
        <v>failed</v>
      </c>
      <c r="C1716">
        <f>_xlfn.XLOOKUP(B1716,Dataset!F1716:F5829,Dataset!L1716:L5829)</f>
        <v>17</v>
      </c>
    </row>
    <row r="1717" spans="1:3" x14ac:dyDescent="0.3">
      <c r="A1717">
        <v>1715</v>
      </c>
      <c r="B1717" t="str">
        <f>VLOOKUP(A1717,Dataset!A1717:T5830,6,FALSE)</f>
        <v>failed</v>
      </c>
      <c r="C1717">
        <f>_xlfn.XLOOKUP(B1717,Dataset!F1717:F5830,Dataset!L1717:L5830)</f>
        <v>2</v>
      </c>
    </row>
    <row r="1718" spans="1:3" x14ac:dyDescent="0.3">
      <c r="A1718">
        <v>1716</v>
      </c>
      <c r="B1718" t="str">
        <f>VLOOKUP(A1718,Dataset!A1718:T5831,6,FALSE)</f>
        <v>failed</v>
      </c>
      <c r="C1718">
        <f>_xlfn.XLOOKUP(B1718,Dataset!F1718:F5831,Dataset!L1718:L5831)</f>
        <v>3</v>
      </c>
    </row>
    <row r="1719" spans="1:3" x14ac:dyDescent="0.3">
      <c r="A1719">
        <v>1717</v>
      </c>
      <c r="B1719" t="str">
        <f>VLOOKUP(A1719,Dataset!A1719:T5832,6,FALSE)</f>
        <v>failed</v>
      </c>
      <c r="C1719">
        <f>_xlfn.XLOOKUP(B1719,Dataset!F1719:F5832,Dataset!L1719:L5832)</f>
        <v>41</v>
      </c>
    </row>
    <row r="1720" spans="1:3" x14ac:dyDescent="0.3">
      <c r="A1720">
        <v>1718</v>
      </c>
      <c r="B1720" t="str">
        <f>VLOOKUP(A1720,Dataset!A1720:T5833,6,FALSE)</f>
        <v>failed</v>
      </c>
      <c r="C1720">
        <f>_xlfn.XLOOKUP(B1720,Dataset!F1720:F5833,Dataset!L1720:L5833)</f>
        <v>2</v>
      </c>
    </row>
    <row r="1721" spans="1:3" x14ac:dyDescent="0.3">
      <c r="A1721">
        <v>1719</v>
      </c>
      <c r="B1721" t="str">
        <f>VLOOKUP(A1721,Dataset!A1721:T5834,6,FALSE)</f>
        <v>failed</v>
      </c>
      <c r="C1721">
        <f>_xlfn.XLOOKUP(B1721,Dataset!F1721:F5834,Dataset!L1721:L5834)</f>
        <v>3</v>
      </c>
    </row>
    <row r="1722" spans="1:3" x14ac:dyDescent="0.3">
      <c r="A1722">
        <v>1720</v>
      </c>
      <c r="B1722" t="str">
        <f>VLOOKUP(A1722,Dataset!A1722:T5835,6,FALSE)</f>
        <v>failed</v>
      </c>
      <c r="C1722">
        <f>_xlfn.XLOOKUP(B1722,Dataset!F1722:F5835,Dataset!L1722:L5835)</f>
        <v>8</v>
      </c>
    </row>
    <row r="1723" spans="1:3" x14ac:dyDescent="0.3">
      <c r="A1723">
        <v>1721</v>
      </c>
      <c r="B1723" t="str">
        <f>VLOOKUP(A1723,Dataset!A1723:T5836,6,FALSE)</f>
        <v>failed</v>
      </c>
      <c r="C1723">
        <f>_xlfn.XLOOKUP(B1723,Dataset!F1723:F5836,Dataset!L1723:L5836)</f>
        <v>0</v>
      </c>
    </row>
    <row r="1724" spans="1:3" x14ac:dyDescent="0.3">
      <c r="A1724">
        <v>1722</v>
      </c>
      <c r="B1724" t="str">
        <f>VLOOKUP(A1724,Dataset!A1724:T5837,6,FALSE)</f>
        <v>failed</v>
      </c>
      <c r="C1724">
        <f>_xlfn.XLOOKUP(B1724,Dataset!F1724:F5837,Dataset!L1724:L5837)</f>
        <v>1</v>
      </c>
    </row>
    <row r="1725" spans="1:3" x14ac:dyDescent="0.3">
      <c r="A1725">
        <v>1723</v>
      </c>
      <c r="B1725" t="str">
        <f>VLOOKUP(A1725,Dataset!A1725:T5838,6,FALSE)</f>
        <v>failed</v>
      </c>
      <c r="C1725">
        <f>_xlfn.XLOOKUP(B1725,Dataset!F1725:F5838,Dataset!L1725:L5838)</f>
        <v>3</v>
      </c>
    </row>
    <row r="1726" spans="1:3" x14ac:dyDescent="0.3">
      <c r="A1726">
        <v>1724</v>
      </c>
      <c r="B1726" t="str">
        <f>VLOOKUP(A1726,Dataset!A1726:T5839,6,FALSE)</f>
        <v>failed</v>
      </c>
      <c r="C1726">
        <f>_xlfn.XLOOKUP(B1726,Dataset!F1726:F5839,Dataset!L1726:L5839)</f>
        <v>4</v>
      </c>
    </row>
    <row r="1727" spans="1:3" x14ac:dyDescent="0.3">
      <c r="A1727">
        <v>1725</v>
      </c>
      <c r="B1727" t="str">
        <f>VLOOKUP(A1727,Dataset!A1727:T5840,6,FALSE)</f>
        <v>failed</v>
      </c>
      <c r="C1727">
        <f>_xlfn.XLOOKUP(B1727,Dataset!F1727:F5840,Dataset!L1727:L5840)</f>
        <v>9</v>
      </c>
    </row>
    <row r="1728" spans="1:3" x14ac:dyDescent="0.3">
      <c r="A1728">
        <v>1726</v>
      </c>
      <c r="B1728" t="str">
        <f>VLOOKUP(A1728,Dataset!A1728:T5841,6,FALSE)</f>
        <v>failed</v>
      </c>
      <c r="C1728">
        <f>_xlfn.XLOOKUP(B1728,Dataset!F1728:F5841,Dataset!L1728:L5841)</f>
        <v>16</v>
      </c>
    </row>
    <row r="1729" spans="1:3" x14ac:dyDescent="0.3">
      <c r="A1729">
        <v>1727</v>
      </c>
      <c r="B1729" t="str">
        <f>VLOOKUP(A1729,Dataset!A1729:T5842,6,FALSE)</f>
        <v>failed</v>
      </c>
      <c r="C1729">
        <f>_xlfn.XLOOKUP(B1729,Dataset!F1729:F5842,Dataset!L1729:L5842)</f>
        <v>1</v>
      </c>
    </row>
    <row r="1730" spans="1:3" x14ac:dyDescent="0.3">
      <c r="A1730">
        <v>1728</v>
      </c>
      <c r="B1730" t="str">
        <f>VLOOKUP(A1730,Dataset!A1730:T5843,6,FALSE)</f>
        <v>failed</v>
      </c>
      <c r="C1730">
        <f>_xlfn.XLOOKUP(B1730,Dataset!F1730:F5843,Dataset!L1730:L5843)</f>
        <v>7</v>
      </c>
    </row>
    <row r="1731" spans="1:3" x14ac:dyDescent="0.3">
      <c r="A1731">
        <v>1729</v>
      </c>
      <c r="B1731" t="str">
        <f>VLOOKUP(A1731,Dataset!A1731:T5844,6,FALSE)</f>
        <v>failed</v>
      </c>
      <c r="C1731">
        <f>_xlfn.XLOOKUP(B1731,Dataset!F1731:F5844,Dataset!L1731:L5844)</f>
        <v>0</v>
      </c>
    </row>
    <row r="1732" spans="1:3" x14ac:dyDescent="0.3">
      <c r="A1732">
        <v>1730</v>
      </c>
      <c r="B1732" t="str">
        <f>VLOOKUP(A1732,Dataset!A1732:T5845,6,FALSE)</f>
        <v>failed</v>
      </c>
      <c r="C1732">
        <f>_xlfn.XLOOKUP(B1732,Dataset!F1732:F5845,Dataset!L1732:L5845)</f>
        <v>0</v>
      </c>
    </row>
    <row r="1733" spans="1:3" x14ac:dyDescent="0.3">
      <c r="A1733">
        <v>1731</v>
      </c>
      <c r="B1733" t="str">
        <f>VLOOKUP(A1733,Dataset!A1733:T5846,6,FALSE)</f>
        <v>failed</v>
      </c>
      <c r="C1733">
        <f>_xlfn.XLOOKUP(B1733,Dataset!F1733:F5846,Dataset!L1733:L5846)</f>
        <v>0</v>
      </c>
    </row>
    <row r="1734" spans="1:3" x14ac:dyDescent="0.3">
      <c r="A1734">
        <v>1732</v>
      </c>
      <c r="B1734" t="str">
        <f>VLOOKUP(A1734,Dataset!A1734:T5847,6,FALSE)</f>
        <v>failed</v>
      </c>
      <c r="C1734">
        <f>_xlfn.XLOOKUP(B1734,Dataset!F1734:F5847,Dataset!L1734:L5847)</f>
        <v>0</v>
      </c>
    </row>
    <row r="1735" spans="1:3" x14ac:dyDescent="0.3">
      <c r="A1735">
        <v>1733</v>
      </c>
      <c r="B1735" t="str">
        <f>VLOOKUP(A1735,Dataset!A1735:T5848,6,FALSE)</f>
        <v>failed</v>
      </c>
      <c r="C1735">
        <f>_xlfn.XLOOKUP(B1735,Dataset!F1735:F5848,Dataset!L1735:L5848)</f>
        <v>0</v>
      </c>
    </row>
    <row r="1736" spans="1:3" x14ac:dyDescent="0.3">
      <c r="A1736">
        <v>1734</v>
      </c>
      <c r="B1736" t="str">
        <f>VLOOKUP(A1736,Dataset!A1736:T5849,6,FALSE)</f>
        <v>failed</v>
      </c>
      <c r="C1736">
        <f>_xlfn.XLOOKUP(B1736,Dataset!F1736:F5849,Dataset!L1736:L5849)</f>
        <v>1</v>
      </c>
    </row>
    <row r="1737" spans="1:3" x14ac:dyDescent="0.3">
      <c r="A1737">
        <v>1735</v>
      </c>
      <c r="B1737" t="str">
        <f>VLOOKUP(A1737,Dataset!A1737:T5850,6,FALSE)</f>
        <v>failed</v>
      </c>
      <c r="C1737">
        <f>_xlfn.XLOOKUP(B1737,Dataset!F1737:F5850,Dataset!L1737:L5850)</f>
        <v>2</v>
      </c>
    </row>
    <row r="1738" spans="1:3" x14ac:dyDescent="0.3">
      <c r="A1738">
        <v>1736</v>
      </c>
      <c r="B1738" t="str">
        <f>VLOOKUP(A1738,Dataset!A1738:T5851,6,FALSE)</f>
        <v>failed</v>
      </c>
      <c r="C1738">
        <f>_xlfn.XLOOKUP(B1738,Dataset!F1738:F5851,Dataset!L1738:L5851)</f>
        <v>1</v>
      </c>
    </row>
    <row r="1739" spans="1:3" x14ac:dyDescent="0.3">
      <c r="A1739">
        <v>1737</v>
      </c>
      <c r="B1739" t="str">
        <f>VLOOKUP(A1739,Dataset!A1739:T5852,6,FALSE)</f>
        <v>failed</v>
      </c>
      <c r="C1739">
        <f>_xlfn.XLOOKUP(B1739,Dataset!F1739:F5852,Dataset!L1739:L5852)</f>
        <v>15</v>
      </c>
    </row>
    <row r="1740" spans="1:3" x14ac:dyDescent="0.3">
      <c r="A1740">
        <v>1738</v>
      </c>
      <c r="B1740" t="str">
        <f>VLOOKUP(A1740,Dataset!A1740:T5853,6,FALSE)</f>
        <v>failed</v>
      </c>
      <c r="C1740">
        <f>_xlfn.XLOOKUP(B1740,Dataset!F1740:F5853,Dataset!L1740:L5853)</f>
        <v>1</v>
      </c>
    </row>
    <row r="1741" spans="1:3" x14ac:dyDescent="0.3">
      <c r="A1741">
        <v>1739</v>
      </c>
      <c r="B1741" t="str">
        <f>VLOOKUP(A1741,Dataset!A1741:T5854,6,FALSE)</f>
        <v>failed</v>
      </c>
      <c r="C1741">
        <f>_xlfn.XLOOKUP(B1741,Dataset!F1741:F5854,Dataset!L1741:L5854)</f>
        <v>1</v>
      </c>
    </row>
    <row r="1742" spans="1:3" x14ac:dyDescent="0.3">
      <c r="A1742">
        <v>1740</v>
      </c>
      <c r="B1742" t="str">
        <f>VLOOKUP(A1742,Dataset!A1742:T5855,6,FALSE)</f>
        <v>failed</v>
      </c>
      <c r="C1742">
        <f>_xlfn.XLOOKUP(B1742,Dataset!F1742:F5855,Dataset!L1742:L5855)</f>
        <v>0</v>
      </c>
    </row>
    <row r="1743" spans="1:3" x14ac:dyDescent="0.3">
      <c r="A1743">
        <v>1741</v>
      </c>
      <c r="B1743" t="str">
        <f>VLOOKUP(A1743,Dataset!A1743:T5856,6,FALSE)</f>
        <v>successful</v>
      </c>
      <c r="C1743">
        <f>_xlfn.XLOOKUP(B1743,Dataset!F1743:F5856,Dataset!L1743:L5856)</f>
        <v>52</v>
      </c>
    </row>
    <row r="1744" spans="1:3" x14ac:dyDescent="0.3">
      <c r="A1744">
        <v>1742</v>
      </c>
      <c r="B1744" t="str">
        <f>VLOOKUP(A1744,Dataset!A1744:T5857,6,FALSE)</f>
        <v>successful</v>
      </c>
      <c r="C1744">
        <f>_xlfn.XLOOKUP(B1744,Dataset!F1744:F5857,Dataset!L1744:L5857)</f>
        <v>34</v>
      </c>
    </row>
    <row r="1745" spans="1:3" x14ac:dyDescent="0.3">
      <c r="A1745">
        <v>1743</v>
      </c>
      <c r="B1745" t="str">
        <f>VLOOKUP(A1745,Dataset!A1745:T5858,6,FALSE)</f>
        <v>successful</v>
      </c>
      <c r="C1745">
        <f>_xlfn.XLOOKUP(B1745,Dataset!F1745:F5858,Dataset!L1745:L5858)</f>
        <v>67</v>
      </c>
    </row>
    <row r="1746" spans="1:3" x14ac:dyDescent="0.3">
      <c r="A1746">
        <v>1744</v>
      </c>
      <c r="B1746" t="str">
        <f>VLOOKUP(A1746,Dataset!A1746:T5859,6,FALSE)</f>
        <v>successful</v>
      </c>
      <c r="C1746">
        <f>_xlfn.XLOOKUP(B1746,Dataset!F1746:F5859,Dataset!L1746:L5859)</f>
        <v>70</v>
      </c>
    </row>
    <row r="1747" spans="1:3" x14ac:dyDescent="0.3">
      <c r="A1747">
        <v>1745</v>
      </c>
      <c r="B1747" t="str">
        <f>VLOOKUP(A1747,Dataset!A1747:T5860,6,FALSE)</f>
        <v>successful</v>
      </c>
      <c r="C1747">
        <f>_xlfn.XLOOKUP(B1747,Dataset!F1747:F5860,Dataset!L1747:L5860)</f>
        <v>89</v>
      </c>
    </row>
    <row r="1748" spans="1:3" x14ac:dyDescent="0.3">
      <c r="A1748">
        <v>1746</v>
      </c>
      <c r="B1748" t="str">
        <f>VLOOKUP(A1748,Dataset!A1748:T5861,6,FALSE)</f>
        <v>successful</v>
      </c>
      <c r="C1748">
        <f>_xlfn.XLOOKUP(B1748,Dataset!F1748:F5861,Dataset!L1748:L5861)</f>
        <v>107</v>
      </c>
    </row>
    <row r="1749" spans="1:3" x14ac:dyDescent="0.3">
      <c r="A1749">
        <v>1747</v>
      </c>
      <c r="B1749" t="str">
        <f>VLOOKUP(A1749,Dataset!A1749:T5862,6,FALSE)</f>
        <v>successful</v>
      </c>
      <c r="C1749">
        <f>_xlfn.XLOOKUP(B1749,Dataset!F1749:F5862,Dataset!L1749:L5862)</f>
        <v>159</v>
      </c>
    </row>
    <row r="1750" spans="1:3" x14ac:dyDescent="0.3">
      <c r="A1750">
        <v>1748</v>
      </c>
      <c r="B1750" t="str">
        <f>VLOOKUP(A1750,Dataset!A1750:T5863,6,FALSE)</f>
        <v>successful</v>
      </c>
      <c r="C1750">
        <f>_xlfn.XLOOKUP(B1750,Dataset!F1750:F5863,Dataset!L1750:L5863)</f>
        <v>181</v>
      </c>
    </row>
    <row r="1751" spans="1:3" x14ac:dyDescent="0.3">
      <c r="A1751">
        <v>1749</v>
      </c>
      <c r="B1751" t="str">
        <f>VLOOKUP(A1751,Dataset!A1751:T5864,6,FALSE)</f>
        <v>successful</v>
      </c>
      <c r="C1751">
        <f>_xlfn.XLOOKUP(B1751,Dataset!F1751:F5864,Dataset!L1751:L5864)</f>
        <v>131</v>
      </c>
    </row>
    <row r="1752" spans="1:3" x14ac:dyDescent="0.3">
      <c r="A1752">
        <v>1750</v>
      </c>
      <c r="B1752" t="str">
        <f>VLOOKUP(A1752,Dataset!A1752:T5865,6,FALSE)</f>
        <v>successful</v>
      </c>
      <c r="C1752">
        <f>_xlfn.XLOOKUP(B1752,Dataset!F1752:F5865,Dataset!L1752:L5865)</f>
        <v>125</v>
      </c>
    </row>
    <row r="1753" spans="1:3" x14ac:dyDescent="0.3">
      <c r="A1753">
        <v>1751</v>
      </c>
      <c r="B1753" t="str">
        <f>VLOOKUP(A1753,Dataset!A1753:T5866,6,FALSE)</f>
        <v>successful</v>
      </c>
      <c r="C1753">
        <f>_xlfn.XLOOKUP(B1753,Dataset!F1753:F5866,Dataset!L1753:L5866)</f>
        <v>61</v>
      </c>
    </row>
    <row r="1754" spans="1:3" x14ac:dyDescent="0.3">
      <c r="A1754">
        <v>1752</v>
      </c>
      <c r="B1754" t="str">
        <f>VLOOKUP(A1754,Dataset!A1754:T5867,6,FALSE)</f>
        <v>successful</v>
      </c>
      <c r="C1754">
        <f>_xlfn.XLOOKUP(B1754,Dataset!F1754:F5867,Dataset!L1754:L5867)</f>
        <v>90</v>
      </c>
    </row>
    <row r="1755" spans="1:3" x14ac:dyDescent="0.3">
      <c r="A1755">
        <v>1753</v>
      </c>
      <c r="B1755" t="str">
        <f>VLOOKUP(A1755,Dataset!A1755:T5868,6,FALSE)</f>
        <v>successful</v>
      </c>
      <c r="C1755">
        <f>_xlfn.XLOOKUP(B1755,Dataset!F1755:F5868,Dataset!L1755:L5868)</f>
        <v>35</v>
      </c>
    </row>
    <row r="1756" spans="1:3" x14ac:dyDescent="0.3">
      <c r="A1756">
        <v>1754</v>
      </c>
      <c r="B1756" t="str">
        <f>VLOOKUP(A1756,Dataset!A1756:T5869,6,FALSE)</f>
        <v>successful</v>
      </c>
      <c r="C1756">
        <f>_xlfn.XLOOKUP(B1756,Dataset!F1756:F5869,Dataset!L1756:L5869)</f>
        <v>90</v>
      </c>
    </row>
    <row r="1757" spans="1:3" x14ac:dyDescent="0.3">
      <c r="A1757">
        <v>1755</v>
      </c>
      <c r="B1757" t="str">
        <f>VLOOKUP(A1757,Dataset!A1757:T5870,6,FALSE)</f>
        <v>successful</v>
      </c>
      <c r="C1757">
        <f>_xlfn.XLOOKUP(B1757,Dataset!F1757:F5870,Dataset!L1757:L5870)</f>
        <v>4</v>
      </c>
    </row>
    <row r="1758" spans="1:3" x14ac:dyDescent="0.3">
      <c r="A1758">
        <v>1756</v>
      </c>
      <c r="B1758" t="str">
        <f>VLOOKUP(A1758,Dataset!A1758:T5871,6,FALSE)</f>
        <v>successful</v>
      </c>
      <c r="C1758">
        <f>_xlfn.XLOOKUP(B1758,Dataset!F1758:F5871,Dataset!L1758:L5871)</f>
        <v>120</v>
      </c>
    </row>
    <row r="1759" spans="1:3" x14ac:dyDescent="0.3">
      <c r="A1759">
        <v>1757</v>
      </c>
      <c r="B1759" t="str">
        <f>VLOOKUP(A1759,Dataset!A1759:T5872,6,FALSE)</f>
        <v>successful</v>
      </c>
      <c r="C1759">
        <f>_xlfn.XLOOKUP(B1759,Dataset!F1759:F5872,Dataset!L1759:L5872)</f>
        <v>14</v>
      </c>
    </row>
    <row r="1760" spans="1:3" x14ac:dyDescent="0.3">
      <c r="A1760">
        <v>1758</v>
      </c>
      <c r="B1760" t="str">
        <f>VLOOKUP(A1760,Dataset!A1760:T5873,6,FALSE)</f>
        <v>successful</v>
      </c>
      <c r="C1760">
        <f>_xlfn.XLOOKUP(B1760,Dataset!F1760:F5873,Dataset!L1760:L5873)</f>
        <v>27</v>
      </c>
    </row>
    <row r="1761" spans="1:3" x14ac:dyDescent="0.3">
      <c r="A1761">
        <v>1759</v>
      </c>
      <c r="B1761" t="str">
        <f>VLOOKUP(A1761,Dataset!A1761:T5874,6,FALSE)</f>
        <v>successful</v>
      </c>
      <c r="C1761">
        <f>_xlfn.XLOOKUP(B1761,Dataset!F1761:F5874,Dataset!L1761:L5874)</f>
        <v>49</v>
      </c>
    </row>
    <row r="1762" spans="1:3" x14ac:dyDescent="0.3">
      <c r="A1762">
        <v>1760</v>
      </c>
      <c r="B1762" t="str">
        <f>VLOOKUP(A1762,Dataset!A1762:T5875,6,FALSE)</f>
        <v>successful</v>
      </c>
      <c r="C1762">
        <f>_xlfn.XLOOKUP(B1762,Dataset!F1762:F5875,Dataset!L1762:L5875)</f>
        <v>102</v>
      </c>
    </row>
    <row r="1763" spans="1:3" x14ac:dyDescent="0.3">
      <c r="A1763">
        <v>1761</v>
      </c>
      <c r="B1763" t="str">
        <f>VLOOKUP(A1763,Dataset!A1763:T5876,6,FALSE)</f>
        <v>successful</v>
      </c>
      <c r="C1763">
        <f>_xlfn.XLOOKUP(B1763,Dataset!F1763:F5876,Dataset!L1763:L5876)</f>
        <v>3</v>
      </c>
    </row>
    <row r="1764" spans="1:3" x14ac:dyDescent="0.3">
      <c r="A1764">
        <v>1762</v>
      </c>
      <c r="B1764" t="str">
        <f>VLOOKUP(A1764,Dataset!A1764:T5877,6,FALSE)</f>
        <v>successful</v>
      </c>
      <c r="C1764">
        <f>_xlfn.XLOOKUP(B1764,Dataset!F1764:F5877,Dataset!L1764:L5877)</f>
        <v>25</v>
      </c>
    </row>
    <row r="1765" spans="1:3" x14ac:dyDescent="0.3">
      <c r="A1765">
        <v>1763</v>
      </c>
      <c r="B1765" t="str">
        <f>VLOOKUP(A1765,Dataset!A1765:T5878,6,FALSE)</f>
        <v>successful</v>
      </c>
      <c r="C1765">
        <f>_xlfn.XLOOKUP(B1765,Dataset!F1765:F5878,Dataset!L1765:L5878)</f>
        <v>118</v>
      </c>
    </row>
    <row r="1766" spans="1:3" x14ac:dyDescent="0.3">
      <c r="A1766">
        <v>1764</v>
      </c>
      <c r="B1766" t="str">
        <f>VLOOKUP(A1766,Dataset!A1766:T5879,6,FALSE)</f>
        <v>failed</v>
      </c>
      <c r="C1766">
        <f>_xlfn.XLOOKUP(B1766,Dataset!F1766:F5879,Dataset!L1766:L5879)</f>
        <v>39</v>
      </c>
    </row>
    <row r="1767" spans="1:3" x14ac:dyDescent="0.3">
      <c r="A1767">
        <v>1765</v>
      </c>
      <c r="B1767" t="str">
        <f>VLOOKUP(A1767,Dataset!A1767:T5880,6,FALSE)</f>
        <v>failed</v>
      </c>
      <c r="C1767">
        <f>_xlfn.XLOOKUP(B1767,Dataset!F1767:F5880,Dataset!L1767:L5880)</f>
        <v>103</v>
      </c>
    </row>
    <row r="1768" spans="1:3" x14ac:dyDescent="0.3">
      <c r="A1768">
        <v>1766</v>
      </c>
      <c r="B1768" t="str">
        <f>VLOOKUP(A1768,Dataset!A1768:T5881,6,FALSE)</f>
        <v>failed</v>
      </c>
      <c r="C1768">
        <f>_xlfn.XLOOKUP(B1768,Dataset!F1768:F5881,Dataset!L1768:L5881)</f>
        <v>0</v>
      </c>
    </row>
    <row r="1769" spans="1:3" x14ac:dyDescent="0.3">
      <c r="A1769">
        <v>1767</v>
      </c>
      <c r="B1769" t="str">
        <f>VLOOKUP(A1769,Dataset!A1769:T5882,6,FALSE)</f>
        <v>failed</v>
      </c>
      <c r="C1769">
        <f>_xlfn.XLOOKUP(B1769,Dataset!F1769:F5882,Dataset!L1769:L5882)</f>
        <v>39</v>
      </c>
    </row>
    <row r="1770" spans="1:3" x14ac:dyDescent="0.3">
      <c r="A1770">
        <v>1768</v>
      </c>
      <c r="B1770" t="str">
        <f>VLOOKUP(A1770,Dataset!A1770:T5883,6,FALSE)</f>
        <v>failed</v>
      </c>
      <c r="C1770">
        <f>_xlfn.XLOOKUP(B1770,Dataset!F1770:F5883,Dataset!L1770:L5883)</f>
        <v>15</v>
      </c>
    </row>
    <row r="1771" spans="1:3" x14ac:dyDescent="0.3">
      <c r="A1771">
        <v>1769</v>
      </c>
      <c r="B1771" t="str">
        <f>VLOOKUP(A1771,Dataset!A1771:T5884,6,FALSE)</f>
        <v>failed</v>
      </c>
      <c r="C1771">
        <f>_xlfn.XLOOKUP(B1771,Dataset!F1771:F5884,Dataset!L1771:L5884)</f>
        <v>22</v>
      </c>
    </row>
    <row r="1772" spans="1:3" x14ac:dyDescent="0.3">
      <c r="A1772">
        <v>1770</v>
      </c>
      <c r="B1772" t="str">
        <f>VLOOKUP(A1772,Dataset!A1772:T5885,6,FALSE)</f>
        <v>failed</v>
      </c>
      <c r="C1772">
        <f>_xlfn.XLOOKUP(B1772,Dataset!F1772:F5885,Dataset!L1772:L5885)</f>
        <v>92</v>
      </c>
    </row>
    <row r="1773" spans="1:3" x14ac:dyDescent="0.3">
      <c r="A1773">
        <v>1771</v>
      </c>
      <c r="B1773" t="str">
        <f>VLOOKUP(A1773,Dataset!A1773:T5886,6,FALSE)</f>
        <v>failed</v>
      </c>
      <c r="C1773">
        <f>_xlfn.XLOOKUP(B1773,Dataset!F1773:F5886,Dataset!L1773:L5886)</f>
        <v>25</v>
      </c>
    </row>
    <row r="1774" spans="1:3" x14ac:dyDescent="0.3">
      <c r="A1774">
        <v>1772</v>
      </c>
      <c r="B1774" t="str">
        <f>VLOOKUP(A1774,Dataset!A1774:T5887,6,FALSE)</f>
        <v>failed</v>
      </c>
      <c r="C1774">
        <f>_xlfn.XLOOKUP(B1774,Dataset!F1774:F5887,Dataset!L1774:L5887)</f>
        <v>19</v>
      </c>
    </row>
    <row r="1775" spans="1:3" x14ac:dyDescent="0.3">
      <c r="A1775">
        <v>1773</v>
      </c>
      <c r="B1775" t="str">
        <f>VLOOKUP(A1775,Dataset!A1775:T5888,6,FALSE)</f>
        <v>failed</v>
      </c>
      <c r="C1775">
        <f>_xlfn.XLOOKUP(B1775,Dataset!F1775:F5888,Dataset!L1775:L5888)</f>
        <v>19</v>
      </c>
    </row>
    <row r="1776" spans="1:3" x14ac:dyDescent="0.3">
      <c r="A1776">
        <v>1774</v>
      </c>
      <c r="B1776" t="str">
        <f>VLOOKUP(A1776,Dataset!A1776:T5889,6,FALSE)</f>
        <v>failed</v>
      </c>
      <c r="C1776">
        <f>_xlfn.XLOOKUP(B1776,Dataset!F1776:F5889,Dataset!L1776:L5889)</f>
        <v>13</v>
      </c>
    </row>
    <row r="1777" spans="1:3" x14ac:dyDescent="0.3">
      <c r="A1777">
        <v>1775</v>
      </c>
      <c r="B1777" t="str">
        <f>VLOOKUP(A1777,Dataset!A1777:T5890,6,FALSE)</f>
        <v>failed</v>
      </c>
      <c r="C1777">
        <f>_xlfn.XLOOKUP(B1777,Dataset!F1777:F5890,Dataset!L1777:L5890)</f>
        <v>124</v>
      </c>
    </row>
    <row r="1778" spans="1:3" x14ac:dyDescent="0.3">
      <c r="A1778">
        <v>1776</v>
      </c>
      <c r="B1778" t="str">
        <f>VLOOKUP(A1778,Dataset!A1778:T5891,6,FALSE)</f>
        <v>failed</v>
      </c>
      <c r="C1778">
        <f>_xlfn.XLOOKUP(B1778,Dataset!F1778:F5891,Dataset!L1778:L5891)</f>
        <v>4</v>
      </c>
    </row>
    <row r="1779" spans="1:3" x14ac:dyDescent="0.3">
      <c r="A1779">
        <v>1777</v>
      </c>
      <c r="B1779" t="str">
        <f>VLOOKUP(A1779,Dataset!A1779:T5892,6,FALSE)</f>
        <v>failed</v>
      </c>
      <c r="C1779">
        <f>_xlfn.XLOOKUP(B1779,Dataset!F1779:F5892,Dataset!L1779:L5892)</f>
        <v>10</v>
      </c>
    </row>
    <row r="1780" spans="1:3" x14ac:dyDescent="0.3">
      <c r="A1780">
        <v>1778</v>
      </c>
      <c r="B1780" t="str">
        <f>VLOOKUP(A1780,Dataset!A1780:T5893,6,FALSE)</f>
        <v>failed</v>
      </c>
      <c r="C1780">
        <f>_xlfn.XLOOKUP(B1780,Dataset!F1780:F5893,Dataset!L1780:L5893)</f>
        <v>15</v>
      </c>
    </row>
    <row r="1781" spans="1:3" x14ac:dyDescent="0.3">
      <c r="A1781">
        <v>1779</v>
      </c>
      <c r="B1781" t="str">
        <f>VLOOKUP(A1781,Dataset!A1781:T5894,6,FALSE)</f>
        <v>failed</v>
      </c>
      <c r="C1781">
        <f>_xlfn.XLOOKUP(B1781,Dataset!F1781:F5894,Dataset!L1781:L5894)</f>
        <v>38</v>
      </c>
    </row>
    <row r="1782" spans="1:3" x14ac:dyDescent="0.3">
      <c r="A1782">
        <v>1780</v>
      </c>
      <c r="B1782" t="str">
        <f>VLOOKUP(A1782,Dataset!A1782:T5895,6,FALSE)</f>
        <v>failed</v>
      </c>
      <c r="C1782">
        <f>_xlfn.XLOOKUP(B1782,Dataset!F1782:F5895,Dataset!L1782:L5895)</f>
        <v>152</v>
      </c>
    </row>
    <row r="1783" spans="1:3" x14ac:dyDescent="0.3">
      <c r="A1783">
        <v>1781</v>
      </c>
      <c r="B1783" t="str">
        <f>VLOOKUP(A1783,Dataset!A1783:T5896,6,FALSE)</f>
        <v>failed</v>
      </c>
      <c r="C1783">
        <f>_xlfn.XLOOKUP(B1783,Dataset!F1783:F5896,Dataset!L1783:L5896)</f>
        <v>24</v>
      </c>
    </row>
    <row r="1784" spans="1:3" x14ac:dyDescent="0.3">
      <c r="A1784">
        <v>1782</v>
      </c>
      <c r="B1784" t="str">
        <f>VLOOKUP(A1784,Dataset!A1784:T5897,6,FALSE)</f>
        <v>failed</v>
      </c>
      <c r="C1784">
        <f>_xlfn.XLOOKUP(B1784,Dataset!F1784:F5897,Dataset!L1784:L5897)</f>
        <v>76</v>
      </c>
    </row>
    <row r="1785" spans="1:3" x14ac:dyDescent="0.3">
      <c r="A1785">
        <v>1783</v>
      </c>
      <c r="B1785" t="str">
        <f>VLOOKUP(A1785,Dataset!A1785:T5898,6,FALSE)</f>
        <v>failed</v>
      </c>
      <c r="C1785">
        <f>_xlfn.XLOOKUP(B1785,Dataset!F1785:F5898,Dataset!L1785:L5898)</f>
        <v>185</v>
      </c>
    </row>
    <row r="1786" spans="1:3" x14ac:dyDescent="0.3">
      <c r="A1786">
        <v>1784</v>
      </c>
      <c r="B1786" t="str">
        <f>VLOOKUP(A1786,Dataset!A1786:T5899,6,FALSE)</f>
        <v>failed</v>
      </c>
      <c r="C1786">
        <f>_xlfn.XLOOKUP(B1786,Dataset!F1786:F5899,Dataset!L1786:L5899)</f>
        <v>33</v>
      </c>
    </row>
    <row r="1787" spans="1:3" x14ac:dyDescent="0.3">
      <c r="A1787">
        <v>1785</v>
      </c>
      <c r="B1787" t="str">
        <f>VLOOKUP(A1787,Dataset!A1787:T5900,6,FALSE)</f>
        <v>failed</v>
      </c>
      <c r="C1787">
        <f>_xlfn.XLOOKUP(B1787,Dataset!F1787:F5900,Dataset!L1787:L5900)</f>
        <v>108</v>
      </c>
    </row>
    <row r="1788" spans="1:3" x14ac:dyDescent="0.3">
      <c r="A1788">
        <v>1786</v>
      </c>
      <c r="B1788" t="str">
        <f>VLOOKUP(A1788,Dataset!A1788:T5901,6,FALSE)</f>
        <v>failed</v>
      </c>
      <c r="C1788">
        <f>_xlfn.XLOOKUP(B1788,Dataset!F1788:F5901,Dataset!L1788:L5901)</f>
        <v>29</v>
      </c>
    </row>
    <row r="1789" spans="1:3" x14ac:dyDescent="0.3">
      <c r="A1789">
        <v>1787</v>
      </c>
      <c r="B1789" t="str">
        <f>VLOOKUP(A1789,Dataset!A1789:T5902,6,FALSE)</f>
        <v>failed</v>
      </c>
      <c r="C1789">
        <f>_xlfn.XLOOKUP(B1789,Dataset!F1789:F5902,Dataset!L1789:L5902)</f>
        <v>24</v>
      </c>
    </row>
    <row r="1790" spans="1:3" x14ac:dyDescent="0.3">
      <c r="A1790">
        <v>1788</v>
      </c>
      <c r="B1790" t="str">
        <f>VLOOKUP(A1790,Dataset!A1790:T5903,6,FALSE)</f>
        <v>failed</v>
      </c>
      <c r="C1790">
        <f>_xlfn.XLOOKUP(B1790,Dataset!F1790:F5903,Dataset!L1790:L5903)</f>
        <v>4</v>
      </c>
    </row>
    <row r="1791" spans="1:3" x14ac:dyDescent="0.3">
      <c r="A1791">
        <v>1789</v>
      </c>
      <c r="B1791" t="str">
        <f>VLOOKUP(A1791,Dataset!A1791:T5904,6,FALSE)</f>
        <v>failed</v>
      </c>
      <c r="C1791">
        <f>_xlfn.XLOOKUP(B1791,Dataset!F1791:F5904,Dataset!L1791:L5904)</f>
        <v>4</v>
      </c>
    </row>
    <row r="1792" spans="1:3" x14ac:dyDescent="0.3">
      <c r="A1792">
        <v>1790</v>
      </c>
      <c r="B1792" t="str">
        <f>VLOOKUP(A1792,Dataset!A1792:T5905,6,FALSE)</f>
        <v>failed</v>
      </c>
      <c r="C1792">
        <f>_xlfn.XLOOKUP(B1792,Dataset!F1792:F5905,Dataset!L1792:L5905)</f>
        <v>15</v>
      </c>
    </row>
    <row r="1793" spans="1:3" x14ac:dyDescent="0.3">
      <c r="A1793">
        <v>1791</v>
      </c>
      <c r="B1793" t="str">
        <f>VLOOKUP(A1793,Dataset!A1793:T5906,6,FALSE)</f>
        <v>failed</v>
      </c>
      <c r="C1793">
        <f>_xlfn.XLOOKUP(B1793,Dataset!F1793:F5906,Dataset!L1793:L5906)</f>
        <v>4</v>
      </c>
    </row>
    <row r="1794" spans="1:3" x14ac:dyDescent="0.3">
      <c r="A1794">
        <v>1792</v>
      </c>
      <c r="B1794" t="str">
        <f>VLOOKUP(A1794,Dataset!A1794:T5907,6,FALSE)</f>
        <v>failed</v>
      </c>
      <c r="C1794">
        <f>_xlfn.XLOOKUP(B1794,Dataset!F1794:F5907,Dataset!L1794:L5907)</f>
        <v>139</v>
      </c>
    </row>
    <row r="1795" spans="1:3" x14ac:dyDescent="0.3">
      <c r="A1795">
        <v>1793</v>
      </c>
      <c r="B1795" t="str">
        <f>VLOOKUP(A1795,Dataset!A1795:T5908,6,FALSE)</f>
        <v>failed</v>
      </c>
      <c r="C1795">
        <f>_xlfn.XLOOKUP(B1795,Dataset!F1795:F5908,Dataset!L1795:L5908)</f>
        <v>2</v>
      </c>
    </row>
    <row r="1796" spans="1:3" x14ac:dyDescent="0.3">
      <c r="A1796">
        <v>1794</v>
      </c>
      <c r="B1796" t="str">
        <f>VLOOKUP(A1796,Dataset!A1796:T5909,6,FALSE)</f>
        <v>failed</v>
      </c>
      <c r="C1796">
        <f>_xlfn.XLOOKUP(B1796,Dataset!F1796:F5909,Dataset!L1796:L5909)</f>
        <v>18</v>
      </c>
    </row>
    <row r="1797" spans="1:3" x14ac:dyDescent="0.3">
      <c r="A1797">
        <v>1795</v>
      </c>
      <c r="B1797" t="str">
        <f>VLOOKUP(A1797,Dataset!A1797:T5910,6,FALSE)</f>
        <v>failed</v>
      </c>
      <c r="C1797">
        <f>_xlfn.XLOOKUP(B1797,Dataset!F1797:F5910,Dataset!L1797:L5910)</f>
        <v>81</v>
      </c>
    </row>
    <row r="1798" spans="1:3" x14ac:dyDescent="0.3">
      <c r="A1798">
        <v>1796</v>
      </c>
      <c r="B1798" t="str">
        <f>VLOOKUP(A1798,Dataset!A1798:T5911,6,FALSE)</f>
        <v>failed</v>
      </c>
      <c r="C1798">
        <f>_xlfn.XLOOKUP(B1798,Dataset!F1798:F5911,Dataset!L1798:L5911)</f>
        <v>86</v>
      </c>
    </row>
    <row r="1799" spans="1:3" x14ac:dyDescent="0.3">
      <c r="A1799">
        <v>1797</v>
      </c>
      <c r="B1799" t="str">
        <f>VLOOKUP(A1799,Dataset!A1799:T5912,6,FALSE)</f>
        <v>failed</v>
      </c>
      <c r="C1799">
        <f>_xlfn.XLOOKUP(B1799,Dataset!F1799:F5912,Dataset!L1799:L5912)</f>
        <v>140</v>
      </c>
    </row>
    <row r="1800" spans="1:3" x14ac:dyDescent="0.3">
      <c r="A1800">
        <v>1798</v>
      </c>
      <c r="B1800" t="str">
        <f>VLOOKUP(A1800,Dataset!A1800:T5913,6,FALSE)</f>
        <v>failed</v>
      </c>
      <c r="C1800">
        <f>_xlfn.XLOOKUP(B1800,Dataset!F1800:F5913,Dataset!L1800:L5913)</f>
        <v>37</v>
      </c>
    </row>
    <row r="1801" spans="1:3" x14ac:dyDescent="0.3">
      <c r="A1801">
        <v>1799</v>
      </c>
      <c r="B1801" t="str">
        <f>VLOOKUP(A1801,Dataset!A1801:T5914,6,FALSE)</f>
        <v>failed</v>
      </c>
      <c r="C1801">
        <f>_xlfn.XLOOKUP(B1801,Dataset!F1801:F5914,Dataset!L1801:L5914)</f>
        <v>6</v>
      </c>
    </row>
    <row r="1802" spans="1:3" x14ac:dyDescent="0.3">
      <c r="A1802">
        <v>1800</v>
      </c>
      <c r="B1802" t="str">
        <f>VLOOKUP(A1802,Dataset!A1802:T5915,6,FALSE)</f>
        <v>failed</v>
      </c>
      <c r="C1802">
        <f>_xlfn.XLOOKUP(B1802,Dataset!F1802:F5915,Dataset!L1802:L5915)</f>
        <v>113</v>
      </c>
    </row>
    <row r="1803" spans="1:3" x14ac:dyDescent="0.3">
      <c r="A1803">
        <v>1801</v>
      </c>
      <c r="B1803" t="str">
        <f>VLOOKUP(A1803,Dataset!A1803:T5916,6,FALSE)</f>
        <v>failed</v>
      </c>
      <c r="C1803">
        <f>_xlfn.XLOOKUP(B1803,Dataset!F1803:F5916,Dataset!L1803:L5916)</f>
        <v>37</v>
      </c>
    </row>
    <row r="1804" spans="1:3" x14ac:dyDescent="0.3">
      <c r="A1804">
        <v>1802</v>
      </c>
      <c r="B1804" t="str">
        <f>VLOOKUP(A1804,Dataset!A1804:T5917,6,FALSE)</f>
        <v>failed</v>
      </c>
      <c r="C1804">
        <f>_xlfn.XLOOKUP(B1804,Dataset!F1804:F5917,Dataset!L1804:L5917)</f>
        <v>18</v>
      </c>
    </row>
    <row r="1805" spans="1:3" x14ac:dyDescent="0.3">
      <c r="A1805">
        <v>1803</v>
      </c>
      <c r="B1805" t="str">
        <f>VLOOKUP(A1805,Dataset!A1805:T5918,6,FALSE)</f>
        <v>failed</v>
      </c>
      <c r="C1805">
        <f>_xlfn.XLOOKUP(B1805,Dataset!F1805:F5918,Dataset!L1805:L5918)</f>
        <v>75</v>
      </c>
    </row>
    <row r="1806" spans="1:3" x14ac:dyDescent="0.3">
      <c r="A1806">
        <v>1804</v>
      </c>
      <c r="B1806" t="str">
        <f>VLOOKUP(A1806,Dataset!A1806:T5919,6,FALSE)</f>
        <v>failed</v>
      </c>
      <c r="C1806">
        <f>_xlfn.XLOOKUP(B1806,Dataset!F1806:F5919,Dataset!L1806:L5919)</f>
        <v>52</v>
      </c>
    </row>
    <row r="1807" spans="1:3" x14ac:dyDescent="0.3">
      <c r="A1807">
        <v>1805</v>
      </c>
      <c r="B1807" t="str">
        <f>VLOOKUP(A1807,Dataset!A1807:T5920,6,FALSE)</f>
        <v>failed</v>
      </c>
      <c r="C1807">
        <f>_xlfn.XLOOKUP(B1807,Dataset!F1807:F5920,Dataset!L1807:L5920)</f>
        <v>122</v>
      </c>
    </row>
    <row r="1808" spans="1:3" x14ac:dyDescent="0.3">
      <c r="A1808">
        <v>1806</v>
      </c>
      <c r="B1808" t="str">
        <f>VLOOKUP(A1808,Dataset!A1808:T5921,6,FALSE)</f>
        <v>failed</v>
      </c>
      <c r="C1808">
        <f>_xlfn.XLOOKUP(B1808,Dataset!F1808:F5921,Dataset!L1808:L5921)</f>
        <v>8</v>
      </c>
    </row>
    <row r="1809" spans="1:3" x14ac:dyDescent="0.3">
      <c r="A1809">
        <v>1807</v>
      </c>
      <c r="B1809" t="str">
        <f>VLOOKUP(A1809,Dataset!A1809:T5922,6,FALSE)</f>
        <v>failed</v>
      </c>
      <c r="C1809">
        <f>_xlfn.XLOOKUP(B1809,Dataset!F1809:F5922,Dataset!L1809:L5922)</f>
        <v>8</v>
      </c>
    </row>
    <row r="1810" spans="1:3" x14ac:dyDescent="0.3">
      <c r="A1810">
        <v>1808</v>
      </c>
      <c r="B1810" t="str">
        <f>VLOOKUP(A1810,Dataset!A1810:T5923,6,FALSE)</f>
        <v>failed</v>
      </c>
      <c r="C1810">
        <f>_xlfn.XLOOKUP(B1810,Dataset!F1810:F5923,Dataset!L1810:L5923)</f>
        <v>96</v>
      </c>
    </row>
    <row r="1811" spans="1:3" x14ac:dyDescent="0.3">
      <c r="A1811">
        <v>1809</v>
      </c>
      <c r="B1811" t="str">
        <f>VLOOKUP(A1811,Dataset!A1811:T5924,6,FALSE)</f>
        <v>failed</v>
      </c>
      <c r="C1811">
        <f>_xlfn.XLOOKUP(B1811,Dataset!F1811:F5924,Dataset!L1811:L5924)</f>
        <v>9</v>
      </c>
    </row>
    <row r="1812" spans="1:3" x14ac:dyDescent="0.3">
      <c r="A1812">
        <v>1810</v>
      </c>
      <c r="B1812" t="str">
        <f>VLOOKUP(A1812,Dataset!A1812:T5925,6,FALSE)</f>
        <v>failed</v>
      </c>
      <c r="C1812">
        <f>_xlfn.XLOOKUP(B1812,Dataset!F1812:F5925,Dataset!L1812:L5925)</f>
        <v>2</v>
      </c>
    </row>
    <row r="1813" spans="1:3" x14ac:dyDescent="0.3">
      <c r="A1813">
        <v>1811</v>
      </c>
      <c r="B1813" t="str">
        <f>VLOOKUP(A1813,Dataset!A1813:T5926,6,FALSE)</f>
        <v>failed</v>
      </c>
      <c r="C1813">
        <f>_xlfn.XLOOKUP(B1813,Dataset!F1813:F5926,Dataset!L1813:L5926)</f>
        <v>26</v>
      </c>
    </row>
    <row r="1814" spans="1:3" x14ac:dyDescent="0.3">
      <c r="A1814">
        <v>1812</v>
      </c>
      <c r="B1814" t="str">
        <f>VLOOKUP(A1814,Dataset!A1814:T5927,6,FALSE)</f>
        <v>failed</v>
      </c>
      <c r="C1814">
        <f>_xlfn.XLOOKUP(B1814,Dataset!F1814:F5927,Dataset!L1814:L5927)</f>
        <v>23</v>
      </c>
    </row>
    <row r="1815" spans="1:3" x14ac:dyDescent="0.3">
      <c r="A1815">
        <v>1813</v>
      </c>
      <c r="B1815" t="str">
        <f>VLOOKUP(A1815,Dataset!A1815:T5928,6,FALSE)</f>
        <v>failed</v>
      </c>
      <c r="C1815">
        <f>_xlfn.XLOOKUP(B1815,Dataset!F1815:F5928,Dataset!L1815:L5928)</f>
        <v>0</v>
      </c>
    </row>
    <row r="1816" spans="1:3" x14ac:dyDescent="0.3">
      <c r="A1816">
        <v>1814</v>
      </c>
      <c r="B1816" t="str">
        <f>VLOOKUP(A1816,Dataset!A1816:T5929,6,FALSE)</f>
        <v>failed</v>
      </c>
      <c r="C1816">
        <f>_xlfn.XLOOKUP(B1816,Dataset!F1816:F5929,Dataset!L1816:L5929)</f>
        <v>140</v>
      </c>
    </row>
    <row r="1817" spans="1:3" x14ac:dyDescent="0.3">
      <c r="A1817">
        <v>1815</v>
      </c>
      <c r="B1817" t="str">
        <f>VLOOKUP(A1817,Dataset!A1817:T5930,6,FALSE)</f>
        <v>failed</v>
      </c>
      <c r="C1817">
        <f>_xlfn.XLOOKUP(B1817,Dataset!F1817:F5930,Dataset!L1817:L5930)</f>
        <v>0</v>
      </c>
    </row>
    <row r="1818" spans="1:3" x14ac:dyDescent="0.3">
      <c r="A1818">
        <v>1816</v>
      </c>
      <c r="B1818" t="str">
        <f>VLOOKUP(A1818,Dataset!A1818:T5931,6,FALSE)</f>
        <v>failed</v>
      </c>
      <c r="C1818">
        <f>_xlfn.XLOOKUP(B1818,Dataset!F1818:F5931,Dataset!L1818:L5931)</f>
        <v>6</v>
      </c>
    </row>
    <row r="1819" spans="1:3" x14ac:dyDescent="0.3">
      <c r="A1819">
        <v>1817</v>
      </c>
      <c r="B1819" t="str">
        <f>VLOOKUP(A1819,Dataset!A1819:T5932,6,FALSE)</f>
        <v>failed</v>
      </c>
      <c r="C1819">
        <f>_xlfn.XLOOKUP(B1819,Dataset!F1819:F5932,Dataset!L1819:L5932)</f>
        <v>100</v>
      </c>
    </row>
    <row r="1820" spans="1:3" x14ac:dyDescent="0.3">
      <c r="A1820">
        <v>1818</v>
      </c>
      <c r="B1820" t="str">
        <f>VLOOKUP(A1820,Dataset!A1820:T5933,6,FALSE)</f>
        <v>failed</v>
      </c>
      <c r="C1820">
        <f>_xlfn.XLOOKUP(B1820,Dataset!F1820:F5933,Dataset!L1820:L5933)</f>
        <v>0</v>
      </c>
    </row>
    <row r="1821" spans="1:3" x14ac:dyDescent="0.3">
      <c r="A1821">
        <v>1819</v>
      </c>
      <c r="B1821" t="str">
        <f>VLOOKUP(A1821,Dataset!A1821:T5934,6,FALSE)</f>
        <v>failed</v>
      </c>
      <c r="C1821">
        <f>_xlfn.XLOOKUP(B1821,Dataset!F1821:F5934,Dataset!L1821:L5934)</f>
        <v>4</v>
      </c>
    </row>
    <row r="1822" spans="1:3" x14ac:dyDescent="0.3">
      <c r="A1822">
        <v>1820</v>
      </c>
      <c r="B1822" t="str">
        <f>VLOOKUP(A1822,Dataset!A1822:T5935,6,FALSE)</f>
        <v>failed</v>
      </c>
      <c r="C1822">
        <f>_xlfn.XLOOKUP(B1822,Dataset!F1822:F5935,Dataset!L1822:L5935)</f>
        <v>8</v>
      </c>
    </row>
    <row r="1823" spans="1:3" x14ac:dyDescent="0.3">
      <c r="A1823">
        <v>1821</v>
      </c>
      <c r="B1823" t="str">
        <f>VLOOKUP(A1823,Dataset!A1823:T5936,6,FALSE)</f>
        <v>successful</v>
      </c>
      <c r="C1823">
        <f>_xlfn.XLOOKUP(B1823,Dataset!F1823:F5936,Dataset!L1823:L5936)</f>
        <v>57</v>
      </c>
    </row>
    <row r="1824" spans="1:3" x14ac:dyDescent="0.3">
      <c r="A1824">
        <v>1822</v>
      </c>
      <c r="B1824" t="str">
        <f>VLOOKUP(A1824,Dataset!A1824:T5937,6,FALSE)</f>
        <v>successful</v>
      </c>
      <c r="C1824">
        <f>_xlfn.XLOOKUP(B1824,Dataset!F1824:F5937,Dataset!L1824:L5937)</f>
        <v>11</v>
      </c>
    </row>
    <row r="1825" spans="1:3" x14ac:dyDescent="0.3">
      <c r="A1825">
        <v>1823</v>
      </c>
      <c r="B1825" t="str">
        <f>VLOOKUP(A1825,Dataset!A1825:T5938,6,FALSE)</f>
        <v>successful</v>
      </c>
      <c r="C1825">
        <f>_xlfn.XLOOKUP(B1825,Dataset!F1825:F5938,Dataset!L1825:L5938)</f>
        <v>33</v>
      </c>
    </row>
    <row r="1826" spans="1:3" x14ac:dyDescent="0.3">
      <c r="A1826">
        <v>1824</v>
      </c>
      <c r="B1826" t="str">
        <f>VLOOKUP(A1826,Dataset!A1826:T5939,6,FALSE)</f>
        <v>successful</v>
      </c>
      <c r="C1826">
        <f>_xlfn.XLOOKUP(B1826,Dataset!F1826:F5939,Dataset!L1826:L5939)</f>
        <v>40</v>
      </c>
    </row>
    <row r="1827" spans="1:3" x14ac:dyDescent="0.3">
      <c r="A1827">
        <v>1825</v>
      </c>
      <c r="B1827" t="str">
        <f>VLOOKUP(A1827,Dataset!A1827:T5940,6,FALSE)</f>
        <v>successful</v>
      </c>
      <c r="C1827">
        <f>_xlfn.XLOOKUP(B1827,Dataset!F1827:F5940,Dataset!L1827:L5940)</f>
        <v>50</v>
      </c>
    </row>
    <row r="1828" spans="1:3" x14ac:dyDescent="0.3">
      <c r="A1828">
        <v>1826</v>
      </c>
      <c r="B1828" t="str">
        <f>VLOOKUP(A1828,Dataset!A1828:T5941,6,FALSE)</f>
        <v>successful</v>
      </c>
      <c r="C1828">
        <f>_xlfn.XLOOKUP(B1828,Dataset!F1828:F5941,Dataset!L1828:L5941)</f>
        <v>38</v>
      </c>
    </row>
    <row r="1829" spans="1:3" x14ac:dyDescent="0.3">
      <c r="A1829">
        <v>1827</v>
      </c>
      <c r="B1829" t="str">
        <f>VLOOKUP(A1829,Dataset!A1829:T5942,6,FALSE)</f>
        <v>successful</v>
      </c>
      <c r="C1829">
        <f>_xlfn.XLOOKUP(B1829,Dataset!F1829:F5942,Dataset!L1829:L5942)</f>
        <v>96</v>
      </c>
    </row>
    <row r="1830" spans="1:3" x14ac:dyDescent="0.3">
      <c r="A1830">
        <v>1828</v>
      </c>
      <c r="B1830" t="str">
        <f>VLOOKUP(A1830,Dataset!A1830:T5943,6,FALSE)</f>
        <v>successful</v>
      </c>
      <c r="C1830">
        <f>_xlfn.XLOOKUP(B1830,Dataset!F1830:F5943,Dataset!L1830:L5943)</f>
        <v>48</v>
      </c>
    </row>
    <row r="1831" spans="1:3" x14ac:dyDescent="0.3">
      <c r="A1831">
        <v>1829</v>
      </c>
      <c r="B1831" t="str">
        <f>VLOOKUP(A1831,Dataset!A1831:T5944,6,FALSE)</f>
        <v>successful</v>
      </c>
      <c r="C1831">
        <f>_xlfn.XLOOKUP(B1831,Dataset!F1831:F5944,Dataset!L1831:L5944)</f>
        <v>33</v>
      </c>
    </row>
    <row r="1832" spans="1:3" x14ac:dyDescent="0.3">
      <c r="A1832">
        <v>1830</v>
      </c>
      <c r="B1832" t="str">
        <f>VLOOKUP(A1832,Dataset!A1832:T5945,6,FALSE)</f>
        <v>successful</v>
      </c>
      <c r="C1832">
        <f>_xlfn.XLOOKUP(B1832,Dataset!F1832:F5945,Dataset!L1832:L5945)</f>
        <v>226</v>
      </c>
    </row>
    <row r="1833" spans="1:3" x14ac:dyDescent="0.3">
      <c r="A1833">
        <v>1831</v>
      </c>
      <c r="B1833" t="str">
        <f>VLOOKUP(A1833,Dataset!A1833:T5946,6,FALSE)</f>
        <v>successful</v>
      </c>
      <c r="C1833">
        <f>_xlfn.XLOOKUP(B1833,Dataset!F1833:F5946,Dataset!L1833:L5946)</f>
        <v>14</v>
      </c>
    </row>
    <row r="1834" spans="1:3" x14ac:dyDescent="0.3">
      <c r="A1834">
        <v>1832</v>
      </c>
      <c r="B1834" t="str">
        <f>VLOOKUP(A1834,Dataset!A1834:T5947,6,FALSE)</f>
        <v>successful</v>
      </c>
      <c r="C1834">
        <f>_xlfn.XLOOKUP(B1834,Dataset!F1834:F5947,Dataset!L1834:L5947)</f>
        <v>20</v>
      </c>
    </row>
    <row r="1835" spans="1:3" x14ac:dyDescent="0.3">
      <c r="A1835">
        <v>1833</v>
      </c>
      <c r="B1835" t="str">
        <f>VLOOKUP(A1835,Dataset!A1835:T5948,6,FALSE)</f>
        <v>successful</v>
      </c>
      <c r="C1835">
        <f>_xlfn.XLOOKUP(B1835,Dataset!F1835:F5948,Dataset!L1835:L5948)</f>
        <v>25</v>
      </c>
    </row>
    <row r="1836" spans="1:3" x14ac:dyDescent="0.3">
      <c r="A1836">
        <v>1834</v>
      </c>
      <c r="B1836" t="str">
        <f>VLOOKUP(A1836,Dataset!A1836:T5949,6,FALSE)</f>
        <v>successful</v>
      </c>
      <c r="C1836">
        <f>_xlfn.XLOOKUP(B1836,Dataset!F1836:F5949,Dataset!L1836:L5949)</f>
        <v>90</v>
      </c>
    </row>
    <row r="1837" spans="1:3" x14ac:dyDescent="0.3">
      <c r="A1837">
        <v>1835</v>
      </c>
      <c r="B1837" t="str">
        <f>VLOOKUP(A1837,Dataset!A1837:T5950,6,FALSE)</f>
        <v>successful</v>
      </c>
      <c r="C1837">
        <f>_xlfn.XLOOKUP(B1837,Dataset!F1837:F5950,Dataset!L1837:L5950)</f>
        <v>11</v>
      </c>
    </row>
    <row r="1838" spans="1:3" x14ac:dyDescent="0.3">
      <c r="A1838">
        <v>1836</v>
      </c>
      <c r="B1838" t="str">
        <f>VLOOKUP(A1838,Dataset!A1838:T5951,6,FALSE)</f>
        <v>successful</v>
      </c>
      <c r="C1838">
        <f>_xlfn.XLOOKUP(B1838,Dataset!F1838:F5951,Dataset!L1838:L5951)</f>
        <v>55</v>
      </c>
    </row>
    <row r="1839" spans="1:3" x14ac:dyDescent="0.3">
      <c r="A1839">
        <v>1837</v>
      </c>
      <c r="B1839" t="str">
        <f>VLOOKUP(A1839,Dataset!A1839:T5952,6,FALSE)</f>
        <v>successful</v>
      </c>
      <c r="C1839">
        <f>_xlfn.XLOOKUP(B1839,Dataset!F1839:F5952,Dataset!L1839:L5952)</f>
        <v>30</v>
      </c>
    </row>
    <row r="1840" spans="1:3" x14ac:dyDescent="0.3">
      <c r="A1840">
        <v>1838</v>
      </c>
      <c r="B1840" t="str">
        <f>VLOOKUP(A1840,Dataset!A1840:T5953,6,FALSE)</f>
        <v>successful</v>
      </c>
      <c r="C1840">
        <f>_xlfn.XLOOKUP(B1840,Dataset!F1840:F5953,Dataset!L1840:L5953)</f>
        <v>28</v>
      </c>
    </row>
    <row r="1841" spans="1:3" x14ac:dyDescent="0.3">
      <c r="A1841">
        <v>1839</v>
      </c>
      <c r="B1841" t="str">
        <f>VLOOKUP(A1841,Dataset!A1841:T5954,6,FALSE)</f>
        <v>successful</v>
      </c>
      <c r="C1841">
        <f>_xlfn.XLOOKUP(B1841,Dataset!F1841:F5954,Dataset!L1841:L5954)</f>
        <v>45</v>
      </c>
    </row>
    <row r="1842" spans="1:3" x14ac:dyDescent="0.3">
      <c r="A1842">
        <v>1840</v>
      </c>
      <c r="B1842" t="str">
        <f>VLOOKUP(A1842,Dataset!A1842:T5955,6,FALSE)</f>
        <v>successful</v>
      </c>
      <c r="C1842">
        <f>_xlfn.XLOOKUP(B1842,Dataset!F1842:F5955,Dataset!L1842:L5955)</f>
        <v>13</v>
      </c>
    </row>
    <row r="1843" spans="1:3" x14ac:dyDescent="0.3">
      <c r="A1843">
        <v>1841</v>
      </c>
      <c r="B1843" t="str">
        <f>VLOOKUP(A1843,Dataset!A1843:T5956,6,FALSE)</f>
        <v>successful</v>
      </c>
      <c r="C1843">
        <f>_xlfn.XLOOKUP(B1843,Dataset!F1843:F5956,Dataset!L1843:L5956)</f>
        <v>40</v>
      </c>
    </row>
    <row r="1844" spans="1:3" x14ac:dyDescent="0.3">
      <c r="A1844">
        <v>1842</v>
      </c>
      <c r="B1844" t="str">
        <f>VLOOKUP(A1844,Dataset!A1844:T5957,6,FALSE)</f>
        <v>successful</v>
      </c>
      <c r="C1844">
        <f>_xlfn.XLOOKUP(B1844,Dataset!F1844:F5957,Dataset!L1844:L5957)</f>
        <v>21</v>
      </c>
    </row>
    <row r="1845" spans="1:3" x14ac:dyDescent="0.3">
      <c r="A1845">
        <v>1843</v>
      </c>
      <c r="B1845" t="str">
        <f>VLOOKUP(A1845,Dataset!A1845:T5958,6,FALSE)</f>
        <v>successful</v>
      </c>
      <c r="C1845">
        <f>_xlfn.XLOOKUP(B1845,Dataset!F1845:F5958,Dataset!L1845:L5958)</f>
        <v>134</v>
      </c>
    </row>
    <row r="1846" spans="1:3" x14ac:dyDescent="0.3">
      <c r="A1846">
        <v>1844</v>
      </c>
      <c r="B1846" t="str">
        <f>VLOOKUP(A1846,Dataset!A1846:T5959,6,FALSE)</f>
        <v>successful</v>
      </c>
      <c r="C1846">
        <f>_xlfn.XLOOKUP(B1846,Dataset!F1846:F5959,Dataset!L1846:L5959)</f>
        <v>20</v>
      </c>
    </row>
    <row r="1847" spans="1:3" x14ac:dyDescent="0.3">
      <c r="A1847">
        <v>1845</v>
      </c>
      <c r="B1847" t="str">
        <f>VLOOKUP(A1847,Dataset!A1847:T5960,6,FALSE)</f>
        <v>successful</v>
      </c>
      <c r="C1847">
        <f>_xlfn.XLOOKUP(B1847,Dataset!F1847:F5960,Dataset!L1847:L5960)</f>
        <v>19</v>
      </c>
    </row>
    <row r="1848" spans="1:3" x14ac:dyDescent="0.3">
      <c r="A1848">
        <v>1846</v>
      </c>
      <c r="B1848" t="str">
        <f>VLOOKUP(A1848,Dataset!A1848:T5961,6,FALSE)</f>
        <v>successful</v>
      </c>
      <c r="C1848">
        <f>_xlfn.XLOOKUP(B1848,Dataset!F1848:F5961,Dataset!L1848:L5961)</f>
        <v>209</v>
      </c>
    </row>
    <row r="1849" spans="1:3" x14ac:dyDescent="0.3">
      <c r="A1849">
        <v>1847</v>
      </c>
      <c r="B1849" t="str">
        <f>VLOOKUP(A1849,Dataset!A1849:T5962,6,FALSE)</f>
        <v>successful</v>
      </c>
      <c r="C1849">
        <f>_xlfn.XLOOKUP(B1849,Dataset!F1849:F5962,Dataset!L1849:L5962)</f>
        <v>38</v>
      </c>
    </row>
    <row r="1850" spans="1:3" x14ac:dyDescent="0.3">
      <c r="A1850">
        <v>1848</v>
      </c>
      <c r="B1850" t="str">
        <f>VLOOKUP(A1850,Dataset!A1850:T5963,6,FALSE)</f>
        <v>successful</v>
      </c>
      <c r="C1850">
        <f>_xlfn.XLOOKUP(B1850,Dataset!F1850:F5963,Dataset!L1850:L5963)</f>
        <v>24</v>
      </c>
    </row>
    <row r="1851" spans="1:3" x14ac:dyDescent="0.3">
      <c r="A1851">
        <v>1849</v>
      </c>
      <c r="B1851" t="str">
        <f>VLOOKUP(A1851,Dataset!A1851:T5964,6,FALSE)</f>
        <v>successful</v>
      </c>
      <c r="C1851">
        <f>_xlfn.XLOOKUP(B1851,Dataset!F1851:F5964,Dataset!L1851:L5964)</f>
        <v>8</v>
      </c>
    </row>
    <row r="1852" spans="1:3" x14ac:dyDescent="0.3">
      <c r="A1852">
        <v>1850</v>
      </c>
      <c r="B1852" t="str">
        <f>VLOOKUP(A1852,Dataset!A1852:T5965,6,FALSE)</f>
        <v>successful</v>
      </c>
      <c r="C1852">
        <f>_xlfn.XLOOKUP(B1852,Dataset!F1852:F5965,Dataset!L1852:L5965)</f>
        <v>179</v>
      </c>
    </row>
    <row r="1853" spans="1:3" x14ac:dyDescent="0.3">
      <c r="A1853">
        <v>1851</v>
      </c>
      <c r="B1853" t="str">
        <f>VLOOKUP(A1853,Dataset!A1853:T5966,6,FALSE)</f>
        <v>successful</v>
      </c>
      <c r="C1853">
        <f>_xlfn.XLOOKUP(B1853,Dataset!F1853:F5966,Dataset!L1853:L5966)</f>
        <v>26</v>
      </c>
    </row>
    <row r="1854" spans="1:3" x14ac:dyDescent="0.3">
      <c r="A1854">
        <v>1852</v>
      </c>
      <c r="B1854" t="str">
        <f>VLOOKUP(A1854,Dataset!A1854:T5967,6,FALSE)</f>
        <v>successful</v>
      </c>
      <c r="C1854">
        <f>_xlfn.XLOOKUP(B1854,Dataset!F1854:F5967,Dataset!L1854:L5967)</f>
        <v>131</v>
      </c>
    </row>
    <row r="1855" spans="1:3" x14ac:dyDescent="0.3">
      <c r="A1855">
        <v>1853</v>
      </c>
      <c r="B1855" t="str">
        <f>VLOOKUP(A1855,Dataset!A1855:T5968,6,FALSE)</f>
        <v>successful</v>
      </c>
      <c r="C1855">
        <f>_xlfn.XLOOKUP(B1855,Dataset!F1855:F5968,Dataset!L1855:L5968)</f>
        <v>14</v>
      </c>
    </row>
    <row r="1856" spans="1:3" x14ac:dyDescent="0.3">
      <c r="A1856">
        <v>1854</v>
      </c>
      <c r="B1856" t="str">
        <f>VLOOKUP(A1856,Dataset!A1856:T5969,6,FALSE)</f>
        <v>successful</v>
      </c>
      <c r="C1856">
        <f>_xlfn.XLOOKUP(B1856,Dataset!F1856:F5969,Dataset!L1856:L5969)</f>
        <v>174</v>
      </c>
    </row>
    <row r="1857" spans="1:3" x14ac:dyDescent="0.3">
      <c r="A1857">
        <v>1855</v>
      </c>
      <c r="B1857" t="str">
        <f>VLOOKUP(A1857,Dataset!A1857:T5970,6,FALSE)</f>
        <v>successful</v>
      </c>
      <c r="C1857">
        <f>_xlfn.XLOOKUP(B1857,Dataset!F1857:F5970,Dataset!L1857:L5970)</f>
        <v>191</v>
      </c>
    </row>
    <row r="1858" spans="1:3" x14ac:dyDescent="0.3">
      <c r="A1858">
        <v>1856</v>
      </c>
      <c r="B1858" t="str">
        <f>VLOOKUP(A1858,Dataset!A1858:T5971,6,FALSE)</f>
        <v>successful</v>
      </c>
      <c r="C1858">
        <f>_xlfn.XLOOKUP(B1858,Dataset!F1858:F5971,Dataset!L1858:L5971)</f>
        <v>38</v>
      </c>
    </row>
    <row r="1859" spans="1:3" x14ac:dyDescent="0.3">
      <c r="A1859">
        <v>1857</v>
      </c>
      <c r="B1859" t="str">
        <f>VLOOKUP(A1859,Dataset!A1859:T5972,6,FALSE)</f>
        <v>successful</v>
      </c>
      <c r="C1859">
        <f>_xlfn.XLOOKUP(B1859,Dataset!F1859:F5972,Dataset!L1859:L5972)</f>
        <v>22</v>
      </c>
    </row>
    <row r="1860" spans="1:3" x14ac:dyDescent="0.3">
      <c r="A1860">
        <v>1858</v>
      </c>
      <c r="B1860" t="str">
        <f>VLOOKUP(A1860,Dataset!A1860:T5973,6,FALSE)</f>
        <v>successful</v>
      </c>
      <c r="C1860">
        <f>_xlfn.XLOOKUP(B1860,Dataset!F1860:F5973,Dataset!L1860:L5973)</f>
        <v>149</v>
      </c>
    </row>
    <row r="1861" spans="1:3" x14ac:dyDescent="0.3">
      <c r="A1861">
        <v>1859</v>
      </c>
      <c r="B1861" t="str">
        <f>VLOOKUP(A1861,Dataset!A1861:T5974,6,FALSE)</f>
        <v>successful</v>
      </c>
      <c r="C1861">
        <f>_xlfn.XLOOKUP(B1861,Dataset!F1861:F5974,Dataset!L1861:L5974)</f>
        <v>56</v>
      </c>
    </row>
    <row r="1862" spans="1:3" x14ac:dyDescent="0.3">
      <c r="A1862">
        <v>1860</v>
      </c>
      <c r="B1862" t="str">
        <f>VLOOKUP(A1862,Dataset!A1862:T5975,6,FALSE)</f>
        <v>successful</v>
      </c>
      <c r="C1862">
        <f>_xlfn.XLOOKUP(B1862,Dataset!F1862:F5975,Dataset!L1862:L5975)</f>
        <v>19</v>
      </c>
    </row>
    <row r="1863" spans="1:3" x14ac:dyDescent="0.3">
      <c r="A1863">
        <v>1861</v>
      </c>
      <c r="B1863" t="str">
        <f>VLOOKUP(A1863,Dataset!A1863:T5976,6,FALSE)</f>
        <v>failed</v>
      </c>
      <c r="C1863">
        <f>_xlfn.XLOOKUP(B1863,Dataset!F1863:F5976,Dataset!L1863:L5976)</f>
        <v>0</v>
      </c>
    </row>
    <row r="1864" spans="1:3" x14ac:dyDescent="0.3">
      <c r="A1864">
        <v>1862</v>
      </c>
      <c r="B1864" t="str">
        <f>VLOOKUP(A1864,Dataset!A1864:T5977,6,FALSE)</f>
        <v>failed</v>
      </c>
      <c r="C1864">
        <f>_xlfn.XLOOKUP(B1864,Dataset!F1864:F5977,Dataset!L1864:L5977)</f>
        <v>16</v>
      </c>
    </row>
    <row r="1865" spans="1:3" x14ac:dyDescent="0.3">
      <c r="A1865">
        <v>1863</v>
      </c>
      <c r="B1865" t="str">
        <f>VLOOKUP(A1865,Dataset!A1865:T5978,6,FALSE)</f>
        <v>failed</v>
      </c>
      <c r="C1865">
        <f>_xlfn.XLOOKUP(B1865,Dataset!F1865:F5978,Dataset!L1865:L5978)</f>
        <v>2</v>
      </c>
    </row>
    <row r="1866" spans="1:3" x14ac:dyDescent="0.3">
      <c r="A1866">
        <v>1864</v>
      </c>
      <c r="B1866" t="str">
        <f>VLOOKUP(A1866,Dataset!A1866:T5979,6,FALSE)</f>
        <v>failed</v>
      </c>
      <c r="C1866">
        <f>_xlfn.XLOOKUP(B1866,Dataset!F1866:F5979,Dataset!L1866:L5979)</f>
        <v>48</v>
      </c>
    </row>
    <row r="1867" spans="1:3" x14ac:dyDescent="0.3">
      <c r="A1867">
        <v>1865</v>
      </c>
      <c r="B1867" t="str">
        <f>VLOOKUP(A1867,Dataset!A1867:T5980,6,FALSE)</f>
        <v>failed</v>
      </c>
      <c r="C1867">
        <f>_xlfn.XLOOKUP(B1867,Dataset!F1867:F5980,Dataset!L1867:L5980)</f>
        <v>2</v>
      </c>
    </row>
    <row r="1868" spans="1:3" x14ac:dyDescent="0.3">
      <c r="A1868">
        <v>1866</v>
      </c>
      <c r="B1868" t="str">
        <f>VLOOKUP(A1868,Dataset!A1868:T5981,6,FALSE)</f>
        <v>failed</v>
      </c>
      <c r="C1868">
        <f>_xlfn.XLOOKUP(B1868,Dataset!F1868:F5981,Dataset!L1868:L5981)</f>
        <v>2</v>
      </c>
    </row>
    <row r="1869" spans="1:3" x14ac:dyDescent="0.3">
      <c r="A1869">
        <v>1867</v>
      </c>
      <c r="B1869" t="str">
        <f>VLOOKUP(A1869,Dataset!A1869:T5982,6,FALSE)</f>
        <v>failed</v>
      </c>
      <c r="C1869">
        <f>_xlfn.XLOOKUP(B1869,Dataset!F1869:F5982,Dataset!L1869:L5982)</f>
        <v>1</v>
      </c>
    </row>
    <row r="1870" spans="1:3" x14ac:dyDescent="0.3">
      <c r="A1870">
        <v>1868</v>
      </c>
      <c r="B1870" t="str">
        <f>VLOOKUP(A1870,Dataset!A1870:T5983,6,FALSE)</f>
        <v>failed</v>
      </c>
      <c r="C1870">
        <f>_xlfn.XLOOKUP(B1870,Dataset!F1870:F5983,Dataset!L1870:L5983)</f>
        <v>17</v>
      </c>
    </row>
    <row r="1871" spans="1:3" x14ac:dyDescent="0.3">
      <c r="A1871">
        <v>1869</v>
      </c>
      <c r="B1871" t="str">
        <f>VLOOKUP(A1871,Dataset!A1871:T5984,6,FALSE)</f>
        <v>failed</v>
      </c>
      <c r="C1871">
        <f>_xlfn.XLOOKUP(B1871,Dataset!F1871:F5984,Dataset!L1871:L5984)</f>
        <v>0</v>
      </c>
    </row>
    <row r="1872" spans="1:3" x14ac:dyDescent="0.3">
      <c r="A1872">
        <v>1870</v>
      </c>
      <c r="B1872" t="str">
        <f>VLOOKUP(A1872,Dataset!A1872:T5985,6,FALSE)</f>
        <v>failed</v>
      </c>
      <c r="C1872">
        <f>_xlfn.XLOOKUP(B1872,Dataset!F1872:F5985,Dataset!L1872:L5985)</f>
        <v>11</v>
      </c>
    </row>
    <row r="1873" spans="1:3" x14ac:dyDescent="0.3">
      <c r="A1873">
        <v>1871</v>
      </c>
      <c r="B1873" t="str">
        <f>VLOOKUP(A1873,Dataset!A1873:T5986,6,FALSE)</f>
        <v>failed</v>
      </c>
      <c r="C1873">
        <f>_xlfn.XLOOKUP(B1873,Dataset!F1873:F5986,Dataset!L1873:L5986)</f>
        <v>95</v>
      </c>
    </row>
    <row r="1874" spans="1:3" x14ac:dyDescent="0.3">
      <c r="A1874">
        <v>1872</v>
      </c>
      <c r="B1874" t="str">
        <f>VLOOKUP(A1874,Dataset!A1874:T5987,6,FALSE)</f>
        <v>failed</v>
      </c>
      <c r="C1874">
        <f>_xlfn.XLOOKUP(B1874,Dataset!F1874:F5987,Dataset!L1874:L5987)</f>
        <v>13</v>
      </c>
    </row>
    <row r="1875" spans="1:3" x14ac:dyDescent="0.3">
      <c r="A1875">
        <v>1873</v>
      </c>
      <c r="B1875" t="str">
        <f>VLOOKUP(A1875,Dataset!A1875:T5988,6,FALSE)</f>
        <v>failed</v>
      </c>
      <c r="C1875">
        <f>_xlfn.XLOOKUP(B1875,Dataset!F1875:F5988,Dataset!L1875:L5988)</f>
        <v>2</v>
      </c>
    </row>
    <row r="1876" spans="1:3" x14ac:dyDescent="0.3">
      <c r="A1876">
        <v>1874</v>
      </c>
      <c r="B1876" t="str">
        <f>VLOOKUP(A1876,Dataset!A1876:T5989,6,FALSE)</f>
        <v>failed</v>
      </c>
      <c r="C1876">
        <f>_xlfn.XLOOKUP(B1876,Dataset!F1876:F5989,Dataset!L1876:L5989)</f>
        <v>2</v>
      </c>
    </row>
    <row r="1877" spans="1:3" x14ac:dyDescent="0.3">
      <c r="A1877">
        <v>1875</v>
      </c>
      <c r="B1877" t="str">
        <f>VLOOKUP(A1877,Dataset!A1877:T5990,6,FALSE)</f>
        <v>failed</v>
      </c>
      <c r="C1877">
        <f>_xlfn.XLOOKUP(B1877,Dataset!F1877:F5990,Dataset!L1877:L5990)</f>
        <v>3</v>
      </c>
    </row>
    <row r="1878" spans="1:3" x14ac:dyDescent="0.3">
      <c r="A1878">
        <v>1876</v>
      </c>
      <c r="B1878" t="str">
        <f>VLOOKUP(A1878,Dataset!A1878:T5991,6,FALSE)</f>
        <v>failed</v>
      </c>
      <c r="C1878">
        <f>_xlfn.XLOOKUP(B1878,Dataset!F1878:F5991,Dataset!L1878:L5991)</f>
        <v>0</v>
      </c>
    </row>
    <row r="1879" spans="1:3" x14ac:dyDescent="0.3">
      <c r="A1879">
        <v>1877</v>
      </c>
      <c r="B1879" t="str">
        <f>VLOOKUP(A1879,Dataset!A1879:T5992,6,FALSE)</f>
        <v>failed</v>
      </c>
      <c r="C1879">
        <f>_xlfn.XLOOKUP(B1879,Dataset!F1879:F5992,Dataset!L1879:L5992)</f>
        <v>0</v>
      </c>
    </row>
    <row r="1880" spans="1:3" x14ac:dyDescent="0.3">
      <c r="A1880">
        <v>1878</v>
      </c>
      <c r="B1880" t="str">
        <f>VLOOKUP(A1880,Dataset!A1880:T5993,6,FALSE)</f>
        <v>failed</v>
      </c>
      <c r="C1880">
        <f>_xlfn.XLOOKUP(B1880,Dataset!F1880:F5993,Dataset!L1880:L5993)</f>
        <v>0</v>
      </c>
    </row>
    <row r="1881" spans="1:3" x14ac:dyDescent="0.3">
      <c r="A1881">
        <v>1879</v>
      </c>
      <c r="B1881" t="str">
        <f>VLOOKUP(A1881,Dataset!A1881:T5994,6,FALSE)</f>
        <v>failed</v>
      </c>
      <c r="C1881">
        <f>_xlfn.XLOOKUP(B1881,Dataset!F1881:F5994,Dataset!L1881:L5994)</f>
        <v>2</v>
      </c>
    </row>
    <row r="1882" spans="1:3" x14ac:dyDescent="0.3">
      <c r="A1882">
        <v>1880</v>
      </c>
      <c r="B1882" t="str">
        <f>VLOOKUP(A1882,Dataset!A1882:T5995,6,FALSE)</f>
        <v>failed</v>
      </c>
      <c r="C1882">
        <f>_xlfn.XLOOKUP(B1882,Dataset!F1882:F5995,Dataset!L1882:L5995)</f>
        <v>24</v>
      </c>
    </row>
    <row r="1883" spans="1:3" x14ac:dyDescent="0.3">
      <c r="A1883">
        <v>1881</v>
      </c>
      <c r="B1883" t="str">
        <f>VLOOKUP(A1883,Dataset!A1883:T5996,6,FALSE)</f>
        <v>successful</v>
      </c>
      <c r="C1883">
        <f>_xlfn.XLOOKUP(B1883,Dataset!F1883:F5996,Dataset!L1883:L5996)</f>
        <v>70</v>
      </c>
    </row>
    <row r="1884" spans="1:3" x14ac:dyDescent="0.3">
      <c r="A1884">
        <v>1882</v>
      </c>
      <c r="B1884" t="str">
        <f>VLOOKUP(A1884,Dataset!A1884:T5997,6,FALSE)</f>
        <v>successful</v>
      </c>
      <c r="C1884">
        <f>_xlfn.XLOOKUP(B1884,Dataset!F1884:F5997,Dataset!L1884:L5997)</f>
        <v>81</v>
      </c>
    </row>
    <row r="1885" spans="1:3" x14ac:dyDescent="0.3">
      <c r="A1885">
        <v>1883</v>
      </c>
      <c r="B1885" t="str">
        <f>VLOOKUP(A1885,Dataset!A1885:T5998,6,FALSE)</f>
        <v>successful</v>
      </c>
      <c r="C1885">
        <f>_xlfn.XLOOKUP(B1885,Dataset!F1885:F5998,Dataset!L1885:L5998)</f>
        <v>32</v>
      </c>
    </row>
    <row r="1886" spans="1:3" x14ac:dyDescent="0.3">
      <c r="A1886">
        <v>1884</v>
      </c>
      <c r="B1886" t="str">
        <f>VLOOKUP(A1886,Dataset!A1886:T5999,6,FALSE)</f>
        <v>successful</v>
      </c>
      <c r="C1886">
        <f>_xlfn.XLOOKUP(B1886,Dataset!F1886:F5999,Dataset!L1886:L5999)</f>
        <v>26</v>
      </c>
    </row>
    <row r="1887" spans="1:3" x14ac:dyDescent="0.3">
      <c r="A1887">
        <v>1885</v>
      </c>
      <c r="B1887" t="str">
        <f>VLOOKUP(A1887,Dataset!A1887:T6000,6,FALSE)</f>
        <v>successful</v>
      </c>
      <c r="C1887">
        <f>_xlfn.XLOOKUP(B1887,Dataset!F1887:F6000,Dataset!L1887:L6000)</f>
        <v>105</v>
      </c>
    </row>
    <row r="1888" spans="1:3" x14ac:dyDescent="0.3">
      <c r="A1888">
        <v>1886</v>
      </c>
      <c r="B1888" t="str">
        <f>VLOOKUP(A1888,Dataset!A1888:T6001,6,FALSE)</f>
        <v>successful</v>
      </c>
      <c r="C1888">
        <f>_xlfn.XLOOKUP(B1888,Dataset!F1888:F6001,Dataset!L1888:L6001)</f>
        <v>29</v>
      </c>
    </row>
    <row r="1889" spans="1:3" x14ac:dyDescent="0.3">
      <c r="A1889">
        <v>1887</v>
      </c>
      <c r="B1889" t="str">
        <f>VLOOKUP(A1889,Dataset!A1889:T6002,6,FALSE)</f>
        <v>successful</v>
      </c>
      <c r="C1889">
        <f>_xlfn.XLOOKUP(B1889,Dataset!F1889:F6002,Dataset!L1889:L6002)</f>
        <v>8</v>
      </c>
    </row>
    <row r="1890" spans="1:3" x14ac:dyDescent="0.3">
      <c r="A1890">
        <v>1888</v>
      </c>
      <c r="B1890" t="str">
        <f>VLOOKUP(A1890,Dataset!A1890:T6003,6,FALSE)</f>
        <v>successful</v>
      </c>
      <c r="C1890">
        <f>_xlfn.XLOOKUP(B1890,Dataset!F1890:F6003,Dataset!L1890:L6003)</f>
        <v>89</v>
      </c>
    </row>
    <row r="1891" spans="1:3" x14ac:dyDescent="0.3">
      <c r="A1891">
        <v>1889</v>
      </c>
      <c r="B1891" t="str">
        <f>VLOOKUP(A1891,Dataset!A1891:T6004,6,FALSE)</f>
        <v>successful</v>
      </c>
      <c r="C1891">
        <f>_xlfn.XLOOKUP(B1891,Dataset!F1891:F6004,Dataset!L1891:L6004)</f>
        <v>44</v>
      </c>
    </row>
    <row r="1892" spans="1:3" x14ac:dyDescent="0.3">
      <c r="A1892">
        <v>1890</v>
      </c>
      <c r="B1892" t="str">
        <f>VLOOKUP(A1892,Dataset!A1892:T6005,6,FALSE)</f>
        <v>successful</v>
      </c>
      <c r="C1892">
        <f>_xlfn.XLOOKUP(B1892,Dataset!F1892:F6005,Dataset!L1892:L6005)</f>
        <v>246</v>
      </c>
    </row>
    <row r="1893" spans="1:3" x14ac:dyDescent="0.3">
      <c r="A1893">
        <v>1891</v>
      </c>
      <c r="B1893" t="str">
        <f>VLOOKUP(A1893,Dataset!A1893:T6006,6,FALSE)</f>
        <v>successful</v>
      </c>
      <c r="C1893">
        <f>_xlfn.XLOOKUP(B1893,Dataset!F1893:F6006,Dataset!L1893:L6006)</f>
        <v>120</v>
      </c>
    </row>
    <row r="1894" spans="1:3" x14ac:dyDescent="0.3">
      <c r="A1894">
        <v>1892</v>
      </c>
      <c r="B1894" t="str">
        <f>VLOOKUP(A1894,Dataset!A1894:T6007,6,FALSE)</f>
        <v>successful</v>
      </c>
      <c r="C1894">
        <f>_xlfn.XLOOKUP(B1894,Dataset!F1894:F6007,Dataset!L1894:L6007)</f>
        <v>26</v>
      </c>
    </row>
    <row r="1895" spans="1:3" x14ac:dyDescent="0.3">
      <c r="A1895">
        <v>1893</v>
      </c>
      <c r="B1895" t="str">
        <f>VLOOKUP(A1895,Dataset!A1895:T6008,6,FALSE)</f>
        <v>successful</v>
      </c>
      <c r="C1895">
        <f>_xlfn.XLOOKUP(B1895,Dataset!F1895:F6008,Dataset!L1895:L6008)</f>
        <v>45</v>
      </c>
    </row>
    <row r="1896" spans="1:3" x14ac:dyDescent="0.3">
      <c r="A1896">
        <v>1894</v>
      </c>
      <c r="B1896" t="str">
        <f>VLOOKUP(A1896,Dataset!A1896:T6009,6,FALSE)</f>
        <v>successful</v>
      </c>
      <c r="C1896">
        <f>_xlfn.XLOOKUP(B1896,Dataset!F1896:F6009,Dataset!L1896:L6009)</f>
        <v>20</v>
      </c>
    </row>
    <row r="1897" spans="1:3" x14ac:dyDescent="0.3">
      <c r="A1897">
        <v>1895</v>
      </c>
      <c r="B1897" t="str">
        <f>VLOOKUP(A1897,Dataset!A1897:T6010,6,FALSE)</f>
        <v>successful</v>
      </c>
      <c r="C1897">
        <f>_xlfn.XLOOKUP(B1897,Dataset!F1897:F6010,Dataset!L1897:L6010)</f>
        <v>47</v>
      </c>
    </row>
    <row r="1898" spans="1:3" x14ac:dyDescent="0.3">
      <c r="A1898">
        <v>1896</v>
      </c>
      <c r="B1898" t="str">
        <f>VLOOKUP(A1898,Dataset!A1898:T6011,6,FALSE)</f>
        <v>successful</v>
      </c>
      <c r="C1898">
        <f>_xlfn.XLOOKUP(B1898,Dataset!F1898:F6011,Dataset!L1898:L6011)</f>
        <v>13</v>
      </c>
    </row>
    <row r="1899" spans="1:3" x14ac:dyDescent="0.3">
      <c r="A1899">
        <v>1897</v>
      </c>
      <c r="B1899" t="str">
        <f>VLOOKUP(A1899,Dataset!A1899:T6012,6,FALSE)</f>
        <v>successful</v>
      </c>
      <c r="C1899">
        <f>_xlfn.XLOOKUP(B1899,Dataset!F1899:F6012,Dataset!L1899:L6012)</f>
        <v>183</v>
      </c>
    </row>
    <row r="1900" spans="1:3" x14ac:dyDescent="0.3">
      <c r="A1900">
        <v>1898</v>
      </c>
      <c r="B1900" t="str">
        <f>VLOOKUP(A1900,Dataset!A1900:T6013,6,FALSE)</f>
        <v>successful</v>
      </c>
      <c r="C1900">
        <f>_xlfn.XLOOKUP(B1900,Dataset!F1900:F6013,Dataset!L1900:L6013)</f>
        <v>21</v>
      </c>
    </row>
    <row r="1901" spans="1:3" x14ac:dyDescent="0.3">
      <c r="A1901">
        <v>1899</v>
      </c>
      <c r="B1901" t="str">
        <f>VLOOKUP(A1901,Dataset!A1901:T6014,6,FALSE)</f>
        <v>successful</v>
      </c>
      <c r="C1901">
        <f>_xlfn.XLOOKUP(B1901,Dataset!F1901:F6014,Dataset!L1901:L6014)</f>
        <v>42</v>
      </c>
    </row>
    <row r="1902" spans="1:3" x14ac:dyDescent="0.3">
      <c r="A1902">
        <v>1900</v>
      </c>
      <c r="B1902" t="str">
        <f>VLOOKUP(A1902,Dataset!A1902:T6015,6,FALSE)</f>
        <v>successful</v>
      </c>
      <c r="C1902">
        <f>_xlfn.XLOOKUP(B1902,Dataset!F1902:F6015,Dataset!L1902:L6015)</f>
        <v>54</v>
      </c>
    </row>
    <row r="1903" spans="1:3" x14ac:dyDescent="0.3">
      <c r="A1903">
        <v>1901</v>
      </c>
      <c r="B1903" t="str">
        <f>VLOOKUP(A1903,Dataset!A1903:T6016,6,FALSE)</f>
        <v>failed</v>
      </c>
      <c r="C1903">
        <f>_xlfn.XLOOKUP(B1903,Dataset!F1903:F6016,Dataset!L1903:L6016)</f>
        <v>25</v>
      </c>
    </row>
    <row r="1904" spans="1:3" x14ac:dyDescent="0.3">
      <c r="A1904">
        <v>1902</v>
      </c>
      <c r="B1904" t="str">
        <f>VLOOKUP(A1904,Dataset!A1904:T6017,6,FALSE)</f>
        <v>failed</v>
      </c>
      <c r="C1904">
        <f>_xlfn.XLOOKUP(B1904,Dataset!F1904:F6017,Dataset!L1904:L6017)</f>
        <v>3</v>
      </c>
    </row>
    <row r="1905" spans="1:3" x14ac:dyDescent="0.3">
      <c r="A1905">
        <v>1903</v>
      </c>
      <c r="B1905" t="str">
        <f>VLOOKUP(A1905,Dataset!A1905:T6018,6,FALSE)</f>
        <v>failed</v>
      </c>
      <c r="C1905">
        <f>_xlfn.XLOOKUP(B1905,Dataset!F1905:F6018,Dataset!L1905:L6018)</f>
        <v>41</v>
      </c>
    </row>
    <row r="1906" spans="1:3" x14ac:dyDescent="0.3">
      <c r="A1906">
        <v>1904</v>
      </c>
      <c r="B1906" t="str">
        <f>VLOOKUP(A1906,Dataset!A1906:T6019,6,FALSE)</f>
        <v>failed</v>
      </c>
      <c r="C1906">
        <f>_xlfn.XLOOKUP(B1906,Dataset!F1906:F6019,Dataset!L1906:L6019)</f>
        <v>2</v>
      </c>
    </row>
    <row r="1907" spans="1:3" x14ac:dyDescent="0.3">
      <c r="A1907">
        <v>1905</v>
      </c>
      <c r="B1907" t="str">
        <f>VLOOKUP(A1907,Dataset!A1907:T6020,6,FALSE)</f>
        <v>failed</v>
      </c>
      <c r="C1907">
        <f>_xlfn.XLOOKUP(B1907,Dataset!F1907:F6020,Dataset!L1907:L6020)</f>
        <v>4</v>
      </c>
    </row>
    <row r="1908" spans="1:3" x14ac:dyDescent="0.3">
      <c r="A1908">
        <v>1906</v>
      </c>
      <c r="B1908" t="str">
        <f>VLOOKUP(A1908,Dataset!A1908:T6021,6,FALSE)</f>
        <v>failed</v>
      </c>
      <c r="C1908">
        <f>_xlfn.XLOOKUP(B1908,Dataset!F1908:F6021,Dataset!L1908:L6021)</f>
        <v>99</v>
      </c>
    </row>
    <row r="1909" spans="1:3" x14ac:dyDescent="0.3">
      <c r="A1909">
        <v>1907</v>
      </c>
      <c r="B1909" t="str">
        <f>VLOOKUP(A1909,Dataset!A1909:T6022,6,FALSE)</f>
        <v>failed</v>
      </c>
      <c r="C1909">
        <f>_xlfn.XLOOKUP(B1909,Dataset!F1909:F6022,Dataset!L1909:L6022)</f>
        <v>4</v>
      </c>
    </row>
    <row r="1910" spans="1:3" x14ac:dyDescent="0.3">
      <c r="A1910">
        <v>1908</v>
      </c>
      <c r="B1910" t="str">
        <f>VLOOKUP(A1910,Dataset!A1910:T6023,6,FALSE)</f>
        <v>failed</v>
      </c>
      <c r="C1910">
        <f>_xlfn.XLOOKUP(B1910,Dataset!F1910:F6023,Dataset!L1910:L6023)</f>
        <v>4</v>
      </c>
    </row>
    <row r="1911" spans="1:3" x14ac:dyDescent="0.3">
      <c r="A1911">
        <v>1909</v>
      </c>
      <c r="B1911" t="str">
        <f>VLOOKUP(A1911,Dataset!A1911:T6024,6,FALSE)</f>
        <v>failed</v>
      </c>
      <c r="C1911">
        <f>_xlfn.XLOOKUP(B1911,Dataset!F1911:F6024,Dataset!L1911:L6024)</f>
        <v>38</v>
      </c>
    </row>
    <row r="1912" spans="1:3" x14ac:dyDescent="0.3">
      <c r="A1912">
        <v>1910</v>
      </c>
      <c r="B1912" t="str">
        <f>VLOOKUP(A1912,Dataset!A1912:T6025,6,FALSE)</f>
        <v>failed</v>
      </c>
      <c r="C1912">
        <f>_xlfn.XLOOKUP(B1912,Dataset!F1912:F6025,Dataset!L1912:L6025)</f>
        <v>285</v>
      </c>
    </row>
    <row r="1913" spans="1:3" x14ac:dyDescent="0.3">
      <c r="A1913">
        <v>1911</v>
      </c>
      <c r="B1913" t="str">
        <f>VLOOKUP(A1913,Dataset!A1913:T6026,6,FALSE)</f>
        <v>failed</v>
      </c>
      <c r="C1913">
        <f>_xlfn.XLOOKUP(B1913,Dataset!F1913:F6026,Dataset!L1913:L6026)</f>
        <v>1</v>
      </c>
    </row>
    <row r="1914" spans="1:3" x14ac:dyDescent="0.3">
      <c r="A1914">
        <v>1912</v>
      </c>
      <c r="B1914" t="str">
        <f>VLOOKUP(A1914,Dataset!A1914:T6027,6,FALSE)</f>
        <v>failed</v>
      </c>
      <c r="C1914">
        <f>_xlfn.XLOOKUP(B1914,Dataset!F1914:F6027,Dataset!L1914:L6027)</f>
        <v>42</v>
      </c>
    </row>
    <row r="1915" spans="1:3" x14ac:dyDescent="0.3">
      <c r="A1915">
        <v>1913</v>
      </c>
      <c r="B1915" t="str">
        <f>VLOOKUP(A1915,Dataset!A1915:T6028,6,FALSE)</f>
        <v>failed</v>
      </c>
      <c r="C1915">
        <f>_xlfn.XLOOKUP(B1915,Dataset!F1915:F6028,Dataset!L1915:L6028)</f>
        <v>26</v>
      </c>
    </row>
    <row r="1916" spans="1:3" x14ac:dyDescent="0.3">
      <c r="A1916">
        <v>1914</v>
      </c>
      <c r="B1916" t="str">
        <f>VLOOKUP(A1916,Dataset!A1916:T6029,6,FALSE)</f>
        <v>failed</v>
      </c>
      <c r="C1916">
        <f>_xlfn.XLOOKUP(B1916,Dataset!F1916:F6029,Dataset!L1916:L6029)</f>
        <v>2</v>
      </c>
    </row>
    <row r="1917" spans="1:3" x14ac:dyDescent="0.3">
      <c r="A1917">
        <v>1915</v>
      </c>
      <c r="B1917" t="str">
        <f>VLOOKUP(A1917,Dataset!A1917:T6030,6,FALSE)</f>
        <v>failed</v>
      </c>
      <c r="C1917">
        <f>_xlfn.XLOOKUP(B1917,Dataset!F1917:F6030,Dataset!L1917:L6030)</f>
        <v>4</v>
      </c>
    </row>
    <row r="1918" spans="1:3" x14ac:dyDescent="0.3">
      <c r="A1918">
        <v>1916</v>
      </c>
      <c r="B1918" t="str">
        <f>VLOOKUP(A1918,Dataset!A1918:T6031,6,FALSE)</f>
        <v>failed</v>
      </c>
      <c r="C1918">
        <f>_xlfn.XLOOKUP(B1918,Dataset!F1918:F6031,Dataset!L1918:L6031)</f>
        <v>6</v>
      </c>
    </row>
    <row r="1919" spans="1:3" x14ac:dyDescent="0.3">
      <c r="A1919">
        <v>1917</v>
      </c>
      <c r="B1919" t="str">
        <f>VLOOKUP(A1919,Dataset!A1919:T6032,6,FALSE)</f>
        <v>failed</v>
      </c>
      <c r="C1919">
        <f>_xlfn.XLOOKUP(B1919,Dataset!F1919:F6032,Dataset!L1919:L6032)</f>
        <v>70</v>
      </c>
    </row>
    <row r="1920" spans="1:3" x14ac:dyDescent="0.3">
      <c r="A1920">
        <v>1918</v>
      </c>
      <c r="B1920" t="str">
        <f>VLOOKUP(A1920,Dataset!A1920:T6033,6,FALSE)</f>
        <v>failed</v>
      </c>
      <c r="C1920">
        <f>_xlfn.XLOOKUP(B1920,Dataset!F1920:F6033,Dataset!L1920:L6033)</f>
        <v>9</v>
      </c>
    </row>
    <row r="1921" spans="1:3" x14ac:dyDescent="0.3">
      <c r="A1921">
        <v>1919</v>
      </c>
      <c r="B1921" t="str">
        <f>VLOOKUP(A1921,Dataset!A1921:T6034,6,FALSE)</f>
        <v>failed</v>
      </c>
      <c r="C1921">
        <f>_xlfn.XLOOKUP(B1921,Dataset!F1921:F6034,Dataset!L1921:L6034)</f>
        <v>8</v>
      </c>
    </row>
    <row r="1922" spans="1:3" x14ac:dyDescent="0.3">
      <c r="A1922">
        <v>1920</v>
      </c>
      <c r="B1922" t="str">
        <f>VLOOKUP(A1922,Dataset!A1922:T6035,6,FALSE)</f>
        <v>failed</v>
      </c>
      <c r="C1922">
        <f>_xlfn.XLOOKUP(B1922,Dataset!F1922:F6035,Dataset!L1922:L6035)</f>
        <v>105</v>
      </c>
    </row>
    <row r="1923" spans="1:3" x14ac:dyDescent="0.3">
      <c r="A1923">
        <v>1921</v>
      </c>
      <c r="B1923" t="str">
        <f>VLOOKUP(A1923,Dataset!A1923:T6036,6,FALSE)</f>
        <v>successful</v>
      </c>
      <c r="C1923">
        <f>_xlfn.XLOOKUP(B1923,Dataset!F1923:F6036,Dataset!L1923:L6036)</f>
        <v>38</v>
      </c>
    </row>
    <row r="1924" spans="1:3" x14ac:dyDescent="0.3">
      <c r="A1924">
        <v>1922</v>
      </c>
      <c r="B1924" t="str">
        <f>VLOOKUP(A1924,Dataset!A1924:T6037,6,FALSE)</f>
        <v>successful</v>
      </c>
      <c r="C1924">
        <f>_xlfn.XLOOKUP(B1924,Dataset!F1924:F6037,Dataset!L1924:L6037)</f>
        <v>64</v>
      </c>
    </row>
    <row r="1925" spans="1:3" x14ac:dyDescent="0.3">
      <c r="A1925">
        <v>1923</v>
      </c>
      <c r="B1925" t="str">
        <f>VLOOKUP(A1925,Dataset!A1925:T6038,6,FALSE)</f>
        <v>successful</v>
      </c>
      <c r="C1925">
        <f>_xlfn.XLOOKUP(B1925,Dataset!F1925:F6038,Dataset!L1925:L6038)</f>
        <v>13</v>
      </c>
    </row>
    <row r="1926" spans="1:3" x14ac:dyDescent="0.3">
      <c r="A1926">
        <v>1924</v>
      </c>
      <c r="B1926" t="str">
        <f>VLOOKUP(A1926,Dataset!A1926:T6039,6,FALSE)</f>
        <v>successful</v>
      </c>
      <c r="C1926">
        <f>_xlfn.XLOOKUP(B1926,Dataset!F1926:F6039,Dataset!L1926:L6039)</f>
        <v>33</v>
      </c>
    </row>
    <row r="1927" spans="1:3" x14ac:dyDescent="0.3">
      <c r="A1927">
        <v>1925</v>
      </c>
      <c r="B1927" t="str">
        <f>VLOOKUP(A1927,Dataset!A1927:T6040,6,FALSE)</f>
        <v>successful</v>
      </c>
      <c r="C1927">
        <f>_xlfn.XLOOKUP(B1927,Dataset!F1927:F6040,Dataset!L1927:L6040)</f>
        <v>52</v>
      </c>
    </row>
    <row r="1928" spans="1:3" x14ac:dyDescent="0.3">
      <c r="A1928">
        <v>1926</v>
      </c>
      <c r="B1928" t="str">
        <f>VLOOKUP(A1928,Dataset!A1928:T6041,6,FALSE)</f>
        <v>successful</v>
      </c>
      <c r="C1928">
        <f>_xlfn.XLOOKUP(B1928,Dataset!F1928:F6041,Dataset!L1928:L6041)</f>
        <v>107</v>
      </c>
    </row>
    <row r="1929" spans="1:3" x14ac:dyDescent="0.3">
      <c r="A1929">
        <v>1927</v>
      </c>
      <c r="B1929" t="str">
        <f>VLOOKUP(A1929,Dataset!A1929:T6042,6,FALSE)</f>
        <v>successful</v>
      </c>
      <c r="C1929">
        <f>_xlfn.XLOOKUP(B1929,Dataset!F1929:F6042,Dataset!L1929:L6042)</f>
        <v>11</v>
      </c>
    </row>
    <row r="1930" spans="1:3" x14ac:dyDescent="0.3">
      <c r="A1930">
        <v>1928</v>
      </c>
      <c r="B1930" t="str">
        <f>VLOOKUP(A1930,Dataset!A1930:T6043,6,FALSE)</f>
        <v>successful</v>
      </c>
      <c r="C1930">
        <f>_xlfn.XLOOKUP(B1930,Dataset!F1930:F6043,Dataset!L1930:L6043)</f>
        <v>34</v>
      </c>
    </row>
    <row r="1931" spans="1:3" x14ac:dyDescent="0.3">
      <c r="A1931">
        <v>1929</v>
      </c>
      <c r="B1931" t="str">
        <f>VLOOKUP(A1931,Dataset!A1931:T6044,6,FALSE)</f>
        <v>successful</v>
      </c>
      <c r="C1931">
        <f>_xlfn.XLOOKUP(B1931,Dataset!F1931:F6044,Dataset!L1931:L6044)</f>
        <v>75</v>
      </c>
    </row>
    <row r="1932" spans="1:3" x14ac:dyDescent="0.3">
      <c r="A1932">
        <v>1930</v>
      </c>
      <c r="B1932" t="str">
        <f>VLOOKUP(A1932,Dataset!A1932:T6045,6,FALSE)</f>
        <v>successful</v>
      </c>
      <c r="C1932">
        <f>_xlfn.XLOOKUP(B1932,Dataset!F1932:F6045,Dataset!L1932:L6045)</f>
        <v>26</v>
      </c>
    </row>
    <row r="1933" spans="1:3" x14ac:dyDescent="0.3">
      <c r="A1933">
        <v>1931</v>
      </c>
      <c r="B1933" t="str">
        <f>VLOOKUP(A1933,Dataset!A1933:T6046,6,FALSE)</f>
        <v>successful</v>
      </c>
      <c r="C1933">
        <f>_xlfn.XLOOKUP(B1933,Dataset!F1933:F6046,Dataset!L1933:L6046)</f>
        <v>50</v>
      </c>
    </row>
    <row r="1934" spans="1:3" x14ac:dyDescent="0.3">
      <c r="A1934">
        <v>1932</v>
      </c>
      <c r="B1934" t="str">
        <f>VLOOKUP(A1934,Dataset!A1934:T6047,6,FALSE)</f>
        <v>successful</v>
      </c>
      <c r="C1934">
        <f>_xlfn.XLOOKUP(B1934,Dataset!F1934:F6047,Dataset!L1934:L6047)</f>
        <v>80</v>
      </c>
    </row>
    <row r="1935" spans="1:3" x14ac:dyDescent="0.3">
      <c r="A1935">
        <v>1933</v>
      </c>
      <c r="B1935" t="str">
        <f>VLOOKUP(A1935,Dataset!A1935:T6048,6,FALSE)</f>
        <v>successful</v>
      </c>
      <c r="C1935">
        <f>_xlfn.XLOOKUP(B1935,Dataset!F1935:F6048,Dataset!L1935:L6048)</f>
        <v>110</v>
      </c>
    </row>
    <row r="1936" spans="1:3" x14ac:dyDescent="0.3">
      <c r="A1936">
        <v>1934</v>
      </c>
      <c r="B1936" t="str">
        <f>VLOOKUP(A1936,Dataset!A1936:T6049,6,FALSE)</f>
        <v>successful</v>
      </c>
      <c r="C1936">
        <f>_xlfn.XLOOKUP(B1936,Dataset!F1936:F6049,Dataset!L1936:L6049)</f>
        <v>77</v>
      </c>
    </row>
    <row r="1937" spans="1:3" x14ac:dyDescent="0.3">
      <c r="A1937">
        <v>1935</v>
      </c>
      <c r="B1937" t="str">
        <f>VLOOKUP(A1937,Dataset!A1937:T6050,6,FALSE)</f>
        <v>successful</v>
      </c>
      <c r="C1937">
        <f>_xlfn.XLOOKUP(B1937,Dataset!F1937:F6050,Dataset!L1937:L6050)</f>
        <v>50</v>
      </c>
    </row>
    <row r="1938" spans="1:3" x14ac:dyDescent="0.3">
      <c r="A1938">
        <v>1936</v>
      </c>
      <c r="B1938" t="str">
        <f>VLOOKUP(A1938,Dataset!A1938:T6051,6,FALSE)</f>
        <v>successful</v>
      </c>
      <c r="C1938">
        <f>_xlfn.XLOOKUP(B1938,Dataset!F1938:F6051,Dataset!L1938:L6051)</f>
        <v>145</v>
      </c>
    </row>
    <row r="1939" spans="1:3" x14ac:dyDescent="0.3">
      <c r="A1939">
        <v>1937</v>
      </c>
      <c r="B1939" t="str">
        <f>VLOOKUP(A1939,Dataset!A1939:T6052,6,FALSE)</f>
        <v>successful</v>
      </c>
      <c r="C1939">
        <f>_xlfn.XLOOKUP(B1939,Dataset!F1939:F6052,Dataset!L1939:L6052)</f>
        <v>29</v>
      </c>
    </row>
    <row r="1940" spans="1:3" x14ac:dyDescent="0.3">
      <c r="A1940">
        <v>1938</v>
      </c>
      <c r="B1940" t="str">
        <f>VLOOKUP(A1940,Dataset!A1940:T6053,6,FALSE)</f>
        <v>successful</v>
      </c>
      <c r="C1940">
        <f>_xlfn.XLOOKUP(B1940,Dataset!F1940:F6053,Dataset!L1940:L6053)</f>
        <v>114</v>
      </c>
    </row>
    <row r="1941" spans="1:3" x14ac:dyDescent="0.3">
      <c r="A1941">
        <v>1939</v>
      </c>
      <c r="B1941" t="str">
        <f>VLOOKUP(A1941,Dataset!A1941:T6054,6,FALSE)</f>
        <v>successful</v>
      </c>
      <c r="C1941">
        <f>_xlfn.XLOOKUP(B1941,Dataset!F1941:F6054,Dataset!L1941:L6054)</f>
        <v>96</v>
      </c>
    </row>
    <row r="1942" spans="1:3" x14ac:dyDescent="0.3">
      <c r="A1942">
        <v>1940</v>
      </c>
      <c r="B1942" t="str">
        <f>VLOOKUP(A1942,Dataset!A1942:T6055,6,FALSE)</f>
        <v>successful</v>
      </c>
      <c r="C1942">
        <f>_xlfn.XLOOKUP(B1942,Dataset!F1942:F6055,Dataset!L1942:L6055)</f>
        <v>31</v>
      </c>
    </row>
    <row r="1943" spans="1:3" x14ac:dyDescent="0.3">
      <c r="A1943">
        <v>1941</v>
      </c>
      <c r="B1943" t="str">
        <f>VLOOKUP(A1943,Dataset!A1943:T6056,6,FALSE)</f>
        <v>successful</v>
      </c>
      <c r="C1943">
        <f>_xlfn.XLOOKUP(B1943,Dataset!F1943:F6056,Dataset!L1943:L6056)</f>
        <v>4883</v>
      </c>
    </row>
    <row r="1944" spans="1:3" x14ac:dyDescent="0.3">
      <c r="A1944">
        <v>1942</v>
      </c>
      <c r="B1944" t="str">
        <f>VLOOKUP(A1944,Dataset!A1944:T6057,6,FALSE)</f>
        <v>successful</v>
      </c>
      <c r="C1944">
        <f>_xlfn.XLOOKUP(B1944,Dataset!F1944:F6057,Dataset!L1944:L6057)</f>
        <v>95</v>
      </c>
    </row>
    <row r="1945" spans="1:3" x14ac:dyDescent="0.3">
      <c r="A1945">
        <v>1943</v>
      </c>
      <c r="B1945" t="str">
        <f>VLOOKUP(A1945,Dataset!A1945:T6058,6,FALSE)</f>
        <v>successful</v>
      </c>
      <c r="C1945">
        <f>_xlfn.XLOOKUP(B1945,Dataset!F1945:F6058,Dataset!L1945:L6058)</f>
        <v>2478</v>
      </c>
    </row>
    <row r="1946" spans="1:3" x14ac:dyDescent="0.3">
      <c r="A1946">
        <v>1944</v>
      </c>
      <c r="B1946" t="str">
        <f>VLOOKUP(A1946,Dataset!A1946:T6059,6,FALSE)</f>
        <v>successful</v>
      </c>
      <c r="C1946">
        <f>_xlfn.XLOOKUP(B1946,Dataset!F1946:F6059,Dataset!L1946:L6059)</f>
        <v>1789</v>
      </c>
    </row>
    <row r="1947" spans="1:3" x14ac:dyDescent="0.3">
      <c r="A1947">
        <v>1945</v>
      </c>
      <c r="B1947" t="str">
        <f>VLOOKUP(A1947,Dataset!A1947:T6060,6,FALSE)</f>
        <v>successful</v>
      </c>
      <c r="C1947">
        <f>_xlfn.XLOOKUP(B1947,Dataset!F1947:F6060,Dataset!L1947:L6060)</f>
        <v>680</v>
      </c>
    </row>
    <row r="1948" spans="1:3" x14ac:dyDescent="0.3">
      <c r="A1948">
        <v>1946</v>
      </c>
      <c r="B1948" t="str">
        <f>VLOOKUP(A1948,Dataset!A1948:T6061,6,FALSE)</f>
        <v>successful</v>
      </c>
      <c r="C1948">
        <f>_xlfn.XLOOKUP(B1948,Dataset!F1948:F6061,Dataset!L1948:L6061)</f>
        <v>70</v>
      </c>
    </row>
    <row r="1949" spans="1:3" x14ac:dyDescent="0.3">
      <c r="A1949">
        <v>1947</v>
      </c>
      <c r="B1949" t="str">
        <f>VLOOKUP(A1949,Dataset!A1949:T6062,6,FALSE)</f>
        <v>successful</v>
      </c>
      <c r="C1949">
        <f>_xlfn.XLOOKUP(B1949,Dataset!F1949:F6062,Dataset!L1949:L6062)</f>
        <v>23</v>
      </c>
    </row>
    <row r="1950" spans="1:3" x14ac:dyDescent="0.3">
      <c r="A1950">
        <v>1948</v>
      </c>
      <c r="B1950" t="str">
        <f>VLOOKUP(A1950,Dataset!A1950:T6063,6,FALSE)</f>
        <v>successful</v>
      </c>
      <c r="C1950">
        <f>_xlfn.XLOOKUP(B1950,Dataset!F1950:F6063,Dataset!L1950:L6063)</f>
        <v>4245</v>
      </c>
    </row>
    <row r="1951" spans="1:3" x14ac:dyDescent="0.3">
      <c r="A1951">
        <v>1949</v>
      </c>
      <c r="B1951" t="str">
        <f>VLOOKUP(A1951,Dataset!A1951:T6064,6,FALSE)</f>
        <v>successful</v>
      </c>
      <c r="C1951">
        <f>_xlfn.XLOOKUP(B1951,Dataset!F1951:F6064,Dataset!L1951:L6064)</f>
        <v>943</v>
      </c>
    </row>
    <row r="1952" spans="1:3" x14ac:dyDescent="0.3">
      <c r="A1952">
        <v>1950</v>
      </c>
      <c r="B1952" t="str">
        <f>VLOOKUP(A1952,Dataset!A1952:T6065,6,FALSE)</f>
        <v>successful</v>
      </c>
      <c r="C1952">
        <f>_xlfn.XLOOKUP(B1952,Dataset!F1952:F6065,Dataset!L1952:L6065)</f>
        <v>1876</v>
      </c>
    </row>
    <row r="1953" spans="1:3" x14ac:dyDescent="0.3">
      <c r="A1953">
        <v>1951</v>
      </c>
      <c r="B1953" t="str">
        <f>VLOOKUP(A1953,Dataset!A1953:T6066,6,FALSE)</f>
        <v>successful</v>
      </c>
      <c r="C1953">
        <f>_xlfn.XLOOKUP(B1953,Dataset!F1953:F6066,Dataset!L1953:L6066)</f>
        <v>834</v>
      </c>
    </row>
    <row r="1954" spans="1:3" x14ac:dyDescent="0.3">
      <c r="A1954">
        <v>1952</v>
      </c>
      <c r="B1954" t="str">
        <f>VLOOKUP(A1954,Dataset!A1954:T6067,6,FALSE)</f>
        <v>successful</v>
      </c>
      <c r="C1954">
        <f>_xlfn.XLOOKUP(B1954,Dataset!F1954:F6067,Dataset!L1954:L6067)</f>
        <v>682</v>
      </c>
    </row>
    <row r="1955" spans="1:3" x14ac:dyDescent="0.3">
      <c r="A1955">
        <v>1953</v>
      </c>
      <c r="B1955" t="str">
        <f>VLOOKUP(A1955,Dataset!A1955:T6068,6,FALSE)</f>
        <v>successful</v>
      </c>
      <c r="C1955">
        <f>_xlfn.XLOOKUP(B1955,Dataset!F1955:F6068,Dataset!L1955:L6068)</f>
        <v>147</v>
      </c>
    </row>
    <row r="1956" spans="1:3" x14ac:dyDescent="0.3">
      <c r="A1956">
        <v>1954</v>
      </c>
      <c r="B1956" t="str">
        <f>VLOOKUP(A1956,Dataset!A1956:T6069,6,FALSE)</f>
        <v>successful</v>
      </c>
      <c r="C1956">
        <f>_xlfn.XLOOKUP(B1956,Dataset!F1956:F6069,Dataset!L1956:L6069)</f>
        <v>415</v>
      </c>
    </row>
    <row r="1957" spans="1:3" x14ac:dyDescent="0.3">
      <c r="A1957">
        <v>1955</v>
      </c>
      <c r="B1957" t="str">
        <f>VLOOKUP(A1957,Dataset!A1957:T6070,6,FALSE)</f>
        <v>successful</v>
      </c>
      <c r="C1957">
        <f>_xlfn.XLOOKUP(B1957,Dataset!F1957:F6070,Dataset!L1957:L6070)</f>
        <v>290</v>
      </c>
    </row>
    <row r="1958" spans="1:3" x14ac:dyDescent="0.3">
      <c r="A1958">
        <v>1956</v>
      </c>
      <c r="B1958" t="str">
        <f>VLOOKUP(A1958,Dataset!A1958:T6071,6,FALSE)</f>
        <v>successful</v>
      </c>
      <c r="C1958">
        <f>_xlfn.XLOOKUP(B1958,Dataset!F1958:F6071,Dataset!L1958:L6071)</f>
        <v>365</v>
      </c>
    </row>
    <row r="1959" spans="1:3" x14ac:dyDescent="0.3">
      <c r="A1959">
        <v>1957</v>
      </c>
      <c r="B1959" t="str">
        <f>VLOOKUP(A1959,Dataset!A1959:T6072,6,FALSE)</f>
        <v>successful</v>
      </c>
      <c r="C1959">
        <f>_xlfn.XLOOKUP(B1959,Dataset!F1959:F6072,Dataset!L1959:L6072)</f>
        <v>660</v>
      </c>
    </row>
    <row r="1960" spans="1:3" x14ac:dyDescent="0.3">
      <c r="A1960">
        <v>1958</v>
      </c>
      <c r="B1960" t="str">
        <f>VLOOKUP(A1960,Dataset!A1960:T6073,6,FALSE)</f>
        <v>successful</v>
      </c>
      <c r="C1960">
        <f>_xlfn.XLOOKUP(B1960,Dataset!F1960:F6073,Dataset!L1960:L6073)</f>
        <v>1356</v>
      </c>
    </row>
    <row r="1961" spans="1:3" x14ac:dyDescent="0.3">
      <c r="A1961">
        <v>1959</v>
      </c>
      <c r="B1961" t="str">
        <f>VLOOKUP(A1961,Dataset!A1961:T6074,6,FALSE)</f>
        <v>successful</v>
      </c>
      <c r="C1961">
        <f>_xlfn.XLOOKUP(B1961,Dataset!F1961:F6074,Dataset!L1961:L6074)</f>
        <v>424</v>
      </c>
    </row>
    <row r="1962" spans="1:3" x14ac:dyDescent="0.3">
      <c r="A1962">
        <v>1960</v>
      </c>
      <c r="B1962" t="str">
        <f>VLOOKUP(A1962,Dataset!A1962:T6075,6,FALSE)</f>
        <v>successful</v>
      </c>
      <c r="C1962">
        <f>_xlfn.XLOOKUP(B1962,Dataset!F1962:F6075,Dataset!L1962:L6075)</f>
        <v>33</v>
      </c>
    </row>
    <row r="1963" spans="1:3" x14ac:dyDescent="0.3">
      <c r="A1963">
        <v>1961</v>
      </c>
      <c r="B1963" t="str">
        <f>VLOOKUP(A1963,Dataset!A1963:T6076,6,FALSE)</f>
        <v>successful</v>
      </c>
      <c r="C1963">
        <f>_xlfn.XLOOKUP(B1963,Dataset!F1963:F6076,Dataset!L1963:L6076)</f>
        <v>1633</v>
      </c>
    </row>
    <row r="1964" spans="1:3" x14ac:dyDescent="0.3">
      <c r="A1964">
        <v>1962</v>
      </c>
      <c r="B1964" t="str">
        <f>VLOOKUP(A1964,Dataset!A1964:T6077,6,FALSE)</f>
        <v>successful</v>
      </c>
      <c r="C1964">
        <f>_xlfn.XLOOKUP(B1964,Dataset!F1964:F6077,Dataset!L1964:L6077)</f>
        <v>306</v>
      </c>
    </row>
    <row r="1965" spans="1:3" x14ac:dyDescent="0.3">
      <c r="A1965">
        <v>1963</v>
      </c>
      <c r="B1965" t="str">
        <f>VLOOKUP(A1965,Dataset!A1965:T6078,6,FALSE)</f>
        <v>successful</v>
      </c>
      <c r="C1965">
        <f>_xlfn.XLOOKUP(B1965,Dataset!F1965:F6078,Dataset!L1965:L6078)</f>
        <v>205</v>
      </c>
    </row>
    <row r="1966" spans="1:3" x14ac:dyDescent="0.3">
      <c r="A1966">
        <v>1964</v>
      </c>
      <c r="B1966" t="str">
        <f>VLOOKUP(A1966,Dataset!A1966:T6079,6,FALSE)</f>
        <v>successful</v>
      </c>
      <c r="C1966">
        <f>_xlfn.XLOOKUP(B1966,Dataset!F1966:F6079,Dataset!L1966:L6079)</f>
        <v>1281</v>
      </c>
    </row>
    <row r="1967" spans="1:3" x14ac:dyDescent="0.3">
      <c r="A1967">
        <v>1965</v>
      </c>
      <c r="B1967" t="str">
        <f>VLOOKUP(A1967,Dataset!A1967:T6080,6,FALSE)</f>
        <v>successful</v>
      </c>
      <c r="C1967">
        <f>_xlfn.XLOOKUP(B1967,Dataset!F1967:F6080,Dataset!L1967:L6080)</f>
        <v>103</v>
      </c>
    </row>
    <row r="1968" spans="1:3" x14ac:dyDescent="0.3">
      <c r="A1968">
        <v>1966</v>
      </c>
      <c r="B1968" t="str">
        <f>VLOOKUP(A1968,Dataset!A1968:T6081,6,FALSE)</f>
        <v>successful</v>
      </c>
      <c r="C1968">
        <f>_xlfn.XLOOKUP(B1968,Dataset!F1968:F6081,Dataset!L1968:L6081)</f>
        <v>1513</v>
      </c>
    </row>
    <row r="1969" spans="1:3" x14ac:dyDescent="0.3">
      <c r="A1969">
        <v>1967</v>
      </c>
      <c r="B1969" t="str">
        <f>VLOOKUP(A1969,Dataset!A1969:T6082,6,FALSE)</f>
        <v>successful</v>
      </c>
      <c r="C1969">
        <f>_xlfn.XLOOKUP(B1969,Dataset!F1969:F6082,Dataset!L1969:L6082)</f>
        <v>405</v>
      </c>
    </row>
    <row r="1970" spans="1:3" x14ac:dyDescent="0.3">
      <c r="A1970">
        <v>1968</v>
      </c>
      <c r="B1970" t="str">
        <f>VLOOKUP(A1970,Dataset!A1970:T6083,6,FALSE)</f>
        <v>successful</v>
      </c>
      <c r="C1970">
        <f>_xlfn.XLOOKUP(B1970,Dataset!F1970:F6083,Dataset!L1970:L6083)</f>
        <v>510</v>
      </c>
    </row>
    <row r="1971" spans="1:3" x14ac:dyDescent="0.3">
      <c r="A1971">
        <v>1969</v>
      </c>
      <c r="B1971" t="str">
        <f>VLOOKUP(A1971,Dataset!A1971:T6084,6,FALSE)</f>
        <v>successful</v>
      </c>
      <c r="C1971">
        <f>_xlfn.XLOOKUP(B1971,Dataset!F1971:F6084,Dataset!L1971:L6084)</f>
        <v>1887</v>
      </c>
    </row>
    <row r="1972" spans="1:3" x14ac:dyDescent="0.3">
      <c r="A1972">
        <v>1970</v>
      </c>
      <c r="B1972" t="str">
        <f>VLOOKUP(A1972,Dataset!A1972:T6085,6,FALSE)</f>
        <v>successful</v>
      </c>
      <c r="C1972">
        <f>_xlfn.XLOOKUP(B1972,Dataset!F1972:F6085,Dataset!L1972:L6085)</f>
        <v>701</v>
      </c>
    </row>
    <row r="1973" spans="1:3" x14ac:dyDescent="0.3">
      <c r="A1973">
        <v>1971</v>
      </c>
      <c r="B1973" t="str">
        <f>VLOOKUP(A1973,Dataset!A1973:T6086,6,FALSE)</f>
        <v>successful</v>
      </c>
      <c r="C1973">
        <f>_xlfn.XLOOKUP(B1973,Dataset!F1973:F6086,Dataset!L1973:L6086)</f>
        <v>3863</v>
      </c>
    </row>
    <row r="1974" spans="1:3" x14ac:dyDescent="0.3">
      <c r="A1974">
        <v>1972</v>
      </c>
      <c r="B1974" t="str">
        <f>VLOOKUP(A1974,Dataset!A1974:T6087,6,FALSE)</f>
        <v>successful</v>
      </c>
      <c r="C1974">
        <f>_xlfn.XLOOKUP(B1974,Dataset!F1974:F6087,Dataset!L1974:L6087)</f>
        <v>238</v>
      </c>
    </row>
    <row r="1975" spans="1:3" x14ac:dyDescent="0.3">
      <c r="A1975">
        <v>1973</v>
      </c>
      <c r="B1975" t="str">
        <f>VLOOKUP(A1975,Dataset!A1975:T6088,6,FALSE)</f>
        <v>successful</v>
      </c>
      <c r="C1975">
        <f>_xlfn.XLOOKUP(B1975,Dataset!F1975:F6088,Dataset!L1975:L6088)</f>
        <v>2051</v>
      </c>
    </row>
    <row r="1976" spans="1:3" x14ac:dyDescent="0.3">
      <c r="A1976">
        <v>1974</v>
      </c>
      <c r="B1976" t="str">
        <f>VLOOKUP(A1976,Dataset!A1976:T6089,6,FALSE)</f>
        <v>successful</v>
      </c>
      <c r="C1976">
        <f>_xlfn.XLOOKUP(B1976,Dataset!F1976:F6089,Dataset!L1976:L6089)</f>
        <v>402</v>
      </c>
    </row>
    <row r="1977" spans="1:3" x14ac:dyDescent="0.3">
      <c r="A1977">
        <v>1975</v>
      </c>
      <c r="B1977" t="str">
        <f>VLOOKUP(A1977,Dataset!A1977:T6090,6,FALSE)</f>
        <v>successful</v>
      </c>
      <c r="C1977">
        <f>_xlfn.XLOOKUP(B1977,Dataset!F1977:F6090,Dataset!L1977:L6090)</f>
        <v>253</v>
      </c>
    </row>
    <row r="1978" spans="1:3" x14ac:dyDescent="0.3">
      <c r="A1978">
        <v>1976</v>
      </c>
      <c r="B1978" t="str">
        <f>VLOOKUP(A1978,Dataset!A1978:T6091,6,FALSE)</f>
        <v>successful</v>
      </c>
      <c r="C1978">
        <f>_xlfn.XLOOKUP(B1978,Dataset!F1978:F6091,Dataset!L1978:L6091)</f>
        <v>473</v>
      </c>
    </row>
    <row r="1979" spans="1:3" x14ac:dyDescent="0.3">
      <c r="A1979">
        <v>1977</v>
      </c>
      <c r="B1979" t="str">
        <f>VLOOKUP(A1979,Dataset!A1979:T6092,6,FALSE)</f>
        <v>successful</v>
      </c>
      <c r="C1979">
        <f>_xlfn.XLOOKUP(B1979,Dataset!F1979:F6092,Dataset!L1979:L6092)</f>
        <v>821</v>
      </c>
    </row>
    <row r="1980" spans="1:3" x14ac:dyDescent="0.3">
      <c r="A1980">
        <v>1978</v>
      </c>
      <c r="B1980" t="str">
        <f>VLOOKUP(A1980,Dataset!A1980:T6093,6,FALSE)</f>
        <v>successful</v>
      </c>
      <c r="C1980">
        <f>_xlfn.XLOOKUP(B1980,Dataset!F1980:F6093,Dataset!L1980:L6093)</f>
        <v>388</v>
      </c>
    </row>
    <row r="1981" spans="1:3" x14ac:dyDescent="0.3">
      <c r="A1981">
        <v>1979</v>
      </c>
      <c r="B1981" t="str">
        <f>VLOOKUP(A1981,Dataset!A1981:T6094,6,FALSE)</f>
        <v>successful</v>
      </c>
      <c r="C1981">
        <f>_xlfn.XLOOKUP(B1981,Dataset!F1981:F6094,Dataset!L1981:L6094)</f>
        <v>813</v>
      </c>
    </row>
    <row r="1982" spans="1:3" x14ac:dyDescent="0.3">
      <c r="A1982">
        <v>1980</v>
      </c>
      <c r="B1982" t="str">
        <f>VLOOKUP(A1982,Dataset!A1982:T6095,6,FALSE)</f>
        <v>successful</v>
      </c>
      <c r="C1982">
        <f>_xlfn.XLOOKUP(B1982,Dataset!F1982:F6095,Dataset!L1982:L6095)</f>
        <v>1945</v>
      </c>
    </row>
    <row r="1983" spans="1:3" x14ac:dyDescent="0.3">
      <c r="A1983">
        <v>1981</v>
      </c>
      <c r="B1983" t="str">
        <f>VLOOKUP(A1983,Dataset!A1983:T6096,6,FALSE)</f>
        <v>failed</v>
      </c>
      <c r="C1983">
        <f>_xlfn.XLOOKUP(B1983,Dataset!F1983:F6096,Dataset!L1983:L6096)</f>
        <v>12</v>
      </c>
    </row>
    <row r="1984" spans="1:3" x14ac:dyDescent="0.3">
      <c r="A1984">
        <v>1982</v>
      </c>
      <c r="B1984" t="str">
        <f>VLOOKUP(A1984,Dataset!A1984:T6097,6,FALSE)</f>
        <v>failed</v>
      </c>
      <c r="C1984">
        <f>_xlfn.XLOOKUP(B1984,Dataset!F1984:F6097,Dataset!L1984:L6097)</f>
        <v>0</v>
      </c>
    </row>
    <row r="1985" spans="1:3" x14ac:dyDescent="0.3">
      <c r="A1985">
        <v>1983</v>
      </c>
      <c r="B1985" t="str">
        <f>VLOOKUP(A1985,Dataset!A1985:T6098,6,FALSE)</f>
        <v>failed</v>
      </c>
      <c r="C1985">
        <f>_xlfn.XLOOKUP(B1985,Dataset!F1985:F6098,Dataset!L1985:L6098)</f>
        <v>16</v>
      </c>
    </row>
    <row r="1986" spans="1:3" x14ac:dyDescent="0.3">
      <c r="A1986">
        <v>1984</v>
      </c>
      <c r="B1986" t="str">
        <f>VLOOKUP(A1986,Dataset!A1986:T6099,6,FALSE)</f>
        <v>failed</v>
      </c>
      <c r="C1986">
        <f>_xlfn.XLOOKUP(B1986,Dataset!F1986:F6099,Dataset!L1986:L6099)</f>
        <v>7</v>
      </c>
    </row>
    <row r="1987" spans="1:3" x14ac:dyDescent="0.3">
      <c r="A1987">
        <v>1985</v>
      </c>
      <c r="B1987" t="str">
        <f>VLOOKUP(A1987,Dataset!A1987:T6100,6,FALSE)</f>
        <v>failed</v>
      </c>
      <c r="C1987">
        <f>_xlfn.XLOOKUP(B1987,Dataset!F1987:F6100,Dataset!L1987:L6100)</f>
        <v>4</v>
      </c>
    </row>
    <row r="1988" spans="1:3" x14ac:dyDescent="0.3">
      <c r="A1988">
        <v>1986</v>
      </c>
      <c r="B1988" t="str">
        <f>VLOOKUP(A1988,Dataset!A1988:T6101,6,FALSE)</f>
        <v>failed</v>
      </c>
      <c r="C1988">
        <f>_xlfn.XLOOKUP(B1988,Dataset!F1988:F6101,Dataset!L1988:L6101)</f>
        <v>1</v>
      </c>
    </row>
    <row r="1989" spans="1:3" x14ac:dyDescent="0.3">
      <c r="A1989">
        <v>1987</v>
      </c>
      <c r="B1989" t="str">
        <f>VLOOKUP(A1989,Dataset!A1989:T6102,6,FALSE)</f>
        <v>failed</v>
      </c>
      <c r="C1989">
        <f>_xlfn.XLOOKUP(B1989,Dataset!F1989:F6102,Dataset!L1989:L6102)</f>
        <v>28</v>
      </c>
    </row>
    <row r="1990" spans="1:3" x14ac:dyDescent="0.3">
      <c r="A1990">
        <v>1988</v>
      </c>
      <c r="B1990" t="str">
        <f>VLOOKUP(A1990,Dataset!A1990:T6103,6,FALSE)</f>
        <v>failed</v>
      </c>
      <c r="C1990">
        <f>_xlfn.XLOOKUP(B1990,Dataset!F1990:F6103,Dataset!L1990:L6103)</f>
        <v>1</v>
      </c>
    </row>
    <row r="1991" spans="1:3" x14ac:dyDescent="0.3">
      <c r="A1991">
        <v>1989</v>
      </c>
      <c r="B1991" t="str">
        <f>VLOOKUP(A1991,Dataset!A1991:T6104,6,FALSE)</f>
        <v>failed</v>
      </c>
      <c r="C1991">
        <f>_xlfn.XLOOKUP(B1991,Dataset!F1991:F6104,Dataset!L1991:L6104)</f>
        <v>1</v>
      </c>
    </row>
    <row r="1992" spans="1:3" x14ac:dyDescent="0.3">
      <c r="A1992">
        <v>1990</v>
      </c>
      <c r="B1992" t="str">
        <f>VLOOKUP(A1992,Dataset!A1992:T6105,6,FALSE)</f>
        <v>failed</v>
      </c>
      <c r="C1992">
        <f>_xlfn.XLOOKUP(B1992,Dataset!F1992:F6105,Dataset!L1992:L6105)</f>
        <v>5</v>
      </c>
    </row>
    <row r="1993" spans="1:3" x14ac:dyDescent="0.3">
      <c r="A1993">
        <v>1991</v>
      </c>
      <c r="B1993" t="str">
        <f>VLOOKUP(A1993,Dataset!A1993:T6106,6,FALSE)</f>
        <v>failed</v>
      </c>
      <c r="C1993">
        <f>_xlfn.XLOOKUP(B1993,Dataset!F1993:F6106,Dataset!L1993:L6106)</f>
        <v>3</v>
      </c>
    </row>
    <row r="1994" spans="1:3" x14ac:dyDescent="0.3">
      <c r="A1994">
        <v>1992</v>
      </c>
      <c r="B1994" t="str">
        <f>VLOOKUP(A1994,Dataset!A1994:T6107,6,FALSE)</f>
        <v>failed</v>
      </c>
      <c r="C1994">
        <f>_xlfn.XLOOKUP(B1994,Dataset!F1994:F6107,Dataset!L1994:L6107)</f>
        <v>2</v>
      </c>
    </row>
    <row r="1995" spans="1:3" x14ac:dyDescent="0.3">
      <c r="A1995">
        <v>1993</v>
      </c>
      <c r="B1995" t="str">
        <f>VLOOKUP(A1995,Dataset!A1995:T6108,6,FALSE)</f>
        <v>failed</v>
      </c>
      <c r="C1995">
        <f>_xlfn.XLOOKUP(B1995,Dataset!F1995:F6108,Dataset!L1995:L6108)</f>
        <v>0</v>
      </c>
    </row>
    <row r="1996" spans="1:3" x14ac:dyDescent="0.3">
      <c r="A1996">
        <v>1994</v>
      </c>
      <c r="B1996" t="str">
        <f>VLOOKUP(A1996,Dataset!A1996:T6109,6,FALSE)</f>
        <v>failed</v>
      </c>
      <c r="C1996">
        <f>_xlfn.XLOOKUP(B1996,Dataset!F1996:F6109,Dataset!L1996:L6109)</f>
        <v>0</v>
      </c>
    </row>
    <row r="1997" spans="1:3" x14ac:dyDescent="0.3">
      <c r="A1997">
        <v>1995</v>
      </c>
      <c r="B1997" t="str">
        <f>VLOOKUP(A1997,Dataset!A1997:T6110,6,FALSE)</f>
        <v>failed</v>
      </c>
      <c r="C1997">
        <f>_xlfn.XLOOKUP(B1997,Dataset!F1997:F6110,Dataset!L1997:L6110)</f>
        <v>3</v>
      </c>
    </row>
    <row r="1998" spans="1:3" x14ac:dyDescent="0.3">
      <c r="A1998">
        <v>1996</v>
      </c>
      <c r="B1998" t="str">
        <f>VLOOKUP(A1998,Dataset!A1998:T6111,6,FALSE)</f>
        <v>failed</v>
      </c>
      <c r="C1998">
        <f>_xlfn.XLOOKUP(B1998,Dataset!F1998:F6111,Dataset!L1998:L6111)</f>
        <v>0</v>
      </c>
    </row>
    <row r="1999" spans="1:3" x14ac:dyDescent="0.3">
      <c r="A1999">
        <v>1997</v>
      </c>
      <c r="B1999" t="str">
        <f>VLOOKUP(A1999,Dataset!A1999:T6112,6,FALSE)</f>
        <v>failed</v>
      </c>
      <c r="C1999">
        <f>_xlfn.XLOOKUP(B1999,Dataset!F1999:F6112,Dataset!L1999:L6112)</f>
        <v>0</v>
      </c>
    </row>
    <row r="2000" spans="1:3" x14ac:dyDescent="0.3">
      <c r="A2000">
        <v>1998</v>
      </c>
      <c r="B2000" t="str">
        <f>VLOOKUP(A2000,Dataset!A2000:T6113,6,FALSE)</f>
        <v>failed</v>
      </c>
      <c r="C2000">
        <f>_xlfn.XLOOKUP(B2000,Dataset!F2000:F6113,Dataset!L2000:L6113)</f>
        <v>3</v>
      </c>
    </row>
    <row r="2001" spans="1:3" x14ac:dyDescent="0.3">
      <c r="A2001">
        <v>1999</v>
      </c>
      <c r="B2001" t="str">
        <f>VLOOKUP(A2001,Dataset!A2001:T6114,6,FALSE)</f>
        <v>failed</v>
      </c>
      <c r="C2001">
        <f>_xlfn.XLOOKUP(B2001,Dataset!F2001:F6114,Dataset!L2001:L6114)</f>
        <v>7</v>
      </c>
    </row>
    <row r="2002" spans="1:3" x14ac:dyDescent="0.3">
      <c r="A2002">
        <v>2000</v>
      </c>
      <c r="B2002" t="str">
        <f>VLOOKUP(A2002,Dataset!A2002:T6115,6,FALSE)</f>
        <v>failed</v>
      </c>
      <c r="C2002">
        <f>_xlfn.XLOOKUP(B2002,Dataset!F2002:F6115,Dataset!L2002:L6115)</f>
        <v>25</v>
      </c>
    </row>
    <row r="2003" spans="1:3" x14ac:dyDescent="0.3">
      <c r="A2003">
        <v>2001</v>
      </c>
      <c r="B2003" t="str">
        <f>VLOOKUP(A2003,Dataset!A2003:T6116,6,FALSE)</f>
        <v>successful</v>
      </c>
      <c r="C2003">
        <f>_xlfn.XLOOKUP(B2003,Dataset!F2003:F6116,Dataset!L2003:L6116)</f>
        <v>1637</v>
      </c>
    </row>
    <row r="2004" spans="1:3" x14ac:dyDescent="0.3">
      <c r="A2004">
        <v>2002</v>
      </c>
      <c r="B2004" t="str">
        <f>VLOOKUP(A2004,Dataset!A2004:T6117,6,FALSE)</f>
        <v>successful</v>
      </c>
      <c r="C2004">
        <f>_xlfn.XLOOKUP(B2004,Dataset!F2004:F6117,Dataset!L2004:L6117)</f>
        <v>1375</v>
      </c>
    </row>
    <row r="2005" spans="1:3" x14ac:dyDescent="0.3">
      <c r="A2005">
        <v>2003</v>
      </c>
      <c r="B2005" t="str">
        <f>VLOOKUP(A2005,Dataset!A2005:T6118,6,FALSE)</f>
        <v>successful</v>
      </c>
      <c r="C2005">
        <f>_xlfn.XLOOKUP(B2005,Dataset!F2005:F6118,Dataset!L2005:L6118)</f>
        <v>17</v>
      </c>
    </row>
    <row r="2006" spans="1:3" x14ac:dyDescent="0.3">
      <c r="A2006">
        <v>2004</v>
      </c>
      <c r="B2006" t="str">
        <f>VLOOKUP(A2006,Dataset!A2006:T6119,6,FALSE)</f>
        <v>successful</v>
      </c>
      <c r="C2006">
        <f>_xlfn.XLOOKUP(B2006,Dataset!F2006:F6119,Dataset!L2006:L6119)</f>
        <v>354</v>
      </c>
    </row>
    <row r="2007" spans="1:3" x14ac:dyDescent="0.3">
      <c r="A2007">
        <v>2005</v>
      </c>
      <c r="B2007" t="str">
        <f>VLOOKUP(A2007,Dataset!A2007:T6120,6,FALSE)</f>
        <v>successful</v>
      </c>
      <c r="C2007">
        <f>_xlfn.XLOOKUP(B2007,Dataset!F2007:F6120,Dataset!L2007:L6120)</f>
        <v>191</v>
      </c>
    </row>
    <row r="2008" spans="1:3" x14ac:dyDescent="0.3">
      <c r="A2008">
        <v>2006</v>
      </c>
      <c r="B2008" t="str">
        <f>VLOOKUP(A2008,Dataset!A2008:T6121,6,FALSE)</f>
        <v>successful</v>
      </c>
      <c r="C2008">
        <f>_xlfn.XLOOKUP(B2008,Dataset!F2008:F6121,Dataset!L2008:L6121)</f>
        <v>303</v>
      </c>
    </row>
    <row r="2009" spans="1:3" x14ac:dyDescent="0.3">
      <c r="A2009">
        <v>2007</v>
      </c>
      <c r="B2009" t="str">
        <f>VLOOKUP(A2009,Dataset!A2009:T6122,6,FALSE)</f>
        <v>successful</v>
      </c>
      <c r="C2009">
        <f>_xlfn.XLOOKUP(B2009,Dataset!F2009:F6122,Dataset!L2009:L6122)</f>
        <v>137</v>
      </c>
    </row>
    <row r="2010" spans="1:3" x14ac:dyDescent="0.3">
      <c r="A2010">
        <v>2008</v>
      </c>
      <c r="B2010" t="str">
        <f>VLOOKUP(A2010,Dataset!A2010:T6123,6,FALSE)</f>
        <v>successful</v>
      </c>
      <c r="C2010">
        <f>_xlfn.XLOOKUP(B2010,Dataset!F2010:F6123,Dataset!L2010:L6123)</f>
        <v>41</v>
      </c>
    </row>
    <row r="2011" spans="1:3" x14ac:dyDescent="0.3">
      <c r="A2011">
        <v>2009</v>
      </c>
      <c r="B2011" t="str">
        <f>VLOOKUP(A2011,Dataset!A2011:T6124,6,FALSE)</f>
        <v>successful</v>
      </c>
      <c r="C2011">
        <f>_xlfn.XLOOKUP(B2011,Dataset!F2011:F6124,Dataset!L2011:L6124)</f>
        <v>398</v>
      </c>
    </row>
    <row r="2012" spans="1:3" x14ac:dyDescent="0.3">
      <c r="A2012">
        <v>2010</v>
      </c>
      <c r="B2012" t="str">
        <f>VLOOKUP(A2012,Dataset!A2012:T6125,6,FALSE)</f>
        <v>successful</v>
      </c>
      <c r="C2012">
        <f>_xlfn.XLOOKUP(B2012,Dataset!F2012:F6125,Dataset!L2012:L6125)</f>
        <v>1737</v>
      </c>
    </row>
    <row r="2013" spans="1:3" x14ac:dyDescent="0.3">
      <c r="A2013">
        <v>2011</v>
      </c>
      <c r="B2013" t="str">
        <f>VLOOKUP(A2013,Dataset!A2013:T6126,6,FALSE)</f>
        <v>successful</v>
      </c>
      <c r="C2013">
        <f>_xlfn.XLOOKUP(B2013,Dataset!F2013:F6126,Dataset!L2013:L6126)</f>
        <v>971</v>
      </c>
    </row>
    <row r="2014" spans="1:3" x14ac:dyDescent="0.3">
      <c r="A2014">
        <v>2012</v>
      </c>
      <c r="B2014" t="str">
        <f>VLOOKUP(A2014,Dataset!A2014:T6127,6,FALSE)</f>
        <v>successful</v>
      </c>
      <c r="C2014">
        <f>_xlfn.XLOOKUP(B2014,Dataset!F2014:F6127,Dataset!L2014:L6127)</f>
        <v>183</v>
      </c>
    </row>
    <row r="2015" spans="1:3" x14ac:dyDescent="0.3">
      <c r="A2015">
        <v>2013</v>
      </c>
      <c r="B2015" t="str">
        <f>VLOOKUP(A2015,Dataset!A2015:T6128,6,FALSE)</f>
        <v>successful</v>
      </c>
      <c r="C2015">
        <f>_xlfn.XLOOKUP(B2015,Dataset!F2015:F6128,Dataset!L2015:L6128)</f>
        <v>4562</v>
      </c>
    </row>
    <row r="2016" spans="1:3" x14ac:dyDescent="0.3">
      <c r="A2016">
        <v>2014</v>
      </c>
      <c r="B2016" t="str">
        <f>VLOOKUP(A2016,Dataset!A2016:T6129,6,FALSE)</f>
        <v>successful</v>
      </c>
      <c r="C2016">
        <f>_xlfn.XLOOKUP(B2016,Dataset!F2016:F6129,Dataset!L2016:L6129)</f>
        <v>26457</v>
      </c>
    </row>
    <row r="2017" spans="1:3" x14ac:dyDescent="0.3">
      <c r="A2017">
        <v>2015</v>
      </c>
      <c r="B2017" t="str">
        <f>VLOOKUP(A2017,Dataset!A2017:T6130,6,FALSE)</f>
        <v>successful</v>
      </c>
      <c r="C2017">
        <f>_xlfn.XLOOKUP(B2017,Dataset!F2017:F6130,Dataset!L2017:L6130)</f>
        <v>162</v>
      </c>
    </row>
    <row r="2018" spans="1:3" x14ac:dyDescent="0.3">
      <c r="A2018">
        <v>2016</v>
      </c>
      <c r="B2018" t="str">
        <f>VLOOKUP(A2018,Dataset!A2018:T6131,6,FALSE)</f>
        <v>successful</v>
      </c>
      <c r="C2018">
        <f>_xlfn.XLOOKUP(B2018,Dataset!F2018:F6131,Dataset!L2018:L6131)</f>
        <v>479</v>
      </c>
    </row>
    <row r="2019" spans="1:3" x14ac:dyDescent="0.3">
      <c r="A2019">
        <v>2017</v>
      </c>
      <c r="B2019" t="str">
        <f>VLOOKUP(A2019,Dataset!A2019:T6132,6,FALSE)</f>
        <v>successful</v>
      </c>
      <c r="C2019">
        <f>_xlfn.XLOOKUP(B2019,Dataset!F2019:F6132,Dataset!L2019:L6132)</f>
        <v>426</v>
      </c>
    </row>
    <row r="2020" spans="1:3" x14ac:dyDescent="0.3">
      <c r="A2020">
        <v>2018</v>
      </c>
      <c r="B2020" t="str">
        <f>VLOOKUP(A2020,Dataset!A2020:T6133,6,FALSE)</f>
        <v>successful</v>
      </c>
      <c r="C2020">
        <f>_xlfn.XLOOKUP(B2020,Dataset!F2020:F6133,Dataset!L2020:L6133)</f>
        <v>450</v>
      </c>
    </row>
    <row r="2021" spans="1:3" x14ac:dyDescent="0.3">
      <c r="A2021">
        <v>2019</v>
      </c>
      <c r="B2021" t="str">
        <f>VLOOKUP(A2021,Dataset!A2021:T6134,6,FALSE)</f>
        <v>successful</v>
      </c>
      <c r="C2021">
        <f>_xlfn.XLOOKUP(B2021,Dataset!F2021:F6134,Dataset!L2021:L6134)</f>
        <v>1780</v>
      </c>
    </row>
    <row r="2022" spans="1:3" x14ac:dyDescent="0.3">
      <c r="A2022">
        <v>2020</v>
      </c>
      <c r="B2022" t="str">
        <f>VLOOKUP(A2022,Dataset!A2022:T6135,6,FALSE)</f>
        <v>successful</v>
      </c>
      <c r="C2022">
        <f>_xlfn.XLOOKUP(B2022,Dataset!F2022:F6135,Dataset!L2022:L6135)</f>
        <v>122</v>
      </c>
    </row>
    <row r="2023" spans="1:3" x14ac:dyDescent="0.3">
      <c r="A2023">
        <v>2021</v>
      </c>
      <c r="B2023" t="str">
        <f>VLOOKUP(A2023,Dataset!A2023:T6136,6,FALSE)</f>
        <v>successful</v>
      </c>
      <c r="C2023">
        <f>_xlfn.XLOOKUP(B2023,Dataset!F2023:F6136,Dataset!L2023:L6136)</f>
        <v>95</v>
      </c>
    </row>
    <row r="2024" spans="1:3" x14ac:dyDescent="0.3">
      <c r="A2024">
        <v>2022</v>
      </c>
      <c r="B2024" t="str">
        <f>VLOOKUP(A2024,Dataset!A2024:T6137,6,FALSE)</f>
        <v>successful</v>
      </c>
      <c r="C2024">
        <f>_xlfn.XLOOKUP(B2024,Dataset!F2024:F6137,Dataset!L2024:L6137)</f>
        <v>325</v>
      </c>
    </row>
    <row r="2025" spans="1:3" x14ac:dyDescent="0.3">
      <c r="A2025">
        <v>2023</v>
      </c>
      <c r="B2025" t="str">
        <f>VLOOKUP(A2025,Dataset!A2025:T6138,6,FALSE)</f>
        <v>successful</v>
      </c>
      <c r="C2025">
        <f>_xlfn.XLOOKUP(B2025,Dataset!F2025:F6138,Dataset!L2025:L6138)</f>
        <v>353</v>
      </c>
    </row>
    <row r="2026" spans="1:3" x14ac:dyDescent="0.3">
      <c r="A2026">
        <v>2024</v>
      </c>
      <c r="B2026" t="str">
        <f>VLOOKUP(A2026,Dataset!A2026:T6139,6,FALSE)</f>
        <v>successful</v>
      </c>
      <c r="C2026">
        <f>_xlfn.XLOOKUP(B2026,Dataset!F2026:F6139,Dataset!L2026:L6139)</f>
        <v>105</v>
      </c>
    </row>
    <row r="2027" spans="1:3" x14ac:dyDescent="0.3">
      <c r="A2027">
        <v>2025</v>
      </c>
      <c r="B2027" t="str">
        <f>VLOOKUP(A2027,Dataset!A2027:T6140,6,FALSE)</f>
        <v>successful</v>
      </c>
      <c r="C2027">
        <f>_xlfn.XLOOKUP(B2027,Dataset!F2027:F6140,Dataset!L2027:L6140)</f>
        <v>729</v>
      </c>
    </row>
    <row r="2028" spans="1:3" x14ac:dyDescent="0.3">
      <c r="A2028">
        <v>2026</v>
      </c>
      <c r="B2028" t="str">
        <f>VLOOKUP(A2028,Dataset!A2028:T6141,6,FALSE)</f>
        <v>successful</v>
      </c>
      <c r="C2028">
        <f>_xlfn.XLOOKUP(B2028,Dataset!F2028:F6141,Dataset!L2028:L6141)</f>
        <v>454</v>
      </c>
    </row>
    <row r="2029" spans="1:3" x14ac:dyDescent="0.3">
      <c r="A2029">
        <v>2027</v>
      </c>
      <c r="B2029" t="str">
        <f>VLOOKUP(A2029,Dataset!A2029:T6142,6,FALSE)</f>
        <v>successful</v>
      </c>
      <c r="C2029">
        <f>_xlfn.XLOOKUP(B2029,Dataset!F2029:F6142,Dataset!L2029:L6142)</f>
        <v>539</v>
      </c>
    </row>
    <row r="2030" spans="1:3" x14ac:dyDescent="0.3">
      <c r="A2030">
        <v>2028</v>
      </c>
      <c r="B2030" t="str">
        <f>VLOOKUP(A2030,Dataset!A2030:T6143,6,FALSE)</f>
        <v>successful</v>
      </c>
      <c r="C2030">
        <f>_xlfn.XLOOKUP(B2030,Dataset!F2030:F6143,Dataset!L2030:L6143)</f>
        <v>79</v>
      </c>
    </row>
    <row r="2031" spans="1:3" x14ac:dyDescent="0.3">
      <c r="A2031">
        <v>2029</v>
      </c>
      <c r="B2031" t="str">
        <f>VLOOKUP(A2031,Dataset!A2031:T6144,6,FALSE)</f>
        <v>successful</v>
      </c>
      <c r="C2031">
        <f>_xlfn.XLOOKUP(B2031,Dataset!F2031:F6144,Dataset!L2031:L6144)</f>
        <v>94</v>
      </c>
    </row>
    <row r="2032" spans="1:3" x14ac:dyDescent="0.3">
      <c r="A2032">
        <v>2030</v>
      </c>
      <c r="B2032" t="str">
        <f>VLOOKUP(A2032,Dataset!A2032:T6145,6,FALSE)</f>
        <v>successful</v>
      </c>
      <c r="C2032">
        <f>_xlfn.XLOOKUP(B2032,Dataset!F2032:F6145,Dataset!L2032:L6145)</f>
        <v>625</v>
      </c>
    </row>
    <row r="2033" spans="1:3" x14ac:dyDescent="0.3">
      <c r="A2033">
        <v>2031</v>
      </c>
      <c r="B2033" t="str">
        <f>VLOOKUP(A2033,Dataset!A2033:T6146,6,FALSE)</f>
        <v>successful</v>
      </c>
      <c r="C2033">
        <f>_xlfn.XLOOKUP(B2033,Dataset!F2033:F6146,Dataset!L2033:L6146)</f>
        <v>508</v>
      </c>
    </row>
    <row r="2034" spans="1:3" x14ac:dyDescent="0.3">
      <c r="A2034">
        <v>2032</v>
      </c>
      <c r="B2034" t="str">
        <f>VLOOKUP(A2034,Dataset!A2034:T6147,6,FALSE)</f>
        <v>successful</v>
      </c>
      <c r="C2034">
        <f>_xlfn.XLOOKUP(B2034,Dataset!F2034:F6147,Dataset!L2034:L6147)</f>
        <v>531</v>
      </c>
    </row>
    <row r="2035" spans="1:3" x14ac:dyDescent="0.3">
      <c r="A2035">
        <v>2033</v>
      </c>
      <c r="B2035" t="str">
        <f>VLOOKUP(A2035,Dataset!A2035:T6148,6,FALSE)</f>
        <v>successful</v>
      </c>
      <c r="C2035">
        <f>_xlfn.XLOOKUP(B2035,Dataset!F2035:F6148,Dataset!L2035:L6148)</f>
        <v>158</v>
      </c>
    </row>
    <row r="2036" spans="1:3" x14ac:dyDescent="0.3">
      <c r="A2036">
        <v>2034</v>
      </c>
      <c r="B2036" t="str">
        <f>VLOOKUP(A2036,Dataset!A2036:T6149,6,FALSE)</f>
        <v>successful</v>
      </c>
      <c r="C2036">
        <f>_xlfn.XLOOKUP(B2036,Dataset!F2036:F6149,Dataset!L2036:L6149)</f>
        <v>508</v>
      </c>
    </row>
    <row r="2037" spans="1:3" x14ac:dyDescent="0.3">
      <c r="A2037">
        <v>2035</v>
      </c>
      <c r="B2037" t="str">
        <f>VLOOKUP(A2037,Dataset!A2037:T6150,6,FALSE)</f>
        <v>successful</v>
      </c>
      <c r="C2037">
        <f>_xlfn.XLOOKUP(B2037,Dataset!F2037:F6150,Dataset!L2037:L6150)</f>
        <v>644</v>
      </c>
    </row>
    <row r="2038" spans="1:3" x14ac:dyDescent="0.3">
      <c r="A2038">
        <v>2036</v>
      </c>
      <c r="B2038" t="str">
        <f>VLOOKUP(A2038,Dataset!A2038:T6151,6,FALSE)</f>
        <v>successful</v>
      </c>
      <c r="C2038">
        <f>_xlfn.XLOOKUP(B2038,Dataset!F2038:F6151,Dataset!L2038:L6151)</f>
        <v>848</v>
      </c>
    </row>
    <row r="2039" spans="1:3" x14ac:dyDescent="0.3">
      <c r="A2039">
        <v>2037</v>
      </c>
      <c r="B2039" t="str">
        <f>VLOOKUP(A2039,Dataset!A2039:T6152,6,FALSE)</f>
        <v>successful</v>
      </c>
      <c r="C2039">
        <f>_xlfn.XLOOKUP(B2039,Dataset!F2039:F6152,Dataset!L2039:L6152)</f>
        <v>429</v>
      </c>
    </row>
    <row r="2040" spans="1:3" x14ac:dyDescent="0.3">
      <c r="A2040">
        <v>2038</v>
      </c>
      <c r="B2040" t="str">
        <f>VLOOKUP(A2040,Dataset!A2040:T6153,6,FALSE)</f>
        <v>successful</v>
      </c>
      <c r="C2040">
        <f>_xlfn.XLOOKUP(B2040,Dataset!F2040:F6153,Dataset!L2040:L6153)</f>
        <v>204</v>
      </c>
    </row>
    <row r="2041" spans="1:3" x14ac:dyDescent="0.3">
      <c r="A2041">
        <v>2039</v>
      </c>
      <c r="B2041" t="str">
        <f>VLOOKUP(A2041,Dataset!A2041:T6154,6,FALSE)</f>
        <v>successful</v>
      </c>
      <c r="C2041">
        <f>_xlfn.XLOOKUP(B2041,Dataset!F2041:F6154,Dataset!L2041:L6154)</f>
        <v>379</v>
      </c>
    </row>
    <row r="2042" spans="1:3" x14ac:dyDescent="0.3">
      <c r="A2042">
        <v>2040</v>
      </c>
      <c r="B2042" t="str">
        <f>VLOOKUP(A2042,Dataset!A2042:T6155,6,FALSE)</f>
        <v>successful</v>
      </c>
      <c r="C2042">
        <f>_xlfn.XLOOKUP(B2042,Dataset!F2042:F6155,Dataset!L2042:L6155)</f>
        <v>271</v>
      </c>
    </row>
    <row r="2043" spans="1:3" x14ac:dyDescent="0.3">
      <c r="A2043">
        <v>2041</v>
      </c>
      <c r="B2043" t="str">
        <f>VLOOKUP(A2043,Dataset!A2043:T6156,6,FALSE)</f>
        <v>successful</v>
      </c>
      <c r="C2043">
        <f>_xlfn.XLOOKUP(B2043,Dataset!F2043:F6156,Dataset!L2043:L6156)</f>
        <v>120</v>
      </c>
    </row>
    <row r="2044" spans="1:3" x14ac:dyDescent="0.3">
      <c r="A2044">
        <v>2042</v>
      </c>
      <c r="B2044" t="str">
        <f>VLOOKUP(A2044,Dataset!A2044:T6157,6,FALSE)</f>
        <v>successful</v>
      </c>
      <c r="C2044">
        <f>_xlfn.XLOOKUP(B2044,Dataset!F2044:F6157,Dataset!L2044:L6157)</f>
        <v>140</v>
      </c>
    </row>
    <row r="2045" spans="1:3" x14ac:dyDescent="0.3">
      <c r="A2045">
        <v>2043</v>
      </c>
      <c r="B2045" t="str">
        <f>VLOOKUP(A2045,Dataset!A2045:T6158,6,FALSE)</f>
        <v>successful</v>
      </c>
      <c r="C2045">
        <f>_xlfn.XLOOKUP(B2045,Dataset!F2045:F6158,Dataset!L2045:L6158)</f>
        <v>193</v>
      </c>
    </row>
    <row r="2046" spans="1:3" x14ac:dyDescent="0.3">
      <c r="A2046">
        <v>2044</v>
      </c>
      <c r="B2046" t="str">
        <f>VLOOKUP(A2046,Dataset!A2046:T6159,6,FALSE)</f>
        <v>successful</v>
      </c>
      <c r="C2046">
        <f>_xlfn.XLOOKUP(B2046,Dataset!F2046:F6159,Dataset!L2046:L6159)</f>
        <v>180</v>
      </c>
    </row>
    <row r="2047" spans="1:3" x14ac:dyDescent="0.3">
      <c r="A2047">
        <v>2045</v>
      </c>
      <c r="B2047" t="str">
        <f>VLOOKUP(A2047,Dataset!A2047:T6160,6,FALSE)</f>
        <v>successful</v>
      </c>
      <c r="C2047">
        <f>_xlfn.XLOOKUP(B2047,Dataset!F2047:F6160,Dataset!L2047:L6160)</f>
        <v>263</v>
      </c>
    </row>
    <row r="2048" spans="1:3" x14ac:dyDescent="0.3">
      <c r="A2048">
        <v>2046</v>
      </c>
      <c r="B2048" t="str">
        <f>VLOOKUP(A2048,Dataset!A2048:T6161,6,FALSE)</f>
        <v>successful</v>
      </c>
      <c r="C2048">
        <f>_xlfn.XLOOKUP(B2048,Dataset!F2048:F6161,Dataset!L2048:L6161)</f>
        <v>217</v>
      </c>
    </row>
    <row r="2049" spans="1:3" x14ac:dyDescent="0.3">
      <c r="A2049">
        <v>2047</v>
      </c>
      <c r="B2049" t="str">
        <f>VLOOKUP(A2049,Dataset!A2049:T6162,6,FALSE)</f>
        <v>successful</v>
      </c>
      <c r="C2049">
        <f>_xlfn.XLOOKUP(B2049,Dataset!F2049:F6162,Dataset!L2049:L6162)</f>
        <v>443</v>
      </c>
    </row>
    <row r="2050" spans="1:3" x14ac:dyDescent="0.3">
      <c r="A2050">
        <v>2048</v>
      </c>
      <c r="B2050" t="str">
        <f>VLOOKUP(A2050,Dataset!A2050:T6163,6,FALSE)</f>
        <v>successful</v>
      </c>
      <c r="C2050">
        <f>_xlfn.XLOOKUP(B2050,Dataset!F2050:F6163,Dataset!L2050:L6163)</f>
        <v>1373</v>
      </c>
    </row>
    <row r="2051" spans="1:3" x14ac:dyDescent="0.3">
      <c r="A2051">
        <v>2049</v>
      </c>
      <c r="B2051" t="str">
        <f>VLOOKUP(A2051,Dataset!A2051:T6164,6,FALSE)</f>
        <v>successful</v>
      </c>
      <c r="C2051">
        <f>_xlfn.XLOOKUP(B2051,Dataset!F2051:F6164,Dataset!L2051:L6164)</f>
        <v>742</v>
      </c>
    </row>
    <row r="2052" spans="1:3" x14ac:dyDescent="0.3">
      <c r="A2052">
        <v>2050</v>
      </c>
      <c r="B2052" t="str">
        <f>VLOOKUP(A2052,Dataset!A2052:T6165,6,FALSE)</f>
        <v>successful</v>
      </c>
      <c r="C2052">
        <f>_xlfn.XLOOKUP(B2052,Dataset!F2052:F6165,Dataset!L2052:L6165)</f>
        <v>170</v>
      </c>
    </row>
    <row r="2053" spans="1:3" x14ac:dyDescent="0.3">
      <c r="A2053">
        <v>2051</v>
      </c>
      <c r="B2053" t="str">
        <f>VLOOKUP(A2053,Dataset!A2053:T6166,6,FALSE)</f>
        <v>successful</v>
      </c>
      <c r="C2053">
        <f>_xlfn.XLOOKUP(B2053,Dataset!F2053:F6166,Dataset!L2053:L6166)</f>
        <v>242</v>
      </c>
    </row>
    <row r="2054" spans="1:3" x14ac:dyDescent="0.3">
      <c r="A2054">
        <v>2052</v>
      </c>
      <c r="B2054" t="str">
        <f>VLOOKUP(A2054,Dataset!A2054:T6167,6,FALSE)</f>
        <v>successful</v>
      </c>
      <c r="C2054">
        <f>_xlfn.XLOOKUP(B2054,Dataset!F2054:F6167,Dataset!L2054:L6167)</f>
        <v>541</v>
      </c>
    </row>
    <row r="2055" spans="1:3" x14ac:dyDescent="0.3">
      <c r="A2055">
        <v>2053</v>
      </c>
      <c r="B2055" t="str">
        <f>VLOOKUP(A2055,Dataset!A2055:T6168,6,FALSE)</f>
        <v>successful</v>
      </c>
      <c r="C2055">
        <f>_xlfn.XLOOKUP(B2055,Dataset!F2055:F6168,Dataset!L2055:L6168)</f>
        <v>121</v>
      </c>
    </row>
    <row r="2056" spans="1:3" x14ac:dyDescent="0.3">
      <c r="A2056">
        <v>2054</v>
      </c>
      <c r="B2056" t="str">
        <f>VLOOKUP(A2056,Dataset!A2056:T6169,6,FALSE)</f>
        <v>successful</v>
      </c>
      <c r="C2056">
        <f>_xlfn.XLOOKUP(B2056,Dataset!F2056:F6169,Dataset!L2056:L6169)</f>
        <v>621</v>
      </c>
    </row>
    <row r="2057" spans="1:3" x14ac:dyDescent="0.3">
      <c r="A2057">
        <v>2055</v>
      </c>
      <c r="B2057" t="str">
        <f>VLOOKUP(A2057,Dataset!A2057:T6170,6,FALSE)</f>
        <v>successful</v>
      </c>
      <c r="C2057">
        <f>_xlfn.XLOOKUP(B2057,Dataset!F2057:F6170,Dataset!L2057:L6170)</f>
        <v>101</v>
      </c>
    </row>
    <row r="2058" spans="1:3" x14ac:dyDescent="0.3">
      <c r="A2058">
        <v>2056</v>
      </c>
      <c r="B2058" t="str">
        <f>VLOOKUP(A2058,Dataset!A2058:T6171,6,FALSE)</f>
        <v>successful</v>
      </c>
      <c r="C2058">
        <f>_xlfn.XLOOKUP(B2058,Dataset!F2058:F6171,Dataset!L2058:L6171)</f>
        <v>554</v>
      </c>
    </row>
    <row r="2059" spans="1:3" x14ac:dyDescent="0.3">
      <c r="A2059">
        <v>2057</v>
      </c>
      <c r="B2059" t="str">
        <f>VLOOKUP(A2059,Dataset!A2059:T6172,6,FALSE)</f>
        <v>successful</v>
      </c>
      <c r="C2059">
        <f>_xlfn.XLOOKUP(B2059,Dataset!F2059:F6172,Dataset!L2059:L6172)</f>
        <v>666</v>
      </c>
    </row>
    <row r="2060" spans="1:3" x14ac:dyDescent="0.3">
      <c r="A2060">
        <v>2058</v>
      </c>
      <c r="B2060" t="str">
        <f>VLOOKUP(A2060,Dataset!A2060:T6173,6,FALSE)</f>
        <v>successful</v>
      </c>
      <c r="C2060">
        <f>_xlfn.XLOOKUP(B2060,Dataset!F2060:F6173,Dataset!L2060:L6173)</f>
        <v>410</v>
      </c>
    </row>
    <row r="2061" spans="1:3" x14ac:dyDescent="0.3">
      <c r="A2061">
        <v>2059</v>
      </c>
      <c r="B2061" t="str">
        <f>VLOOKUP(A2061,Dataset!A2061:T6174,6,FALSE)</f>
        <v>successful</v>
      </c>
      <c r="C2061">
        <f>_xlfn.XLOOKUP(B2061,Dataset!F2061:F6174,Dataset!L2061:L6174)</f>
        <v>375</v>
      </c>
    </row>
    <row r="2062" spans="1:3" x14ac:dyDescent="0.3">
      <c r="A2062">
        <v>2060</v>
      </c>
      <c r="B2062" t="str">
        <f>VLOOKUP(A2062,Dataset!A2062:T6175,6,FALSE)</f>
        <v>successful</v>
      </c>
      <c r="C2062">
        <f>_xlfn.XLOOKUP(B2062,Dataset!F2062:F6175,Dataset!L2062:L6175)</f>
        <v>1364</v>
      </c>
    </row>
    <row r="2063" spans="1:3" x14ac:dyDescent="0.3">
      <c r="A2063">
        <v>2061</v>
      </c>
      <c r="B2063" t="str">
        <f>VLOOKUP(A2063,Dataset!A2063:T6176,6,FALSE)</f>
        <v>successful</v>
      </c>
      <c r="C2063">
        <f>_xlfn.XLOOKUP(B2063,Dataset!F2063:F6176,Dataset!L2063:L6176)</f>
        <v>35</v>
      </c>
    </row>
    <row r="2064" spans="1:3" x14ac:dyDescent="0.3">
      <c r="A2064">
        <v>2062</v>
      </c>
      <c r="B2064" t="str">
        <f>VLOOKUP(A2064,Dataset!A2064:T6177,6,FALSE)</f>
        <v>successful</v>
      </c>
      <c r="C2064">
        <f>_xlfn.XLOOKUP(B2064,Dataset!F2064:F6177,Dataset!L2064:L6177)</f>
        <v>203</v>
      </c>
    </row>
    <row r="2065" spans="1:3" x14ac:dyDescent="0.3">
      <c r="A2065">
        <v>2063</v>
      </c>
      <c r="B2065" t="str">
        <f>VLOOKUP(A2065,Dataset!A2065:T6178,6,FALSE)</f>
        <v>successful</v>
      </c>
      <c r="C2065">
        <f>_xlfn.XLOOKUP(B2065,Dataset!F2065:F6178,Dataset!L2065:L6178)</f>
        <v>49</v>
      </c>
    </row>
    <row r="2066" spans="1:3" x14ac:dyDescent="0.3">
      <c r="A2066">
        <v>2064</v>
      </c>
      <c r="B2066" t="str">
        <f>VLOOKUP(A2066,Dataset!A2066:T6179,6,FALSE)</f>
        <v>successful</v>
      </c>
      <c r="C2066">
        <f>_xlfn.XLOOKUP(B2066,Dataset!F2066:F6179,Dataset!L2066:L6179)</f>
        <v>5812</v>
      </c>
    </row>
    <row r="2067" spans="1:3" x14ac:dyDescent="0.3">
      <c r="A2067">
        <v>2065</v>
      </c>
      <c r="B2067" t="str">
        <f>VLOOKUP(A2067,Dataset!A2067:T6180,6,FALSE)</f>
        <v>successful</v>
      </c>
      <c r="C2067">
        <f>_xlfn.XLOOKUP(B2067,Dataset!F2067:F6180,Dataset!L2067:L6180)</f>
        <v>1556</v>
      </c>
    </row>
    <row r="2068" spans="1:3" x14ac:dyDescent="0.3">
      <c r="A2068">
        <v>2066</v>
      </c>
      <c r="B2068" t="str">
        <f>VLOOKUP(A2068,Dataset!A2068:T6181,6,FALSE)</f>
        <v>successful</v>
      </c>
      <c r="C2068">
        <f>_xlfn.XLOOKUP(B2068,Dataset!F2068:F6181,Dataset!L2068:L6181)</f>
        <v>65</v>
      </c>
    </row>
    <row r="2069" spans="1:3" x14ac:dyDescent="0.3">
      <c r="A2069">
        <v>2067</v>
      </c>
      <c r="B2069" t="str">
        <f>VLOOKUP(A2069,Dataset!A2069:T6182,6,FALSE)</f>
        <v>successful</v>
      </c>
      <c r="C2069">
        <f>_xlfn.XLOOKUP(B2069,Dataset!F2069:F6182,Dataset!L2069:L6182)</f>
        <v>10</v>
      </c>
    </row>
    <row r="2070" spans="1:3" x14ac:dyDescent="0.3">
      <c r="A2070">
        <v>2068</v>
      </c>
      <c r="B2070" t="str">
        <f>VLOOKUP(A2070,Dataset!A2070:T6183,6,FALSE)</f>
        <v>successful</v>
      </c>
      <c r="C2070">
        <f>_xlfn.XLOOKUP(B2070,Dataset!F2070:F6183,Dataset!L2070:L6183)</f>
        <v>76</v>
      </c>
    </row>
    <row r="2071" spans="1:3" x14ac:dyDescent="0.3">
      <c r="A2071">
        <v>2069</v>
      </c>
      <c r="B2071" t="str">
        <f>VLOOKUP(A2071,Dataset!A2071:T6184,6,FALSE)</f>
        <v>successful</v>
      </c>
      <c r="C2071">
        <f>_xlfn.XLOOKUP(B2071,Dataset!F2071:F6184,Dataset!L2071:L6184)</f>
        <v>263</v>
      </c>
    </row>
    <row r="2072" spans="1:3" x14ac:dyDescent="0.3">
      <c r="A2072">
        <v>2070</v>
      </c>
      <c r="B2072" t="str">
        <f>VLOOKUP(A2072,Dataset!A2072:T6185,6,FALSE)</f>
        <v>successful</v>
      </c>
      <c r="C2072">
        <f>_xlfn.XLOOKUP(B2072,Dataset!F2072:F6185,Dataset!L2072:L6185)</f>
        <v>1530</v>
      </c>
    </row>
    <row r="2073" spans="1:3" x14ac:dyDescent="0.3">
      <c r="A2073">
        <v>2071</v>
      </c>
      <c r="B2073" t="str">
        <f>VLOOKUP(A2073,Dataset!A2073:T6186,6,FALSE)</f>
        <v>successful</v>
      </c>
      <c r="C2073">
        <f>_xlfn.XLOOKUP(B2073,Dataset!F2073:F6186,Dataset!L2073:L6186)</f>
        <v>278</v>
      </c>
    </row>
    <row r="2074" spans="1:3" x14ac:dyDescent="0.3">
      <c r="A2074">
        <v>2072</v>
      </c>
      <c r="B2074" t="str">
        <f>VLOOKUP(A2074,Dataset!A2074:T6187,6,FALSE)</f>
        <v>successful</v>
      </c>
      <c r="C2074">
        <f>_xlfn.XLOOKUP(B2074,Dataset!F2074:F6187,Dataset!L2074:L6187)</f>
        <v>350</v>
      </c>
    </row>
    <row r="2075" spans="1:3" x14ac:dyDescent="0.3">
      <c r="A2075">
        <v>2073</v>
      </c>
      <c r="B2075" t="str">
        <f>VLOOKUP(A2075,Dataset!A2075:T6188,6,FALSE)</f>
        <v>successful</v>
      </c>
      <c r="C2075">
        <f>_xlfn.XLOOKUP(B2075,Dataset!F2075:F6188,Dataset!L2075:L6188)</f>
        <v>470</v>
      </c>
    </row>
    <row r="2076" spans="1:3" x14ac:dyDescent="0.3">
      <c r="A2076">
        <v>2074</v>
      </c>
      <c r="B2076" t="str">
        <f>VLOOKUP(A2076,Dataset!A2076:T6189,6,FALSE)</f>
        <v>successful</v>
      </c>
      <c r="C2076">
        <f>_xlfn.XLOOKUP(B2076,Dataset!F2076:F6189,Dataset!L2076:L6189)</f>
        <v>3</v>
      </c>
    </row>
    <row r="2077" spans="1:3" x14ac:dyDescent="0.3">
      <c r="A2077">
        <v>2075</v>
      </c>
      <c r="B2077" t="str">
        <f>VLOOKUP(A2077,Dataset!A2077:T6190,6,FALSE)</f>
        <v>successful</v>
      </c>
      <c r="C2077">
        <f>_xlfn.XLOOKUP(B2077,Dataset!F2077:F6190,Dataset!L2077:L6190)</f>
        <v>8200</v>
      </c>
    </row>
    <row r="2078" spans="1:3" x14ac:dyDescent="0.3">
      <c r="A2078">
        <v>2076</v>
      </c>
      <c r="B2078" t="str">
        <f>VLOOKUP(A2078,Dataset!A2078:T6191,6,FALSE)</f>
        <v>successful</v>
      </c>
      <c r="C2078">
        <f>_xlfn.XLOOKUP(B2078,Dataset!F2078:F6191,Dataset!L2078:L6191)</f>
        <v>8359</v>
      </c>
    </row>
    <row r="2079" spans="1:3" x14ac:dyDescent="0.3">
      <c r="A2079">
        <v>2077</v>
      </c>
      <c r="B2079" t="str">
        <f>VLOOKUP(A2079,Dataset!A2079:T6192,6,FALSE)</f>
        <v>successful</v>
      </c>
      <c r="C2079">
        <f>_xlfn.XLOOKUP(B2079,Dataset!F2079:F6192,Dataset!L2079:L6192)</f>
        <v>188</v>
      </c>
    </row>
    <row r="2080" spans="1:3" x14ac:dyDescent="0.3">
      <c r="A2080">
        <v>2078</v>
      </c>
      <c r="B2080" t="str">
        <f>VLOOKUP(A2080,Dataset!A2080:T6193,6,FALSE)</f>
        <v>successful</v>
      </c>
      <c r="C2080">
        <f>_xlfn.XLOOKUP(B2080,Dataset!F2080:F6193,Dataset!L2080:L6193)</f>
        <v>48</v>
      </c>
    </row>
    <row r="2081" spans="1:3" x14ac:dyDescent="0.3">
      <c r="A2081">
        <v>2079</v>
      </c>
      <c r="B2081" t="str">
        <f>VLOOKUP(A2081,Dataset!A2081:T6194,6,FALSE)</f>
        <v>successful</v>
      </c>
      <c r="C2081">
        <f>_xlfn.XLOOKUP(B2081,Dataset!F2081:F6194,Dataset!L2081:L6194)</f>
        <v>607</v>
      </c>
    </row>
    <row r="2082" spans="1:3" x14ac:dyDescent="0.3">
      <c r="A2082">
        <v>2080</v>
      </c>
      <c r="B2082" t="str">
        <f>VLOOKUP(A2082,Dataset!A2082:T6195,6,FALSE)</f>
        <v>successful</v>
      </c>
      <c r="C2082">
        <f>_xlfn.XLOOKUP(B2082,Dataset!F2082:F6195,Dataset!L2082:L6195)</f>
        <v>50</v>
      </c>
    </row>
    <row r="2083" spans="1:3" x14ac:dyDescent="0.3">
      <c r="A2083">
        <v>2081</v>
      </c>
      <c r="B2083" t="str">
        <f>VLOOKUP(A2083,Dataset!A2083:T6196,6,FALSE)</f>
        <v>successful</v>
      </c>
      <c r="C2083">
        <f>_xlfn.XLOOKUP(B2083,Dataset!F2083:F6196,Dataset!L2083:L6196)</f>
        <v>55</v>
      </c>
    </row>
    <row r="2084" spans="1:3" x14ac:dyDescent="0.3">
      <c r="A2084">
        <v>2082</v>
      </c>
      <c r="B2084" t="str">
        <f>VLOOKUP(A2084,Dataset!A2084:T6197,6,FALSE)</f>
        <v>successful</v>
      </c>
      <c r="C2084">
        <f>_xlfn.XLOOKUP(B2084,Dataset!F2084:F6197,Dataset!L2084:L6197)</f>
        <v>38</v>
      </c>
    </row>
    <row r="2085" spans="1:3" x14ac:dyDescent="0.3">
      <c r="A2085">
        <v>2083</v>
      </c>
      <c r="B2085" t="str">
        <f>VLOOKUP(A2085,Dataset!A2085:T6198,6,FALSE)</f>
        <v>successful</v>
      </c>
      <c r="C2085">
        <f>_xlfn.XLOOKUP(B2085,Dataset!F2085:F6198,Dataset!L2085:L6198)</f>
        <v>25</v>
      </c>
    </row>
    <row r="2086" spans="1:3" x14ac:dyDescent="0.3">
      <c r="A2086">
        <v>2084</v>
      </c>
      <c r="B2086" t="str">
        <f>VLOOKUP(A2086,Dataset!A2086:T6199,6,FALSE)</f>
        <v>successful</v>
      </c>
      <c r="C2086">
        <f>_xlfn.XLOOKUP(B2086,Dataset!F2086:F6199,Dataset!L2086:L6199)</f>
        <v>46</v>
      </c>
    </row>
    <row r="2087" spans="1:3" x14ac:dyDescent="0.3">
      <c r="A2087">
        <v>2085</v>
      </c>
      <c r="B2087" t="str">
        <f>VLOOKUP(A2087,Dataset!A2087:T6200,6,FALSE)</f>
        <v>successful</v>
      </c>
      <c r="C2087">
        <f>_xlfn.XLOOKUP(B2087,Dataset!F2087:F6200,Dataset!L2087:L6200)</f>
        <v>83</v>
      </c>
    </row>
    <row r="2088" spans="1:3" x14ac:dyDescent="0.3">
      <c r="A2088">
        <v>2086</v>
      </c>
      <c r="B2088" t="str">
        <f>VLOOKUP(A2088,Dataset!A2088:T6201,6,FALSE)</f>
        <v>successful</v>
      </c>
      <c r="C2088">
        <f>_xlfn.XLOOKUP(B2088,Dataset!F2088:F6201,Dataset!L2088:L6201)</f>
        <v>35</v>
      </c>
    </row>
    <row r="2089" spans="1:3" x14ac:dyDescent="0.3">
      <c r="A2089">
        <v>2087</v>
      </c>
      <c r="B2089" t="str">
        <f>VLOOKUP(A2089,Dataset!A2089:T6202,6,FALSE)</f>
        <v>successful</v>
      </c>
      <c r="C2089">
        <f>_xlfn.XLOOKUP(B2089,Dataset!F2089:F6202,Dataset!L2089:L6202)</f>
        <v>25</v>
      </c>
    </row>
    <row r="2090" spans="1:3" x14ac:dyDescent="0.3">
      <c r="A2090">
        <v>2088</v>
      </c>
      <c r="B2090" t="str">
        <f>VLOOKUP(A2090,Dataset!A2090:T6203,6,FALSE)</f>
        <v>successful</v>
      </c>
      <c r="C2090">
        <f>_xlfn.XLOOKUP(B2090,Dataset!F2090:F6203,Dataset!L2090:L6203)</f>
        <v>75</v>
      </c>
    </row>
    <row r="2091" spans="1:3" x14ac:dyDescent="0.3">
      <c r="A2091">
        <v>2089</v>
      </c>
      <c r="B2091" t="str">
        <f>VLOOKUP(A2091,Dataset!A2091:T6204,6,FALSE)</f>
        <v>successful</v>
      </c>
      <c r="C2091">
        <f>_xlfn.XLOOKUP(B2091,Dataset!F2091:F6204,Dataset!L2091:L6204)</f>
        <v>62</v>
      </c>
    </row>
    <row r="2092" spans="1:3" x14ac:dyDescent="0.3">
      <c r="A2092">
        <v>2090</v>
      </c>
      <c r="B2092" t="str">
        <f>VLOOKUP(A2092,Dataset!A2092:T6205,6,FALSE)</f>
        <v>successful</v>
      </c>
      <c r="C2092">
        <f>_xlfn.XLOOKUP(B2092,Dataset!F2092:F6205,Dataset!L2092:L6205)</f>
        <v>160</v>
      </c>
    </row>
    <row r="2093" spans="1:3" x14ac:dyDescent="0.3">
      <c r="A2093">
        <v>2091</v>
      </c>
      <c r="B2093" t="str">
        <f>VLOOKUP(A2093,Dataset!A2093:T6206,6,FALSE)</f>
        <v>successful</v>
      </c>
      <c r="C2093">
        <f>_xlfn.XLOOKUP(B2093,Dataset!F2093:F6206,Dataset!L2093:L6206)</f>
        <v>246</v>
      </c>
    </row>
    <row r="2094" spans="1:3" x14ac:dyDescent="0.3">
      <c r="A2094">
        <v>2092</v>
      </c>
      <c r="B2094" t="str">
        <f>VLOOKUP(A2094,Dataset!A2094:T6207,6,FALSE)</f>
        <v>successful</v>
      </c>
      <c r="C2094">
        <f>_xlfn.XLOOKUP(B2094,Dataset!F2094:F6207,Dataset!L2094:L6207)</f>
        <v>55</v>
      </c>
    </row>
    <row r="2095" spans="1:3" x14ac:dyDescent="0.3">
      <c r="A2095">
        <v>2093</v>
      </c>
      <c r="B2095" t="str">
        <f>VLOOKUP(A2095,Dataset!A2095:T6208,6,FALSE)</f>
        <v>successful</v>
      </c>
      <c r="C2095">
        <f>_xlfn.XLOOKUP(B2095,Dataset!F2095:F6208,Dataset!L2095:L6208)</f>
        <v>23</v>
      </c>
    </row>
    <row r="2096" spans="1:3" x14ac:dyDescent="0.3">
      <c r="A2096">
        <v>2094</v>
      </c>
      <c r="B2096" t="str">
        <f>VLOOKUP(A2096,Dataset!A2096:T6209,6,FALSE)</f>
        <v>successful</v>
      </c>
      <c r="C2096">
        <f>_xlfn.XLOOKUP(B2096,Dataset!F2096:F6209,Dataset!L2096:L6209)</f>
        <v>72</v>
      </c>
    </row>
    <row r="2097" spans="1:3" x14ac:dyDescent="0.3">
      <c r="A2097">
        <v>2095</v>
      </c>
      <c r="B2097" t="str">
        <f>VLOOKUP(A2097,Dataset!A2097:T6210,6,FALSE)</f>
        <v>successful</v>
      </c>
      <c r="C2097">
        <f>_xlfn.XLOOKUP(B2097,Dataset!F2097:F6210,Dataset!L2097:L6210)</f>
        <v>22</v>
      </c>
    </row>
    <row r="2098" spans="1:3" x14ac:dyDescent="0.3">
      <c r="A2098">
        <v>2096</v>
      </c>
      <c r="B2098" t="str">
        <f>VLOOKUP(A2098,Dataset!A2098:T6211,6,FALSE)</f>
        <v>successful</v>
      </c>
      <c r="C2098">
        <f>_xlfn.XLOOKUP(B2098,Dataset!F2098:F6211,Dataset!L2098:L6211)</f>
        <v>14</v>
      </c>
    </row>
    <row r="2099" spans="1:3" x14ac:dyDescent="0.3">
      <c r="A2099">
        <v>2097</v>
      </c>
      <c r="B2099" t="str">
        <f>VLOOKUP(A2099,Dataset!A2099:T6212,6,FALSE)</f>
        <v>successful</v>
      </c>
      <c r="C2099">
        <f>_xlfn.XLOOKUP(B2099,Dataset!F2099:F6212,Dataset!L2099:L6212)</f>
        <v>38</v>
      </c>
    </row>
    <row r="2100" spans="1:3" x14ac:dyDescent="0.3">
      <c r="A2100">
        <v>2098</v>
      </c>
      <c r="B2100" t="str">
        <f>VLOOKUP(A2100,Dataset!A2100:T6213,6,FALSE)</f>
        <v>successful</v>
      </c>
      <c r="C2100">
        <f>_xlfn.XLOOKUP(B2100,Dataset!F2100:F6213,Dataset!L2100:L6213)</f>
        <v>32</v>
      </c>
    </row>
    <row r="2101" spans="1:3" x14ac:dyDescent="0.3">
      <c r="A2101">
        <v>2099</v>
      </c>
      <c r="B2101" t="str">
        <f>VLOOKUP(A2101,Dataset!A2101:T6214,6,FALSE)</f>
        <v>successful</v>
      </c>
      <c r="C2101">
        <f>_xlfn.XLOOKUP(B2101,Dataset!F2101:F6214,Dataset!L2101:L6214)</f>
        <v>63</v>
      </c>
    </row>
    <row r="2102" spans="1:3" x14ac:dyDescent="0.3">
      <c r="A2102">
        <v>2100</v>
      </c>
      <c r="B2102" t="str">
        <f>VLOOKUP(A2102,Dataset!A2102:T6215,6,FALSE)</f>
        <v>successful</v>
      </c>
      <c r="C2102">
        <f>_xlfn.XLOOKUP(B2102,Dataset!F2102:F6215,Dataset!L2102:L6215)</f>
        <v>27</v>
      </c>
    </row>
    <row r="2103" spans="1:3" x14ac:dyDescent="0.3">
      <c r="A2103">
        <v>2101</v>
      </c>
      <c r="B2103" t="str">
        <f>VLOOKUP(A2103,Dataset!A2103:T6216,6,FALSE)</f>
        <v>successful</v>
      </c>
      <c r="C2103">
        <f>_xlfn.XLOOKUP(B2103,Dataset!F2103:F6216,Dataset!L2103:L6216)</f>
        <v>44</v>
      </c>
    </row>
    <row r="2104" spans="1:3" x14ac:dyDescent="0.3">
      <c r="A2104">
        <v>2102</v>
      </c>
      <c r="B2104" t="str">
        <f>VLOOKUP(A2104,Dataset!A2104:T6217,6,FALSE)</f>
        <v>successful</v>
      </c>
      <c r="C2104">
        <f>_xlfn.XLOOKUP(B2104,Dataset!F2104:F6217,Dataset!L2104:L6217)</f>
        <v>38</v>
      </c>
    </row>
    <row r="2105" spans="1:3" x14ac:dyDescent="0.3">
      <c r="A2105">
        <v>2103</v>
      </c>
      <c r="B2105" t="str">
        <f>VLOOKUP(A2105,Dataset!A2105:T6218,6,FALSE)</f>
        <v>successful</v>
      </c>
      <c r="C2105">
        <f>_xlfn.XLOOKUP(B2105,Dataset!F2105:F6218,Dataset!L2105:L6218)</f>
        <v>115</v>
      </c>
    </row>
    <row r="2106" spans="1:3" x14ac:dyDescent="0.3">
      <c r="A2106">
        <v>2104</v>
      </c>
      <c r="B2106" t="str">
        <f>VLOOKUP(A2106,Dataset!A2106:T6219,6,FALSE)</f>
        <v>successful</v>
      </c>
      <c r="C2106">
        <f>_xlfn.XLOOKUP(B2106,Dataset!F2106:F6219,Dataset!L2106:L6219)</f>
        <v>37</v>
      </c>
    </row>
    <row r="2107" spans="1:3" x14ac:dyDescent="0.3">
      <c r="A2107">
        <v>2105</v>
      </c>
      <c r="B2107" t="str">
        <f>VLOOKUP(A2107,Dataset!A2107:T6220,6,FALSE)</f>
        <v>successful</v>
      </c>
      <c r="C2107">
        <f>_xlfn.XLOOKUP(B2107,Dataset!F2107:F6220,Dataset!L2107:L6220)</f>
        <v>99</v>
      </c>
    </row>
    <row r="2108" spans="1:3" x14ac:dyDescent="0.3">
      <c r="A2108">
        <v>2106</v>
      </c>
      <c r="B2108" t="str">
        <f>VLOOKUP(A2108,Dataset!A2108:T6221,6,FALSE)</f>
        <v>successful</v>
      </c>
      <c r="C2108">
        <f>_xlfn.XLOOKUP(B2108,Dataset!F2108:F6221,Dataset!L2108:L6221)</f>
        <v>44</v>
      </c>
    </row>
    <row r="2109" spans="1:3" x14ac:dyDescent="0.3">
      <c r="A2109">
        <v>2107</v>
      </c>
      <c r="B2109" t="str">
        <f>VLOOKUP(A2109,Dataset!A2109:T6222,6,FALSE)</f>
        <v>successful</v>
      </c>
      <c r="C2109">
        <f>_xlfn.XLOOKUP(B2109,Dataset!F2109:F6222,Dataset!L2109:L6222)</f>
        <v>58</v>
      </c>
    </row>
    <row r="2110" spans="1:3" x14ac:dyDescent="0.3">
      <c r="A2110">
        <v>2108</v>
      </c>
      <c r="B2110" t="str">
        <f>VLOOKUP(A2110,Dataset!A2110:T6223,6,FALSE)</f>
        <v>successful</v>
      </c>
      <c r="C2110">
        <f>_xlfn.XLOOKUP(B2110,Dataset!F2110:F6223,Dataset!L2110:L6223)</f>
        <v>191</v>
      </c>
    </row>
    <row r="2111" spans="1:3" x14ac:dyDescent="0.3">
      <c r="A2111">
        <v>2109</v>
      </c>
      <c r="B2111" t="str">
        <f>VLOOKUP(A2111,Dataset!A2111:T6224,6,FALSE)</f>
        <v>successful</v>
      </c>
      <c r="C2111">
        <f>_xlfn.XLOOKUP(B2111,Dataset!F2111:F6224,Dataset!L2111:L6224)</f>
        <v>40</v>
      </c>
    </row>
    <row r="2112" spans="1:3" x14ac:dyDescent="0.3">
      <c r="A2112">
        <v>2110</v>
      </c>
      <c r="B2112" t="str">
        <f>VLOOKUP(A2112,Dataset!A2112:T6225,6,FALSE)</f>
        <v>successful</v>
      </c>
      <c r="C2112">
        <f>_xlfn.XLOOKUP(B2112,Dataset!F2112:F6225,Dataset!L2112:L6225)</f>
        <v>38</v>
      </c>
    </row>
    <row r="2113" spans="1:3" x14ac:dyDescent="0.3">
      <c r="A2113">
        <v>2111</v>
      </c>
      <c r="B2113" t="str">
        <f>VLOOKUP(A2113,Dataset!A2113:T6226,6,FALSE)</f>
        <v>successful</v>
      </c>
      <c r="C2113">
        <f>_xlfn.XLOOKUP(B2113,Dataset!F2113:F6226,Dataset!L2113:L6226)</f>
        <v>39</v>
      </c>
    </row>
    <row r="2114" spans="1:3" x14ac:dyDescent="0.3">
      <c r="A2114">
        <v>2112</v>
      </c>
      <c r="B2114" t="str">
        <f>VLOOKUP(A2114,Dataset!A2114:T6227,6,FALSE)</f>
        <v>successful</v>
      </c>
      <c r="C2114">
        <f>_xlfn.XLOOKUP(B2114,Dataset!F2114:F6227,Dataset!L2114:L6227)</f>
        <v>11</v>
      </c>
    </row>
    <row r="2115" spans="1:3" x14ac:dyDescent="0.3">
      <c r="A2115">
        <v>2113</v>
      </c>
      <c r="B2115" t="str">
        <f>VLOOKUP(A2115,Dataset!A2115:T6228,6,FALSE)</f>
        <v>successful</v>
      </c>
      <c r="C2115">
        <f>_xlfn.XLOOKUP(B2115,Dataset!F2115:F6228,Dataset!L2115:L6228)</f>
        <v>107</v>
      </c>
    </row>
    <row r="2116" spans="1:3" x14ac:dyDescent="0.3">
      <c r="A2116">
        <v>2114</v>
      </c>
      <c r="B2116" t="str">
        <f>VLOOKUP(A2116,Dataset!A2116:T6229,6,FALSE)</f>
        <v>successful</v>
      </c>
      <c r="C2116">
        <f>_xlfn.XLOOKUP(B2116,Dataset!F2116:F6229,Dataset!L2116:L6229)</f>
        <v>147</v>
      </c>
    </row>
    <row r="2117" spans="1:3" x14ac:dyDescent="0.3">
      <c r="A2117">
        <v>2115</v>
      </c>
      <c r="B2117" t="str">
        <f>VLOOKUP(A2117,Dataset!A2117:T6230,6,FALSE)</f>
        <v>successful</v>
      </c>
      <c r="C2117">
        <f>_xlfn.XLOOKUP(B2117,Dataset!F2117:F6230,Dataset!L2117:L6230)</f>
        <v>36</v>
      </c>
    </row>
    <row r="2118" spans="1:3" x14ac:dyDescent="0.3">
      <c r="A2118">
        <v>2116</v>
      </c>
      <c r="B2118" t="str">
        <f>VLOOKUP(A2118,Dataset!A2118:T6231,6,FALSE)</f>
        <v>successful</v>
      </c>
      <c r="C2118">
        <f>_xlfn.XLOOKUP(B2118,Dataset!F2118:F6231,Dataset!L2118:L6231)</f>
        <v>92</v>
      </c>
    </row>
    <row r="2119" spans="1:3" x14ac:dyDescent="0.3">
      <c r="A2119">
        <v>2117</v>
      </c>
      <c r="B2119" t="str">
        <f>VLOOKUP(A2119,Dataset!A2119:T6232,6,FALSE)</f>
        <v>successful</v>
      </c>
      <c r="C2119">
        <f>_xlfn.XLOOKUP(B2119,Dataset!F2119:F6232,Dataset!L2119:L6232)</f>
        <v>35</v>
      </c>
    </row>
    <row r="2120" spans="1:3" x14ac:dyDescent="0.3">
      <c r="A2120">
        <v>2118</v>
      </c>
      <c r="B2120" t="str">
        <f>VLOOKUP(A2120,Dataset!A2120:T6233,6,FALSE)</f>
        <v>successful</v>
      </c>
      <c r="C2120">
        <f>_xlfn.XLOOKUP(B2120,Dataset!F2120:F6233,Dataset!L2120:L6233)</f>
        <v>17</v>
      </c>
    </row>
    <row r="2121" spans="1:3" x14ac:dyDescent="0.3">
      <c r="A2121">
        <v>2119</v>
      </c>
      <c r="B2121" t="str">
        <f>VLOOKUP(A2121,Dataset!A2121:T6234,6,FALSE)</f>
        <v>successful</v>
      </c>
      <c r="C2121">
        <f>_xlfn.XLOOKUP(B2121,Dataset!F2121:F6234,Dataset!L2121:L6234)</f>
        <v>22</v>
      </c>
    </row>
    <row r="2122" spans="1:3" x14ac:dyDescent="0.3">
      <c r="A2122">
        <v>2120</v>
      </c>
      <c r="B2122" t="str">
        <f>VLOOKUP(A2122,Dataset!A2122:T6235,6,FALSE)</f>
        <v>successful</v>
      </c>
      <c r="C2122">
        <f>_xlfn.XLOOKUP(B2122,Dataset!F2122:F6235,Dataset!L2122:L6235)</f>
        <v>69</v>
      </c>
    </row>
    <row r="2123" spans="1:3" x14ac:dyDescent="0.3">
      <c r="A2123">
        <v>2121</v>
      </c>
      <c r="B2123" t="str">
        <f>VLOOKUP(A2123,Dataset!A2123:T6236,6,FALSE)</f>
        <v>failed</v>
      </c>
      <c r="C2123">
        <f>_xlfn.XLOOKUP(B2123,Dataset!F2123:F6236,Dataset!L2123:L6236)</f>
        <v>10</v>
      </c>
    </row>
    <row r="2124" spans="1:3" x14ac:dyDescent="0.3">
      <c r="A2124">
        <v>2122</v>
      </c>
      <c r="B2124" t="str">
        <f>VLOOKUP(A2124,Dataset!A2124:T6237,6,FALSE)</f>
        <v>failed</v>
      </c>
      <c r="C2124">
        <f>_xlfn.XLOOKUP(B2124,Dataset!F2124:F6237,Dataset!L2124:L6237)</f>
        <v>3</v>
      </c>
    </row>
    <row r="2125" spans="1:3" x14ac:dyDescent="0.3">
      <c r="A2125">
        <v>2123</v>
      </c>
      <c r="B2125" t="str">
        <f>VLOOKUP(A2125,Dataset!A2125:T6238,6,FALSE)</f>
        <v>failed</v>
      </c>
      <c r="C2125">
        <f>_xlfn.XLOOKUP(B2125,Dataset!F2125:F6238,Dataset!L2125:L6238)</f>
        <v>5</v>
      </c>
    </row>
    <row r="2126" spans="1:3" x14ac:dyDescent="0.3">
      <c r="A2126">
        <v>2124</v>
      </c>
      <c r="B2126" t="str">
        <f>VLOOKUP(A2126,Dataset!A2126:T6239,6,FALSE)</f>
        <v>failed</v>
      </c>
      <c r="C2126">
        <f>_xlfn.XLOOKUP(B2126,Dataset!F2126:F6239,Dataset!L2126:L6239)</f>
        <v>5</v>
      </c>
    </row>
    <row r="2127" spans="1:3" x14ac:dyDescent="0.3">
      <c r="A2127">
        <v>2125</v>
      </c>
      <c r="B2127" t="str">
        <f>VLOOKUP(A2127,Dataset!A2127:T6240,6,FALSE)</f>
        <v>failed</v>
      </c>
      <c r="C2127">
        <f>_xlfn.XLOOKUP(B2127,Dataset!F2127:F6240,Dataset!L2127:L6240)</f>
        <v>27</v>
      </c>
    </row>
    <row r="2128" spans="1:3" x14ac:dyDescent="0.3">
      <c r="A2128">
        <v>2126</v>
      </c>
      <c r="B2128" t="str">
        <f>VLOOKUP(A2128,Dataset!A2128:T6241,6,FALSE)</f>
        <v>failed</v>
      </c>
      <c r="C2128">
        <f>_xlfn.XLOOKUP(B2128,Dataset!F2128:F6241,Dataset!L2128:L6241)</f>
        <v>2</v>
      </c>
    </row>
    <row r="2129" spans="1:3" x14ac:dyDescent="0.3">
      <c r="A2129">
        <v>2127</v>
      </c>
      <c r="B2129" t="str">
        <f>VLOOKUP(A2129,Dataset!A2129:T6242,6,FALSE)</f>
        <v>failed</v>
      </c>
      <c r="C2129">
        <f>_xlfn.XLOOKUP(B2129,Dataset!F2129:F6242,Dataset!L2129:L6242)</f>
        <v>236</v>
      </c>
    </row>
    <row r="2130" spans="1:3" x14ac:dyDescent="0.3">
      <c r="A2130">
        <v>2128</v>
      </c>
      <c r="B2130" t="str">
        <f>VLOOKUP(A2130,Dataset!A2130:T6243,6,FALSE)</f>
        <v>failed</v>
      </c>
      <c r="C2130">
        <f>_xlfn.XLOOKUP(B2130,Dataset!F2130:F6243,Dataset!L2130:L6243)</f>
        <v>1</v>
      </c>
    </row>
    <row r="2131" spans="1:3" x14ac:dyDescent="0.3">
      <c r="A2131">
        <v>2129</v>
      </c>
      <c r="B2131" t="str">
        <f>VLOOKUP(A2131,Dataset!A2131:T6244,6,FALSE)</f>
        <v>failed</v>
      </c>
      <c r="C2131">
        <f>_xlfn.XLOOKUP(B2131,Dataset!F2131:F6244,Dataset!L2131:L6244)</f>
        <v>12</v>
      </c>
    </row>
    <row r="2132" spans="1:3" x14ac:dyDescent="0.3">
      <c r="A2132">
        <v>2130</v>
      </c>
      <c r="B2132" t="str">
        <f>VLOOKUP(A2132,Dataset!A2132:T6245,6,FALSE)</f>
        <v>failed</v>
      </c>
      <c r="C2132">
        <f>_xlfn.XLOOKUP(B2132,Dataset!F2132:F6245,Dataset!L2132:L6245)</f>
        <v>4</v>
      </c>
    </row>
    <row r="2133" spans="1:3" x14ac:dyDescent="0.3">
      <c r="A2133">
        <v>2131</v>
      </c>
      <c r="B2133" t="str">
        <f>VLOOKUP(A2133,Dataset!A2133:T6246,6,FALSE)</f>
        <v>failed</v>
      </c>
      <c r="C2133">
        <f>_xlfn.XLOOKUP(B2133,Dataset!F2133:F6246,Dataset!L2133:L6246)</f>
        <v>3</v>
      </c>
    </row>
    <row r="2134" spans="1:3" x14ac:dyDescent="0.3">
      <c r="A2134">
        <v>2132</v>
      </c>
      <c r="B2134" t="str">
        <f>VLOOKUP(A2134,Dataset!A2134:T6247,6,FALSE)</f>
        <v>failed</v>
      </c>
      <c r="C2134">
        <f>_xlfn.XLOOKUP(B2134,Dataset!F2134:F6247,Dataset!L2134:L6247)</f>
        <v>99</v>
      </c>
    </row>
    <row r="2135" spans="1:3" x14ac:dyDescent="0.3">
      <c r="A2135">
        <v>2133</v>
      </c>
      <c r="B2135" t="str">
        <f>VLOOKUP(A2135,Dataset!A2135:T6248,6,FALSE)</f>
        <v>failed</v>
      </c>
      <c r="C2135">
        <f>_xlfn.XLOOKUP(B2135,Dataset!F2135:F6248,Dataset!L2135:L6248)</f>
        <v>3</v>
      </c>
    </row>
    <row r="2136" spans="1:3" x14ac:dyDescent="0.3">
      <c r="A2136">
        <v>2134</v>
      </c>
      <c r="B2136" t="str">
        <f>VLOOKUP(A2136,Dataset!A2136:T6249,6,FALSE)</f>
        <v>failed</v>
      </c>
      <c r="C2136">
        <f>_xlfn.XLOOKUP(B2136,Dataset!F2136:F6249,Dataset!L2136:L6249)</f>
        <v>3</v>
      </c>
    </row>
    <row r="2137" spans="1:3" x14ac:dyDescent="0.3">
      <c r="A2137">
        <v>2135</v>
      </c>
      <c r="B2137" t="str">
        <f>VLOOKUP(A2137,Dataset!A2137:T6250,6,FALSE)</f>
        <v>failed</v>
      </c>
      <c r="C2137">
        <f>_xlfn.XLOOKUP(B2137,Dataset!F2137:F6250,Dataset!L2137:L6250)</f>
        <v>22</v>
      </c>
    </row>
    <row r="2138" spans="1:3" x14ac:dyDescent="0.3">
      <c r="A2138">
        <v>2136</v>
      </c>
      <c r="B2138" t="str">
        <f>VLOOKUP(A2138,Dataset!A2138:T6251,6,FALSE)</f>
        <v>failed</v>
      </c>
      <c r="C2138">
        <f>_xlfn.XLOOKUP(B2138,Dataset!F2138:F6251,Dataset!L2138:L6251)</f>
        <v>4</v>
      </c>
    </row>
    <row r="2139" spans="1:3" x14ac:dyDescent="0.3">
      <c r="A2139">
        <v>2137</v>
      </c>
      <c r="B2139" t="str">
        <f>VLOOKUP(A2139,Dataset!A2139:T6252,6,FALSE)</f>
        <v>failed</v>
      </c>
      <c r="C2139">
        <f>_xlfn.XLOOKUP(B2139,Dataset!F2139:F6252,Dataset!L2139:L6252)</f>
        <v>534</v>
      </c>
    </row>
    <row r="2140" spans="1:3" x14ac:dyDescent="0.3">
      <c r="A2140">
        <v>2138</v>
      </c>
      <c r="B2140" t="str">
        <f>VLOOKUP(A2140,Dataset!A2140:T6253,6,FALSE)</f>
        <v>failed</v>
      </c>
      <c r="C2140">
        <f>_xlfn.XLOOKUP(B2140,Dataset!F2140:F6253,Dataset!L2140:L6253)</f>
        <v>12</v>
      </c>
    </row>
    <row r="2141" spans="1:3" x14ac:dyDescent="0.3">
      <c r="A2141">
        <v>2139</v>
      </c>
      <c r="B2141" t="str">
        <f>VLOOKUP(A2141,Dataset!A2141:T6254,6,FALSE)</f>
        <v>failed</v>
      </c>
      <c r="C2141">
        <f>_xlfn.XLOOKUP(B2141,Dataset!F2141:F6254,Dataset!L2141:L6254)</f>
        <v>56</v>
      </c>
    </row>
    <row r="2142" spans="1:3" x14ac:dyDescent="0.3">
      <c r="A2142">
        <v>2140</v>
      </c>
      <c r="B2142" t="str">
        <f>VLOOKUP(A2142,Dataset!A2142:T6255,6,FALSE)</f>
        <v>failed</v>
      </c>
      <c r="C2142">
        <f>_xlfn.XLOOKUP(B2142,Dataset!F2142:F6255,Dataset!L2142:L6255)</f>
        <v>11</v>
      </c>
    </row>
    <row r="2143" spans="1:3" x14ac:dyDescent="0.3">
      <c r="A2143">
        <v>2141</v>
      </c>
      <c r="B2143" t="str">
        <f>VLOOKUP(A2143,Dataset!A2143:T6256,6,FALSE)</f>
        <v>failed</v>
      </c>
      <c r="C2143">
        <f>_xlfn.XLOOKUP(B2143,Dataset!F2143:F6256,Dataset!L2143:L6256)</f>
        <v>0</v>
      </c>
    </row>
    <row r="2144" spans="1:3" x14ac:dyDescent="0.3">
      <c r="A2144">
        <v>2142</v>
      </c>
      <c r="B2144" t="str">
        <f>VLOOKUP(A2144,Dataset!A2144:T6257,6,FALSE)</f>
        <v>failed</v>
      </c>
      <c r="C2144">
        <f>_xlfn.XLOOKUP(B2144,Dataset!F2144:F6257,Dataset!L2144:L6257)</f>
        <v>12</v>
      </c>
    </row>
    <row r="2145" spans="1:3" x14ac:dyDescent="0.3">
      <c r="A2145">
        <v>2143</v>
      </c>
      <c r="B2145" t="str">
        <f>VLOOKUP(A2145,Dataset!A2145:T6258,6,FALSE)</f>
        <v>failed</v>
      </c>
      <c r="C2145">
        <f>_xlfn.XLOOKUP(B2145,Dataset!F2145:F6258,Dataset!L2145:L6258)</f>
        <v>5</v>
      </c>
    </row>
    <row r="2146" spans="1:3" x14ac:dyDescent="0.3">
      <c r="A2146">
        <v>2144</v>
      </c>
      <c r="B2146" t="str">
        <f>VLOOKUP(A2146,Dataset!A2146:T6259,6,FALSE)</f>
        <v>failed</v>
      </c>
      <c r="C2146">
        <f>_xlfn.XLOOKUP(B2146,Dataset!F2146:F6259,Dataset!L2146:L6259)</f>
        <v>24</v>
      </c>
    </row>
    <row r="2147" spans="1:3" x14ac:dyDescent="0.3">
      <c r="A2147">
        <v>2145</v>
      </c>
      <c r="B2147" t="str">
        <f>VLOOKUP(A2147,Dataset!A2147:T6260,6,FALSE)</f>
        <v>failed</v>
      </c>
      <c r="C2147">
        <f>_xlfn.XLOOKUP(B2147,Dataset!F2147:F6260,Dataset!L2147:L6260)</f>
        <v>89</v>
      </c>
    </row>
    <row r="2148" spans="1:3" x14ac:dyDescent="0.3">
      <c r="A2148">
        <v>2146</v>
      </c>
      <c r="B2148" t="str">
        <f>VLOOKUP(A2148,Dataset!A2148:T6261,6,FALSE)</f>
        <v>failed</v>
      </c>
      <c r="C2148">
        <f>_xlfn.XLOOKUP(B2148,Dataset!F2148:F6261,Dataset!L2148:L6261)</f>
        <v>1</v>
      </c>
    </row>
    <row r="2149" spans="1:3" x14ac:dyDescent="0.3">
      <c r="A2149">
        <v>2147</v>
      </c>
      <c r="B2149" t="str">
        <f>VLOOKUP(A2149,Dataset!A2149:T6262,6,FALSE)</f>
        <v>failed</v>
      </c>
      <c r="C2149">
        <f>_xlfn.XLOOKUP(B2149,Dataset!F2149:F6262,Dataset!L2149:L6262)</f>
        <v>55</v>
      </c>
    </row>
    <row r="2150" spans="1:3" x14ac:dyDescent="0.3">
      <c r="A2150">
        <v>2148</v>
      </c>
      <c r="B2150" t="str">
        <f>VLOOKUP(A2150,Dataset!A2150:T6263,6,FALSE)</f>
        <v>failed</v>
      </c>
      <c r="C2150">
        <f>_xlfn.XLOOKUP(B2150,Dataset!F2150:F6263,Dataset!L2150:L6263)</f>
        <v>2</v>
      </c>
    </row>
    <row r="2151" spans="1:3" x14ac:dyDescent="0.3">
      <c r="A2151">
        <v>2149</v>
      </c>
      <c r="B2151" t="str">
        <f>VLOOKUP(A2151,Dataset!A2151:T6264,6,FALSE)</f>
        <v>failed</v>
      </c>
      <c r="C2151">
        <f>_xlfn.XLOOKUP(B2151,Dataset!F2151:F6264,Dataset!L2151:L6264)</f>
        <v>0</v>
      </c>
    </row>
    <row r="2152" spans="1:3" x14ac:dyDescent="0.3">
      <c r="A2152">
        <v>2150</v>
      </c>
      <c r="B2152" t="str">
        <f>VLOOKUP(A2152,Dataset!A2152:T6265,6,FALSE)</f>
        <v>failed</v>
      </c>
      <c r="C2152">
        <f>_xlfn.XLOOKUP(B2152,Dataset!F2152:F6265,Dataset!L2152:L6265)</f>
        <v>4</v>
      </c>
    </row>
    <row r="2153" spans="1:3" x14ac:dyDescent="0.3">
      <c r="A2153">
        <v>2151</v>
      </c>
      <c r="B2153" t="str">
        <f>VLOOKUP(A2153,Dataset!A2153:T6266,6,FALSE)</f>
        <v>failed</v>
      </c>
      <c r="C2153">
        <f>_xlfn.XLOOKUP(B2153,Dataset!F2153:F6266,Dataset!L2153:L6266)</f>
        <v>6</v>
      </c>
    </row>
    <row r="2154" spans="1:3" x14ac:dyDescent="0.3">
      <c r="A2154">
        <v>2152</v>
      </c>
      <c r="B2154" t="str">
        <f>VLOOKUP(A2154,Dataset!A2154:T6267,6,FALSE)</f>
        <v>failed</v>
      </c>
      <c r="C2154">
        <f>_xlfn.XLOOKUP(B2154,Dataset!F2154:F6267,Dataset!L2154:L6267)</f>
        <v>4</v>
      </c>
    </row>
    <row r="2155" spans="1:3" x14ac:dyDescent="0.3">
      <c r="A2155">
        <v>2153</v>
      </c>
      <c r="B2155" t="str">
        <f>VLOOKUP(A2155,Dataset!A2155:T6268,6,FALSE)</f>
        <v>failed</v>
      </c>
      <c r="C2155">
        <f>_xlfn.XLOOKUP(B2155,Dataset!F2155:F6268,Dataset!L2155:L6268)</f>
        <v>4</v>
      </c>
    </row>
    <row r="2156" spans="1:3" x14ac:dyDescent="0.3">
      <c r="A2156">
        <v>2154</v>
      </c>
      <c r="B2156" t="str">
        <f>VLOOKUP(A2156,Dataset!A2156:T6269,6,FALSE)</f>
        <v>failed</v>
      </c>
      <c r="C2156">
        <f>_xlfn.XLOOKUP(B2156,Dataset!F2156:F6269,Dataset!L2156:L6269)</f>
        <v>2</v>
      </c>
    </row>
    <row r="2157" spans="1:3" x14ac:dyDescent="0.3">
      <c r="A2157">
        <v>2155</v>
      </c>
      <c r="B2157" t="str">
        <f>VLOOKUP(A2157,Dataset!A2157:T6270,6,FALSE)</f>
        <v>failed</v>
      </c>
      <c r="C2157">
        <f>_xlfn.XLOOKUP(B2157,Dataset!F2157:F6270,Dataset!L2157:L6270)</f>
        <v>5</v>
      </c>
    </row>
    <row r="2158" spans="1:3" x14ac:dyDescent="0.3">
      <c r="A2158">
        <v>2156</v>
      </c>
      <c r="B2158" t="str">
        <f>VLOOKUP(A2158,Dataset!A2158:T6271,6,FALSE)</f>
        <v>failed</v>
      </c>
      <c r="C2158">
        <f>_xlfn.XLOOKUP(B2158,Dataset!F2158:F6271,Dataset!L2158:L6271)</f>
        <v>83</v>
      </c>
    </row>
    <row r="2159" spans="1:3" x14ac:dyDescent="0.3">
      <c r="A2159">
        <v>2157</v>
      </c>
      <c r="B2159" t="str">
        <f>VLOOKUP(A2159,Dataset!A2159:T6272,6,FALSE)</f>
        <v>failed</v>
      </c>
      <c r="C2159">
        <f>_xlfn.XLOOKUP(B2159,Dataset!F2159:F6272,Dataset!L2159:L6272)</f>
        <v>57</v>
      </c>
    </row>
    <row r="2160" spans="1:3" x14ac:dyDescent="0.3">
      <c r="A2160">
        <v>2158</v>
      </c>
      <c r="B2160" t="str">
        <f>VLOOKUP(A2160,Dataset!A2160:T6273,6,FALSE)</f>
        <v>failed</v>
      </c>
      <c r="C2160">
        <f>_xlfn.XLOOKUP(B2160,Dataset!F2160:F6273,Dataset!L2160:L6273)</f>
        <v>311</v>
      </c>
    </row>
    <row r="2161" spans="1:3" x14ac:dyDescent="0.3">
      <c r="A2161">
        <v>2159</v>
      </c>
      <c r="B2161" t="str">
        <f>VLOOKUP(A2161,Dataset!A2161:T6274,6,FALSE)</f>
        <v>failed</v>
      </c>
      <c r="C2161">
        <f>_xlfn.XLOOKUP(B2161,Dataset!F2161:F6274,Dataset!L2161:L6274)</f>
        <v>2</v>
      </c>
    </row>
    <row r="2162" spans="1:3" x14ac:dyDescent="0.3">
      <c r="A2162">
        <v>2160</v>
      </c>
      <c r="B2162" t="str">
        <f>VLOOKUP(A2162,Dataset!A2162:T6275,6,FALSE)</f>
        <v>failed</v>
      </c>
      <c r="C2162">
        <f>_xlfn.XLOOKUP(B2162,Dataset!F2162:F6275,Dataset!L2162:L6275)</f>
        <v>16</v>
      </c>
    </row>
    <row r="2163" spans="1:3" x14ac:dyDescent="0.3">
      <c r="A2163">
        <v>2161</v>
      </c>
      <c r="B2163" t="str">
        <f>VLOOKUP(A2163,Dataset!A2163:T6276,6,FALSE)</f>
        <v>successful</v>
      </c>
      <c r="C2163">
        <f>_xlfn.XLOOKUP(B2163,Dataset!F2163:F6276,Dataset!L2163:L6276)</f>
        <v>13</v>
      </c>
    </row>
    <row r="2164" spans="1:3" x14ac:dyDescent="0.3">
      <c r="A2164">
        <v>2162</v>
      </c>
      <c r="B2164" t="str">
        <f>VLOOKUP(A2164,Dataset!A2164:T6277,6,FALSE)</f>
        <v>successful</v>
      </c>
      <c r="C2164">
        <f>_xlfn.XLOOKUP(B2164,Dataset!F2164:F6277,Dataset!L2164:L6277)</f>
        <v>58</v>
      </c>
    </row>
    <row r="2165" spans="1:3" x14ac:dyDescent="0.3">
      <c r="A2165">
        <v>2163</v>
      </c>
      <c r="B2165" t="str">
        <f>VLOOKUP(A2165,Dataset!A2165:T6278,6,FALSE)</f>
        <v>successful</v>
      </c>
      <c r="C2165">
        <f>_xlfn.XLOOKUP(B2165,Dataset!F2165:F6278,Dataset!L2165:L6278)</f>
        <v>44</v>
      </c>
    </row>
    <row r="2166" spans="1:3" x14ac:dyDescent="0.3">
      <c r="A2166">
        <v>2164</v>
      </c>
      <c r="B2166" t="str">
        <f>VLOOKUP(A2166,Dataset!A2166:T6279,6,FALSE)</f>
        <v>successful</v>
      </c>
      <c r="C2166">
        <f>_xlfn.XLOOKUP(B2166,Dataset!F2166:F6279,Dataset!L2166:L6279)</f>
        <v>83</v>
      </c>
    </row>
    <row r="2167" spans="1:3" x14ac:dyDescent="0.3">
      <c r="A2167">
        <v>2165</v>
      </c>
      <c r="B2167" t="str">
        <f>VLOOKUP(A2167,Dataset!A2167:T6280,6,FALSE)</f>
        <v>successful</v>
      </c>
      <c r="C2167">
        <f>_xlfn.XLOOKUP(B2167,Dataset!F2167:F6280,Dataset!L2167:L6280)</f>
        <v>117</v>
      </c>
    </row>
    <row r="2168" spans="1:3" x14ac:dyDescent="0.3">
      <c r="A2168">
        <v>2166</v>
      </c>
      <c r="B2168" t="str">
        <f>VLOOKUP(A2168,Dataset!A2168:T6281,6,FALSE)</f>
        <v>successful</v>
      </c>
      <c r="C2168">
        <f>_xlfn.XLOOKUP(B2168,Dataset!F2168:F6281,Dataset!L2168:L6281)</f>
        <v>32</v>
      </c>
    </row>
    <row r="2169" spans="1:3" x14ac:dyDescent="0.3">
      <c r="A2169">
        <v>2167</v>
      </c>
      <c r="B2169" t="str">
        <f>VLOOKUP(A2169,Dataset!A2169:T6282,6,FALSE)</f>
        <v>successful</v>
      </c>
      <c r="C2169">
        <f>_xlfn.XLOOKUP(B2169,Dataset!F2169:F6282,Dataset!L2169:L6282)</f>
        <v>8</v>
      </c>
    </row>
    <row r="2170" spans="1:3" x14ac:dyDescent="0.3">
      <c r="A2170">
        <v>2168</v>
      </c>
      <c r="B2170" t="str">
        <f>VLOOKUP(A2170,Dataset!A2170:T6283,6,FALSE)</f>
        <v>successful</v>
      </c>
      <c r="C2170">
        <f>_xlfn.XLOOKUP(B2170,Dataset!F2170:F6283,Dataset!L2170:L6283)</f>
        <v>340</v>
      </c>
    </row>
    <row r="2171" spans="1:3" x14ac:dyDescent="0.3">
      <c r="A2171">
        <v>2169</v>
      </c>
      <c r="B2171" t="str">
        <f>VLOOKUP(A2171,Dataset!A2171:T6284,6,FALSE)</f>
        <v>successful</v>
      </c>
      <c r="C2171">
        <f>_xlfn.XLOOKUP(B2171,Dataset!F2171:F6284,Dataset!L2171:L6284)</f>
        <v>7</v>
      </c>
    </row>
    <row r="2172" spans="1:3" x14ac:dyDescent="0.3">
      <c r="A2172">
        <v>2170</v>
      </c>
      <c r="B2172" t="str">
        <f>VLOOKUP(A2172,Dataset!A2172:T6285,6,FALSE)</f>
        <v>successful</v>
      </c>
      <c r="C2172">
        <f>_xlfn.XLOOKUP(B2172,Dataset!F2172:F6285,Dataset!L2172:L6285)</f>
        <v>19</v>
      </c>
    </row>
    <row r="2173" spans="1:3" x14ac:dyDescent="0.3">
      <c r="A2173">
        <v>2171</v>
      </c>
      <c r="B2173" t="str">
        <f>VLOOKUP(A2173,Dataset!A2173:T6286,6,FALSE)</f>
        <v>successful</v>
      </c>
      <c r="C2173">
        <f>_xlfn.XLOOKUP(B2173,Dataset!F2173:F6286,Dataset!L2173:L6286)</f>
        <v>47</v>
      </c>
    </row>
    <row r="2174" spans="1:3" x14ac:dyDescent="0.3">
      <c r="A2174">
        <v>2172</v>
      </c>
      <c r="B2174" t="str">
        <f>VLOOKUP(A2174,Dataset!A2174:T6287,6,FALSE)</f>
        <v>successful</v>
      </c>
      <c r="C2174">
        <f>_xlfn.XLOOKUP(B2174,Dataset!F2174:F6287,Dataset!L2174:L6287)</f>
        <v>13</v>
      </c>
    </row>
    <row r="2175" spans="1:3" x14ac:dyDescent="0.3">
      <c r="A2175">
        <v>2173</v>
      </c>
      <c r="B2175" t="str">
        <f>VLOOKUP(A2175,Dataset!A2175:T6288,6,FALSE)</f>
        <v>successful</v>
      </c>
      <c r="C2175">
        <f>_xlfn.XLOOKUP(B2175,Dataset!F2175:F6288,Dataset!L2175:L6288)</f>
        <v>90</v>
      </c>
    </row>
    <row r="2176" spans="1:3" x14ac:dyDescent="0.3">
      <c r="A2176">
        <v>2174</v>
      </c>
      <c r="B2176" t="str">
        <f>VLOOKUP(A2176,Dataset!A2176:T6289,6,FALSE)</f>
        <v>successful</v>
      </c>
      <c r="C2176">
        <f>_xlfn.XLOOKUP(B2176,Dataset!F2176:F6289,Dataset!L2176:L6289)</f>
        <v>63</v>
      </c>
    </row>
    <row r="2177" spans="1:3" x14ac:dyDescent="0.3">
      <c r="A2177">
        <v>2175</v>
      </c>
      <c r="B2177" t="str">
        <f>VLOOKUP(A2177,Dataset!A2177:T6290,6,FALSE)</f>
        <v>successful</v>
      </c>
      <c r="C2177">
        <f>_xlfn.XLOOKUP(B2177,Dataset!F2177:F6290,Dataset!L2177:L6290)</f>
        <v>26</v>
      </c>
    </row>
    <row r="2178" spans="1:3" x14ac:dyDescent="0.3">
      <c r="A2178">
        <v>2176</v>
      </c>
      <c r="B2178" t="str">
        <f>VLOOKUP(A2178,Dataset!A2178:T6291,6,FALSE)</f>
        <v>successful</v>
      </c>
      <c r="C2178">
        <f>_xlfn.XLOOKUP(B2178,Dataset!F2178:F6291,Dataset!L2178:L6291)</f>
        <v>71</v>
      </c>
    </row>
    <row r="2179" spans="1:3" x14ac:dyDescent="0.3">
      <c r="A2179">
        <v>2177</v>
      </c>
      <c r="B2179" t="str">
        <f>VLOOKUP(A2179,Dataset!A2179:T6292,6,FALSE)</f>
        <v>successful</v>
      </c>
      <c r="C2179">
        <f>_xlfn.XLOOKUP(B2179,Dataset!F2179:F6292,Dataset!L2179:L6292)</f>
        <v>38</v>
      </c>
    </row>
    <row r="2180" spans="1:3" x14ac:dyDescent="0.3">
      <c r="A2180">
        <v>2178</v>
      </c>
      <c r="B2180" t="str">
        <f>VLOOKUP(A2180,Dataset!A2180:T6293,6,FALSE)</f>
        <v>successful</v>
      </c>
      <c r="C2180">
        <f>_xlfn.XLOOKUP(B2180,Dataset!F2180:F6293,Dataset!L2180:L6293)</f>
        <v>859</v>
      </c>
    </row>
    <row r="2181" spans="1:3" x14ac:dyDescent="0.3">
      <c r="A2181">
        <v>2179</v>
      </c>
      <c r="B2181" t="str">
        <f>VLOOKUP(A2181,Dataset!A2181:T6294,6,FALSE)</f>
        <v>successful</v>
      </c>
      <c r="C2181">
        <f>_xlfn.XLOOKUP(B2181,Dataset!F2181:F6294,Dataset!L2181:L6294)</f>
        <v>21</v>
      </c>
    </row>
    <row r="2182" spans="1:3" x14ac:dyDescent="0.3">
      <c r="A2182">
        <v>2180</v>
      </c>
      <c r="B2182" t="str">
        <f>VLOOKUP(A2182,Dataset!A2182:T6295,6,FALSE)</f>
        <v>successful</v>
      </c>
      <c r="C2182">
        <f>_xlfn.XLOOKUP(B2182,Dataset!F2182:F6295,Dataset!L2182:L6295)</f>
        <v>78</v>
      </c>
    </row>
    <row r="2183" spans="1:3" x14ac:dyDescent="0.3">
      <c r="A2183">
        <v>2181</v>
      </c>
      <c r="B2183" t="str">
        <f>VLOOKUP(A2183,Dataset!A2183:T6296,6,FALSE)</f>
        <v>successful</v>
      </c>
      <c r="C2183">
        <f>_xlfn.XLOOKUP(B2183,Dataset!F2183:F6296,Dataset!L2183:L6296)</f>
        <v>53</v>
      </c>
    </row>
    <row r="2184" spans="1:3" x14ac:dyDescent="0.3">
      <c r="A2184">
        <v>2182</v>
      </c>
      <c r="B2184" t="str">
        <f>VLOOKUP(A2184,Dataset!A2184:T6297,6,FALSE)</f>
        <v>successful</v>
      </c>
      <c r="C2184">
        <f>_xlfn.XLOOKUP(B2184,Dataset!F2184:F6297,Dataset!L2184:L6297)</f>
        <v>356</v>
      </c>
    </row>
    <row r="2185" spans="1:3" x14ac:dyDescent="0.3">
      <c r="A2185">
        <v>2183</v>
      </c>
      <c r="B2185" t="str">
        <f>VLOOKUP(A2185,Dataset!A2185:T6298,6,FALSE)</f>
        <v>successful</v>
      </c>
      <c r="C2185">
        <f>_xlfn.XLOOKUP(B2185,Dataset!F2185:F6298,Dataset!L2185:L6298)</f>
        <v>279</v>
      </c>
    </row>
    <row r="2186" spans="1:3" x14ac:dyDescent="0.3">
      <c r="A2186">
        <v>2184</v>
      </c>
      <c r="B2186" t="str">
        <f>VLOOKUP(A2186,Dataset!A2186:T6299,6,FALSE)</f>
        <v>successful</v>
      </c>
      <c r="C2186">
        <f>_xlfn.XLOOKUP(B2186,Dataset!F2186:F6299,Dataset!L2186:L6299)</f>
        <v>266</v>
      </c>
    </row>
    <row r="2187" spans="1:3" x14ac:dyDescent="0.3">
      <c r="A2187">
        <v>2185</v>
      </c>
      <c r="B2187" t="str">
        <f>VLOOKUP(A2187,Dataset!A2187:T6300,6,FALSE)</f>
        <v>successful</v>
      </c>
      <c r="C2187">
        <f>_xlfn.XLOOKUP(B2187,Dataset!F2187:F6300,Dataset!L2187:L6300)</f>
        <v>623</v>
      </c>
    </row>
    <row r="2188" spans="1:3" x14ac:dyDescent="0.3">
      <c r="A2188">
        <v>2186</v>
      </c>
      <c r="B2188" t="str">
        <f>VLOOKUP(A2188,Dataset!A2188:T6301,6,FALSE)</f>
        <v>successful</v>
      </c>
      <c r="C2188">
        <f>_xlfn.XLOOKUP(B2188,Dataset!F2188:F6301,Dataset!L2188:L6301)</f>
        <v>392</v>
      </c>
    </row>
    <row r="2189" spans="1:3" x14ac:dyDescent="0.3">
      <c r="A2189">
        <v>2187</v>
      </c>
      <c r="B2189" t="str">
        <f>VLOOKUP(A2189,Dataset!A2189:T6302,6,FALSE)</f>
        <v>successful</v>
      </c>
      <c r="C2189">
        <f>_xlfn.XLOOKUP(B2189,Dataset!F2189:F6302,Dataset!L2189:L6302)</f>
        <v>3562</v>
      </c>
    </row>
    <row r="2190" spans="1:3" x14ac:dyDescent="0.3">
      <c r="A2190">
        <v>2188</v>
      </c>
      <c r="B2190" t="str">
        <f>VLOOKUP(A2190,Dataset!A2190:T6303,6,FALSE)</f>
        <v>successful</v>
      </c>
      <c r="C2190">
        <f>_xlfn.XLOOKUP(B2190,Dataset!F2190:F6303,Dataset!L2190:L6303)</f>
        <v>514</v>
      </c>
    </row>
    <row r="2191" spans="1:3" x14ac:dyDescent="0.3">
      <c r="A2191">
        <v>2189</v>
      </c>
      <c r="B2191" t="str">
        <f>VLOOKUP(A2191,Dataset!A2191:T6304,6,FALSE)</f>
        <v>successful</v>
      </c>
      <c r="C2191">
        <f>_xlfn.XLOOKUP(B2191,Dataset!F2191:F6304,Dataset!L2191:L6304)</f>
        <v>88</v>
      </c>
    </row>
    <row r="2192" spans="1:3" x14ac:dyDescent="0.3">
      <c r="A2192">
        <v>2190</v>
      </c>
      <c r="B2192" t="str">
        <f>VLOOKUP(A2192,Dataset!A2192:T6305,6,FALSE)</f>
        <v>successful</v>
      </c>
      <c r="C2192">
        <f>_xlfn.XLOOKUP(B2192,Dataset!F2192:F6305,Dataset!L2192:L6305)</f>
        <v>537</v>
      </c>
    </row>
    <row r="2193" spans="1:3" x14ac:dyDescent="0.3">
      <c r="A2193">
        <v>2191</v>
      </c>
      <c r="B2193" t="str">
        <f>VLOOKUP(A2193,Dataset!A2193:T6306,6,FALSE)</f>
        <v>successful</v>
      </c>
      <c r="C2193">
        <f>_xlfn.XLOOKUP(B2193,Dataset!F2193:F6306,Dataset!L2193:L6306)</f>
        <v>25</v>
      </c>
    </row>
    <row r="2194" spans="1:3" x14ac:dyDescent="0.3">
      <c r="A2194">
        <v>2192</v>
      </c>
      <c r="B2194" t="str">
        <f>VLOOKUP(A2194,Dataset!A2194:T6307,6,FALSE)</f>
        <v>successful</v>
      </c>
      <c r="C2194">
        <f>_xlfn.XLOOKUP(B2194,Dataset!F2194:F6307,Dataset!L2194:L6307)</f>
        <v>3238</v>
      </c>
    </row>
    <row r="2195" spans="1:3" x14ac:dyDescent="0.3">
      <c r="A2195">
        <v>2193</v>
      </c>
      <c r="B2195" t="str">
        <f>VLOOKUP(A2195,Dataset!A2195:T6308,6,FALSE)</f>
        <v>successful</v>
      </c>
      <c r="C2195">
        <f>_xlfn.XLOOKUP(B2195,Dataset!F2195:F6308,Dataset!L2195:L6308)</f>
        <v>897</v>
      </c>
    </row>
    <row r="2196" spans="1:3" x14ac:dyDescent="0.3">
      <c r="A2196">
        <v>2194</v>
      </c>
      <c r="B2196" t="str">
        <f>VLOOKUP(A2196,Dataset!A2196:T6309,6,FALSE)</f>
        <v>successful</v>
      </c>
      <c r="C2196">
        <f>_xlfn.XLOOKUP(B2196,Dataset!F2196:F6309,Dataset!L2196:L6309)</f>
        <v>878</v>
      </c>
    </row>
    <row r="2197" spans="1:3" x14ac:dyDescent="0.3">
      <c r="A2197">
        <v>2195</v>
      </c>
      <c r="B2197" t="str">
        <f>VLOOKUP(A2197,Dataset!A2197:T6310,6,FALSE)</f>
        <v>successful</v>
      </c>
      <c r="C2197">
        <f>_xlfn.XLOOKUP(B2197,Dataset!F2197:F6310,Dataset!L2197:L6310)</f>
        <v>115</v>
      </c>
    </row>
    <row r="2198" spans="1:3" x14ac:dyDescent="0.3">
      <c r="A2198">
        <v>2196</v>
      </c>
      <c r="B2198" t="str">
        <f>VLOOKUP(A2198,Dataset!A2198:T6311,6,FALSE)</f>
        <v>successful</v>
      </c>
      <c r="C2198">
        <f>_xlfn.XLOOKUP(B2198,Dataset!F2198:F6311,Dataset!L2198:L6311)</f>
        <v>234</v>
      </c>
    </row>
    <row r="2199" spans="1:3" x14ac:dyDescent="0.3">
      <c r="A2199">
        <v>2197</v>
      </c>
      <c r="B2199" t="str">
        <f>VLOOKUP(A2199,Dataset!A2199:T6312,6,FALSE)</f>
        <v>successful</v>
      </c>
      <c r="C2199">
        <f>_xlfn.XLOOKUP(B2199,Dataset!F2199:F6312,Dataset!L2199:L6312)</f>
        <v>4330</v>
      </c>
    </row>
    <row r="2200" spans="1:3" x14ac:dyDescent="0.3">
      <c r="A2200">
        <v>2198</v>
      </c>
      <c r="B2200" t="str">
        <f>VLOOKUP(A2200,Dataset!A2200:T6313,6,FALSE)</f>
        <v>successful</v>
      </c>
      <c r="C2200">
        <f>_xlfn.XLOOKUP(B2200,Dataset!F2200:F6313,Dataset!L2200:L6313)</f>
        <v>651</v>
      </c>
    </row>
    <row r="2201" spans="1:3" x14ac:dyDescent="0.3">
      <c r="A2201">
        <v>2199</v>
      </c>
      <c r="B2201" t="str">
        <f>VLOOKUP(A2201,Dataset!A2201:T6314,6,FALSE)</f>
        <v>successful</v>
      </c>
      <c r="C2201">
        <f>_xlfn.XLOOKUP(B2201,Dataset!F2201:F6314,Dataset!L2201:L6314)</f>
        <v>251</v>
      </c>
    </row>
    <row r="2202" spans="1:3" x14ac:dyDescent="0.3">
      <c r="A2202">
        <v>2200</v>
      </c>
      <c r="B2202" t="str">
        <f>VLOOKUP(A2202,Dataset!A2202:T6315,6,FALSE)</f>
        <v>successful</v>
      </c>
      <c r="C2202">
        <f>_xlfn.XLOOKUP(B2202,Dataset!F2202:F6315,Dataset!L2202:L6315)</f>
        <v>263</v>
      </c>
    </row>
    <row r="2203" spans="1:3" x14ac:dyDescent="0.3">
      <c r="A2203">
        <v>2201</v>
      </c>
      <c r="B2203" t="str">
        <f>VLOOKUP(A2203,Dataset!A2203:T6316,6,FALSE)</f>
        <v>successful</v>
      </c>
      <c r="C2203">
        <f>_xlfn.XLOOKUP(B2203,Dataset!F2203:F6316,Dataset!L2203:L6316)</f>
        <v>28</v>
      </c>
    </row>
    <row r="2204" spans="1:3" x14ac:dyDescent="0.3">
      <c r="A2204">
        <v>2202</v>
      </c>
      <c r="B2204" t="str">
        <f>VLOOKUP(A2204,Dataset!A2204:T6317,6,FALSE)</f>
        <v>successful</v>
      </c>
      <c r="C2204">
        <f>_xlfn.XLOOKUP(B2204,Dataset!F2204:F6317,Dataset!L2204:L6317)</f>
        <v>721</v>
      </c>
    </row>
    <row r="2205" spans="1:3" x14ac:dyDescent="0.3">
      <c r="A2205">
        <v>2203</v>
      </c>
      <c r="B2205" t="str">
        <f>VLOOKUP(A2205,Dataset!A2205:T6318,6,FALSE)</f>
        <v>successful</v>
      </c>
      <c r="C2205">
        <f>_xlfn.XLOOKUP(B2205,Dataset!F2205:F6318,Dataset!L2205:L6318)</f>
        <v>50</v>
      </c>
    </row>
    <row r="2206" spans="1:3" x14ac:dyDescent="0.3">
      <c r="A2206">
        <v>2204</v>
      </c>
      <c r="B2206" t="str">
        <f>VLOOKUP(A2206,Dataset!A2206:T6319,6,FALSE)</f>
        <v>successful</v>
      </c>
      <c r="C2206">
        <f>_xlfn.XLOOKUP(B2206,Dataset!F2206:F6319,Dataset!L2206:L6319)</f>
        <v>73</v>
      </c>
    </row>
    <row r="2207" spans="1:3" x14ac:dyDescent="0.3">
      <c r="A2207">
        <v>2205</v>
      </c>
      <c r="B2207" t="str">
        <f>VLOOKUP(A2207,Dataset!A2207:T6320,6,FALSE)</f>
        <v>successful</v>
      </c>
      <c r="C2207">
        <f>_xlfn.XLOOKUP(B2207,Dataset!F2207:F6320,Dataset!L2207:L6320)</f>
        <v>27</v>
      </c>
    </row>
    <row r="2208" spans="1:3" x14ac:dyDescent="0.3">
      <c r="A2208">
        <v>2206</v>
      </c>
      <c r="B2208" t="str">
        <f>VLOOKUP(A2208,Dataset!A2208:T6321,6,FALSE)</f>
        <v>successful</v>
      </c>
      <c r="C2208">
        <f>_xlfn.XLOOKUP(B2208,Dataset!F2208:F6321,Dataset!L2208:L6321)</f>
        <v>34</v>
      </c>
    </row>
    <row r="2209" spans="1:3" x14ac:dyDescent="0.3">
      <c r="A2209">
        <v>2207</v>
      </c>
      <c r="B2209" t="str">
        <f>VLOOKUP(A2209,Dataset!A2209:T6322,6,FALSE)</f>
        <v>successful</v>
      </c>
      <c r="C2209">
        <f>_xlfn.XLOOKUP(B2209,Dataset!F2209:F6322,Dataset!L2209:L6322)</f>
        <v>7</v>
      </c>
    </row>
    <row r="2210" spans="1:3" x14ac:dyDescent="0.3">
      <c r="A2210">
        <v>2208</v>
      </c>
      <c r="B2210" t="str">
        <f>VLOOKUP(A2210,Dataset!A2210:T6323,6,FALSE)</f>
        <v>successful</v>
      </c>
      <c r="C2210">
        <f>_xlfn.XLOOKUP(B2210,Dataset!F2210:F6323,Dataset!L2210:L6323)</f>
        <v>24</v>
      </c>
    </row>
    <row r="2211" spans="1:3" x14ac:dyDescent="0.3">
      <c r="A2211">
        <v>2209</v>
      </c>
      <c r="B2211" t="str">
        <f>VLOOKUP(A2211,Dataset!A2211:T6324,6,FALSE)</f>
        <v>successful</v>
      </c>
      <c r="C2211">
        <f>_xlfn.XLOOKUP(B2211,Dataset!F2211:F6324,Dataset!L2211:L6324)</f>
        <v>15</v>
      </c>
    </row>
    <row r="2212" spans="1:3" x14ac:dyDescent="0.3">
      <c r="A2212">
        <v>2210</v>
      </c>
      <c r="B2212" t="str">
        <f>VLOOKUP(A2212,Dataset!A2212:T6325,6,FALSE)</f>
        <v>successful</v>
      </c>
      <c r="C2212">
        <f>_xlfn.XLOOKUP(B2212,Dataset!F2212:F6325,Dataset!L2212:L6325)</f>
        <v>72</v>
      </c>
    </row>
    <row r="2213" spans="1:3" x14ac:dyDescent="0.3">
      <c r="A2213">
        <v>2211</v>
      </c>
      <c r="B2213" t="str">
        <f>VLOOKUP(A2213,Dataset!A2213:T6326,6,FALSE)</f>
        <v>successful</v>
      </c>
      <c r="C2213">
        <f>_xlfn.XLOOKUP(B2213,Dataset!F2213:F6326,Dataset!L2213:L6326)</f>
        <v>120</v>
      </c>
    </row>
    <row r="2214" spans="1:3" x14ac:dyDescent="0.3">
      <c r="A2214">
        <v>2212</v>
      </c>
      <c r="B2214" t="str">
        <f>VLOOKUP(A2214,Dataset!A2214:T6327,6,FALSE)</f>
        <v>successful</v>
      </c>
      <c r="C2214">
        <f>_xlfn.XLOOKUP(B2214,Dataset!F2214:F6327,Dataset!L2214:L6327)</f>
        <v>123</v>
      </c>
    </row>
    <row r="2215" spans="1:3" x14ac:dyDescent="0.3">
      <c r="A2215">
        <v>2213</v>
      </c>
      <c r="B2215" t="str">
        <f>VLOOKUP(A2215,Dataset!A2215:T6328,6,FALSE)</f>
        <v>successful</v>
      </c>
      <c r="C2215">
        <f>_xlfn.XLOOKUP(B2215,Dataset!F2215:F6328,Dataset!L2215:L6328)</f>
        <v>1</v>
      </c>
    </row>
    <row r="2216" spans="1:3" x14ac:dyDescent="0.3">
      <c r="A2216">
        <v>2214</v>
      </c>
      <c r="B2216" t="str">
        <f>VLOOKUP(A2216,Dataset!A2216:T6329,6,FALSE)</f>
        <v>successful</v>
      </c>
      <c r="C2216">
        <f>_xlfn.XLOOKUP(B2216,Dataset!F2216:F6329,Dataset!L2216:L6329)</f>
        <v>24</v>
      </c>
    </row>
    <row r="2217" spans="1:3" x14ac:dyDescent="0.3">
      <c r="A2217">
        <v>2215</v>
      </c>
      <c r="B2217" t="str">
        <f>VLOOKUP(A2217,Dataset!A2217:T6330,6,FALSE)</f>
        <v>successful</v>
      </c>
      <c r="C2217">
        <f>_xlfn.XLOOKUP(B2217,Dataset!F2217:F6330,Dataset!L2217:L6330)</f>
        <v>33</v>
      </c>
    </row>
    <row r="2218" spans="1:3" x14ac:dyDescent="0.3">
      <c r="A2218">
        <v>2216</v>
      </c>
      <c r="B2218" t="str">
        <f>VLOOKUP(A2218,Dataset!A2218:T6331,6,FALSE)</f>
        <v>successful</v>
      </c>
      <c r="C2218">
        <f>_xlfn.XLOOKUP(B2218,Dataset!F2218:F6331,Dataset!L2218:L6331)</f>
        <v>14</v>
      </c>
    </row>
    <row r="2219" spans="1:3" x14ac:dyDescent="0.3">
      <c r="A2219">
        <v>2217</v>
      </c>
      <c r="B2219" t="str">
        <f>VLOOKUP(A2219,Dataset!A2219:T6332,6,FALSE)</f>
        <v>successful</v>
      </c>
      <c r="C2219">
        <f>_xlfn.XLOOKUP(B2219,Dataset!F2219:F6332,Dataset!L2219:L6332)</f>
        <v>9</v>
      </c>
    </row>
    <row r="2220" spans="1:3" x14ac:dyDescent="0.3">
      <c r="A2220">
        <v>2218</v>
      </c>
      <c r="B2220" t="str">
        <f>VLOOKUP(A2220,Dataset!A2220:T6333,6,FALSE)</f>
        <v>successful</v>
      </c>
      <c r="C2220">
        <f>_xlfn.XLOOKUP(B2220,Dataset!F2220:F6333,Dataset!L2220:L6333)</f>
        <v>76</v>
      </c>
    </row>
    <row r="2221" spans="1:3" x14ac:dyDescent="0.3">
      <c r="A2221">
        <v>2219</v>
      </c>
      <c r="B2221" t="str">
        <f>VLOOKUP(A2221,Dataset!A2221:T6334,6,FALSE)</f>
        <v>successful</v>
      </c>
      <c r="C2221">
        <f>_xlfn.XLOOKUP(B2221,Dataset!F2221:F6334,Dataset!L2221:L6334)</f>
        <v>19</v>
      </c>
    </row>
    <row r="2222" spans="1:3" x14ac:dyDescent="0.3">
      <c r="A2222">
        <v>2220</v>
      </c>
      <c r="B2222" t="str">
        <f>VLOOKUP(A2222,Dataset!A2222:T6335,6,FALSE)</f>
        <v>successful</v>
      </c>
      <c r="C2222">
        <f>_xlfn.XLOOKUP(B2222,Dataset!F2222:F6335,Dataset!L2222:L6335)</f>
        <v>69</v>
      </c>
    </row>
    <row r="2223" spans="1:3" x14ac:dyDescent="0.3">
      <c r="A2223">
        <v>2221</v>
      </c>
      <c r="B2223" t="str">
        <f>VLOOKUP(A2223,Dataset!A2223:T6336,6,FALSE)</f>
        <v>successful</v>
      </c>
      <c r="C2223">
        <f>_xlfn.XLOOKUP(B2223,Dataset!F2223:F6336,Dataset!L2223:L6336)</f>
        <v>218</v>
      </c>
    </row>
    <row r="2224" spans="1:3" x14ac:dyDescent="0.3">
      <c r="A2224">
        <v>2222</v>
      </c>
      <c r="B2224" t="str">
        <f>VLOOKUP(A2224,Dataset!A2224:T6337,6,FALSE)</f>
        <v>successful</v>
      </c>
      <c r="C2224">
        <f>_xlfn.XLOOKUP(B2224,Dataset!F2224:F6337,Dataset!L2224:L6337)</f>
        <v>30</v>
      </c>
    </row>
    <row r="2225" spans="1:3" x14ac:dyDescent="0.3">
      <c r="A2225">
        <v>2223</v>
      </c>
      <c r="B2225" t="str">
        <f>VLOOKUP(A2225,Dataset!A2225:T6338,6,FALSE)</f>
        <v>successful</v>
      </c>
      <c r="C2225">
        <f>_xlfn.XLOOKUP(B2225,Dataset!F2225:F6338,Dataset!L2225:L6338)</f>
        <v>100</v>
      </c>
    </row>
    <row r="2226" spans="1:3" x14ac:dyDescent="0.3">
      <c r="A2226">
        <v>2224</v>
      </c>
      <c r="B2226" t="str">
        <f>VLOOKUP(A2226,Dataset!A2226:T6339,6,FALSE)</f>
        <v>successful</v>
      </c>
      <c r="C2226">
        <f>_xlfn.XLOOKUP(B2226,Dataset!F2226:F6339,Dataset!L2226:L6339)</f>
        <v>296</v>
      </c>
    </row>
    <row r="2227" spans="1:3" x14ac:dyDescent="0.3">
      <c r="A2227">
        <v>2225</v>
      </c>
      <c r="B2227" t="str">
        <f>VLOOKUP(A2227,Dataset!A2227:T6340,6,FALSE)</f>
        <v>successful</v>
      </c>
      <c r="C2227">
        <f>_xlfn.XLOOKUP(B2227,Dataset!F2227:F6340,Dataset!L2227:L6340)</f>
        <v>1204</v>
      </c>
    </row>
    <row r="2228" spans="1:3" x14ac:dyDescent="0.3">
      <c r="A2228">
        <v>2226</v>
      </c>
      <c r="B2228" t="str">
        <f>VLOOKUP(A2228,Dataset!A2228:T6341,6,FALSE)</f>
        <v>successful</v>
      </c>
      <c r="C2228">
        <f>_xlfn.XLOOKUP(B2228,Dataset!F2228:F6341,Dataset!L2228:L6341)</f>
        <v>321</v>
      </c>
    </row>
    <row r="2229" spans="1:3" x14ac:dyDescent="0.3">
      <c r="A2229">
        <v>2227</v>
      </c>
      <c r="B2229" t="str">
        <f>VLOOKUP(A2229,Dataset!A2229:T6342,6,FALSE)</f>
        <v>successful</v>
      </c>
      <c r="C2229">
        <f>_xlfn.XLOOKUP(B2229,Dataset!F2229:F6342,Dataset!L2229:L6342)</f>
        <v>301</v>
      </c>
    </row>
    <row r="2230" spans="1:3" x14ac:dyDescent="0.3">
      <c r="A2230">
        <v>2228</v>
      </c>
      <c r="B2230" t="str">
        <f>VLOOKUP(A2230,Dataset!A2230:T6343,6,FALSE)</f>
        <v>successful</v>
      </c>
      <c r="C2230">
        <f>_xlfn.XLOOKUP(B2230,Dataset!F2230:F6343,Dataset!L2230:L6343)</f>
        <v>144</v>
      </c>
    </row>
    <row r="2231" spans="1:3" x14ac:dyDescent="0.3">
      <c r="A2231">
        <v>2229</v>
      </c>
      <c r="B2231" t="str">
        <f>VLOOKUP(A2231,Dataset!A2231:T6344,6,FALSE)</f>
        <v>successful</v>
      </c>
      <c r="C2231">
        <f>_xlfn.XLOOKUP(B2231,Dataset!F2231:F6344,Dataset!L2231:L6344)</f>
        <v>539</v>
      </c>
    </row>
    <row r="2232" spans="1:3" x14ac:dyDescent="0.3">
      <c r="A2232">
        <v>2230</v>
      </c>
      <c r="B2232" t="str">
        <f>VLOOKUP(A2232,Dataset!A2232:T6345,6,FALSE)</f>
        <v>successful</v>
      </c>
      <c r="C2232">
        <f>_xlfn.XLOOKUP(B2232,Dataset!F2232:F6345,Dataset!L2232:L6345)</f>
        <v>498</v>
      </c>
    </row>
    <row r="2233" spans="1:3" x14ac:dyDescent="0.3">
      <c r="A2233">
        <v>2231</v>
      </c>
      <c r="B2233" t="str">
        <f>VLOOKUP(A2233,Dataset!A2233:T6346,6,FALSE)</f>
        <v>successful</v>
      </c>
      <c r="C2233">
        <f>_xlfn.XLOOKUP(B2233,Dataset!F2233:F6346,Dataset!L2233:L6346)</f>
        <v>1113</v>
      </c>
    </row>
    <row r="2234" spans="1:3" x14ac:dyDescent="0.3">
      <c r="A2234">
        <v>2232</v>
      </c>
      <c r="B2234" t="str">
        <f>VLOOKUP(A2234,Dataset!A2234:T6347,6,FALSE)</f>
        <v>successful</v>
      </c>
      <c r="C2234">
        <f>_xlfn.XLOOKUP(B2234,Dataset!F2234:F6347,Dataset!L2234:L6347)</f>
        <v>988</v>
      </c>
    </row>
    <row r="2235" spans="1:3" x14ac:dyDescent="0.3">
      <c r="A2235">
        <v>2233</v>
      </c>
      <c r="B2235" t="str">
        <f>VLOOKUP(A2235,Dataset!A2235:T6348,6,FALSE)</f>
        <v>successful</v>
      </c>
      <c r="C2235">
        <f>_xlfn.XLOOKUP(B2235,Dataset!F2235:F6348,Dataset!L2235:L6348)</f>
        <v>391</v>
      </c>
    </row>
    <row r="2236" spans="1:3" x14ac:dyDescent="0.3">
      <c r="A2236">
        <v>2234</v>
      </c>
      <c r="B2236" t="str">
        <f>VLOOKUP(A2236,Dataset!A2236:T6349,6,FALSE)</f>
        <v>successful</v>
      </c>
      <c r="C2236">
        <f>_xlfn.XLOOKUP(B2236,Dataset!F2236:F6349,Dataset!L2236:L6349)</f>
        <v>28</v>
      </c>
    </row>
    <row r="2237" spans="1:3" x14ac:dyDescent="0.3">
      <c r="A2237">
        <v>2235</v>
      </c>
      <c r="B2237" t="str">
        <f>VLOOKUP(A2237,Dataset!A2237:T6350,6,FALSE)</f>
        <v>successful</v>
      </c>
      <c r="C2237">
        <f>_xlfn.XLOOKUP(B2237,Dataset!F2237:F6350,Dataset!L2237:L6350)</f>
        <v>147</v>
      </c>
    </row>
    <row r="2238" spans="1:3" x14ac:dyDescent="0.3">
      <c r="A2238">
        <v>2236</v>
      </c>
      <c r="B2238" t="str">
        <f>VLOOKUP(A2238,Dataset!A2238:T6351,6,FALSE)</f>
        <v>successful</v>
      </c>
      <c r="C2238">
        <f>_xlfn.XLOOKUP(B2238,Dataset!F2238:F6351,Dataset!L2238:L6351)</f>
        <v>680</v>
      </c>
    </row>
    <row r="2239" spans="1:3" x14ac:dyDescent="0.3">
      <c r="A2239">
        <v>2237</v>
      </c>
      <c r="B2239" t="str">
        <f>VLOOKUP(A2239,Dataset!A2239:T6352,6,FALSE)</f>
        <v>successful</v>
      </c>
      <c r="C2239">
        <f>_xlfn.XLOOKUP(B2239,Dataset!F2239:F6352,Dataset!L2239:L6352)</f>
        <v>983</v>
      </c>
    </row>
    <row r="2240" spans="1:3" x14ac:dyDescent="0.3">
      <c r="A2240">
        <v>2238</v>
      </c>
      <c r="B2240" t="str">
        <f>VLOOKUP(A2240,Dataset!A2240:T6353,6,FALSE)</f>
        <v>successful</v>
      </c>
      <c r="C2240">
        <f>_xlfn.XLOOKUP(B2240,Dataset!F2240:F6353,Dataset!L2240:L6353)</f>
        <v>79</v>
      </c>
    </row>
    <row r="2241" spans="1:3" x14ac:dyDescent="0.3">
      <c r="A2241">
        <v>2239</v>
      </c>
      <c r="B2241" t="str">
        <f>VLOOKUP(A2241,Dataset!A2241:T6354,6,FALSE)</f>
        <v>successful</v>
      </c>
      <c r="C2241">
        <f>_xlfn.XLOOKUP(B2241,Dataset!F2241:F6354,Dataset!L2241:L6354)</f>
        <v>426</v>
      </c>
    </row>
    <row r="2242" spans="1:3" x14ac:dyDescent="0.3">
      <c r="A2242">
        <v>2240</v>
      </c>
      <c r="B2242" t="str">
        <f>VLOOKUP(A2242,Dataset!A2242:T6355,6,FALSE)</f>
        <v>successful</v>
      </c>
      <c r="C2242">
        <f>_xlfn.XLOOKUP(B2242,Dataset!F2242:F6355,Dataset!L2242:L6355)</f>
        <v>96</v>
      </c>
    </row>
    <row r="2243" spans="1:3" x14ac:dyDescent="0.3">
      <c r="A2243">
        <v>2241</v>
      </c>
      <c r="B2243" t="str">
        <f>VLOOKUP(A2243,Dataset!A2243:T6356,6,FALSE)</f>
        <v>successful</v>
      </c>
      <c r="C2243">
        <f>_xlfn.XLOOKUP(B2243,Dataset!F2243:F6356,Dataset!L2243:L6356)</f>
        <v>163</v>
      </c>
    </row>
    <row r="2244" spans="1:3" x14ac:dyDescent="0.3">
      <c r="A2244">
        <v>2242</v>
      </c>
      <c r="B2244" t="str">
        <f>VLOOKUP(A2244,Dataset!A2244:T6357,6,FALSE)</f>
        <v>successful</v>
      </c>
      <c r="C2244">
        <f>_xlfn.XLOOKUP(B2244,Dataset!F2244:F6357,Dataset!L2244:L6357)</f>
        <v>2525</v>
      </c>
    </row>
    <row r="2245" spans="1:3" x14ac:dyDescent="0.3">
      <c r="A2245">
        <v>2243</v>
      </c>
      <c r="B2245" t="str">
        <f>VLOOKUP(A2245,Dataset!A2245:T6358,6,FALSE)</f>
        <v>successful</v>
      </c>
      <c r="C2245">
        <f>_xlfn.XLOOKUP(B2245,Dataset!F2245:F6358,Dataset!L2245:L6358)</f>
        <v>2035</v>
      </c>
    </row>
    <row r="2246" spans="1:3" x14ac:dyDescent="0.3">
      <c r="A2246">
        <v>2244</v>
      </c>
      <c r="B2246" t="str">
        <f>VLOOKUP(A2246,Dataset!A2246:T6359,6,FALSE)</f>
        <v>successful</v>
      </c>
      <c r="C2246">
        <f>_xlfn.XLOOKUP(B2246,Dataset!F2246:F6359,Dataset!L2246:L6359)</f>
        <v>290</v>
      </c>
    </row>
    <row r="2247" spans="1:3" x14ac:dyDescent="0.3">
      <c r="A2247">
        <v>2245</v>
      </c>
      <c r="B2247" t="str">
        <f>VLOOKUP(A2247,Dataset!A2247:T6360,6,FALSE)</f>
        <v>successful</v>
      </c>
      <c r="C2247">
        <f>_xlfn.XLOOKUP(B2247,Dataset!F2247:F6360,Dataset!L2247:L6360)</f>
        <v>1980</v>
      </c>
    </row>
    <row r="2248" spans="1:3" x14ac:dyDescent="0.3">
      <c r="A2248">
        <v>2246</v>
      </c>
      <c r="B2248" t="str">
        <f>VLOOKUP(A2248,Dataset!A2248:T6361,6,FALSE)</f>
        <v>successful</v>
      </c>
      <c r="C2248">
        <f>_xlfn.XLOOKUP(B2248,Dataset!F2248:F6361,Dataset!L2248:L6361)</f>
        <v>57</v>
      </c>
    </row>
    <row r="2249" spans="1:3" x14ac:dyDescent="0.3">
      <c r="A2249">
        <v>2247</v>
      </c>
      <c r="B2249" t="str">
        <f>VLOOKUP(A2249,Dataset!A2249:T6362,6,FALSE)</f>
        <v>successful</v>
      </c>
      <c r="C2249">
        <f>_xlfn.XLOOKUP(B2249,Dataset!F2249:F6362,Dataset!L2249:L6362)</f>
        <v>380</v>
      </c>
    </row>
    <row r="2250" spans="1:3" x14ac:dyDescent="0.3">
      <c r="A2250">
        <v>2248</v>
      </c>
      <c r="B2250" t="str">
        <f>VLOOKUP(A2250,Dataset!A2250:T6363,6,FALSE)</f>
        <v>successful</v>
      </c>
      <c r="C2250">
        <f>_xlfn.XLOOKUP(B2250,Dataset!F2250:F6363,Dataset!L2250:L6363)</f>
        <v>128</v>
      </c>
    </row>
    <row r="2251" spans="1:3" x14ac:dyDescent="0.3">
      <c r="A2251">
        <v>2249</v>
      </c>
      <c r="B2251" t="str">
        <f>VLOOKUP(A2251,Dataset!A2251:T6364,6,FALSE)</f>
        <v>successful</v>
      </c>
      <c r="C2251">
        <f>_xlfn.XLOOKUP(B2251,Dataset!F2251:F6364,Dataset!L2251:L6364)</f>
        <v>180</v>
      </c>
    </row>
    <row r="2252" spans="1:3" x14ac:dyDescent="0.3">
      <c r="A2252">
        <v>2250</v>
      </c>
      <c r="B2252" t="str">
        <f>VLOOKUP(A2252,Dataset!A2252:T6365,6,FALSE)</f>
        <v>successful</v>
      </c>
      <c r="C2252">
        <f>_xlfn.XLOOKUP(B2252,Dataset!F2252:F6365,Dataset!L2252:L6365)</f>
        <v>571</v>
      </c>
    </row>
    <row r="2253" spans="1:3" x14ac:dyDescent="0.3">
      <c r="A2253">
        <v>2251</v>
      </c>
      <c r="B2253" t="str">
        <f>VLOOKUP(A2253,Dataset!A2253:T6366,6,FALSE)</f>
        <v>successful</v>
      </c>
      <c r="C2253">
        <f>_xlfn.XLOOKUP(B2253,Dataset!F2253:F6366,Dataset!L2253:L6366)</f>
        <v>480</v>
      </c>
    </row>
    <row r="2254" spans="1:3" x14ac:dyDescent="0.3">
      <c r="A2254">
        <v>2252</v>
      </c>
      <c r="B2254" t="str">
        <f>VLOOKUP(A2254,Dataset!A2254:T6367,6,FALSE)</f>
        <v>successful</v>
      </c>
      <c r="C2254">
        <f>_xlfn.XLOOKUP(B2254,Dataset!F2254:F6367,Dataset!L2254:L6367)</f>
        <v>249</v>
      </c>
    </row>
    <row r="2255" spans="1:3" x14ac:dyDescent="0.3">
      <c r="A2255">
        <v>2253</v>
      </c>
      <c r="B2255" t="str">
        <f>VLOOKUP(A2255,Dataset!A2255:T6368,6,FALSE)</f>
        <v>successful</v>
      </c>
      <c r="C2255">
        <f>_xlfn.XLOOKUP(B2255,Dataset!F2255:F6368,Dataset!L2255:L6368)</f>
        <v>84</v>
      </c>
    </row>
    <row r="2256" spans="1:3" x14ac:dyDescent="0.3">
      <c r="A2256">
        <v>2254</v>
      </c>
      <c r="B2256" t="str">
        <f>VLOOKUP(A2256,Dataset!A2256:T6369,6,FALSE)</f>
        <v>successful</v>
      </c>
      <c r="C2256">
        <f>_xlfn.XLOOKUP(B2256,Dataset!F2256:F6369,Dataset!L2256:L6369)</f>
        <v>197</v>
      </c>
    </row>
    <row r="2257" spans="1:3" x14ac:dyDescent="0.3">
      <c r="A2257">
        <v>2255</v>
      </c>
      <c r="B2257" t="str">
        <f>VLOOKUP(A2257,Dataset!A2257:T6370,6,FALSE)</f>
        <v>successful</v>
      </c>
      <c r="C2257">
        <f>_xlfn.XLOOKUP(B2257,Dataset!F2257:F6370,Dataset!L2257:L6370)</f>
        <v>271</v>
      </c>
    </row>
    <row r="2258" spans="1:3" x14ac:dyDescent="0.3">
      <c r="A2258">
        <v>2256</v>
      </c>
      <c r="B2258" t="str">
        <f>VLOOKUP(A2258,Dataset!A2258:T6371,6,FALSE)</f>
        <v>successful</v>
      </c>
      <c r="C2258">
        <f>_xlfn.XLOOKUP(B2258,Dataset!F2258:F6371,Dataset!L2258:L6371)</f>
        <v>50</v>
      </c>
    </row>
    <row r="2259" spans="1:3" x14ac:dyDescent="0.3">
      <c r="A2259">
        <v>2257</v>
      </c>
      <c r="B2259" t="str">
        <f>VLOOKUP(A2259,Dataset!A2259:T6372,6,FALSE)</f>
        <v>successful</v>
      </c>
      <c r="C2259">
        <f>_xlfn.XLOOKUP(B2259,Dataset!F2259:F6372,Dataset!L2259:L6372)</f>
        <v>169</v>
      </c>
    </row>
    <row r="2260" spans="1:3" x14ac:dyDescent="0.3">
      <c r="A2260">
        <v>2258</v>
      </c>
      <c r="B2260" t="str">
        <f>VLOOKUP(A2260,Dataset!A2260:T6373,6,FALSE)</f>
        <v>successful</v>
      </c>
      <c r="C2260">
        <f>_xlfn.XLOOKUP(B2260,Dataset!F2260:F6373,Dataset!L2260:L6373)</f>
        <v>205</v>
      </c>
    </row>
    <row r="2261" spans="1:3" x14ac:dyDescent="0.3">
      <c r="A2261">
        <v>2259</v>
      </c>
      <c r="B2261" t="str">
        <f>VLOOKUP(A2261,Dataset!A2261:T6374,6,FALSE)</f>
        <v>successful</v>
      </c>
      <c r="C2261">
        <f>_xlfn.XLOOKUP(B2261,Dataset!F2261:F6374,Dataset!L2261:L6374)</f>
        <v>206</v>
      </c>
    </row>
    <row r="2262" spans="1:3" x14ac:dyDescent="0.3">
      <c r="A2262">
        <v>2260</v>
      </c>
      <c r="B2262" t="str">
        <f>VLOOKUP(A2262,Dataset!A2262:T6375,6,FALSE)</f>
        <v>successful</v>
      </c>
      <c r="C2262">
        <f>_xlfn.XLOOKUP(B2262,Dataset!F2262:F6375,Dataset!L2262:L6375)</f>
        <v>84</v>
      </c>
    </row>
    <row r="2263" spans="1:3" x14ac:dyDescent="0.3">
      <c r="A2263">
        <v>2261</v>
      </c>
      <c r="B2263" t="str">
        <f>VLOOKUP(A2263,Dataset!A2263:T6376,6,FALSE)</f>
        <v>successful</v>
      </c>
      <c r="C2263">
        <f>_xlfn.XLOOKUP(B2263,Dataset!F2263:F6376,Dataset!L2263:L6376)</f>
        <v>210</v>
      </c>
    </row>
    <row r="2264" spans="1:3" x14ac:dyDescent="0.3">
      <c r="A2264">
        <v>2262</v>
      </c>
      <c r="B2264" t="str">
        <f>VLOOKUP(A2264,Dataset!A2264:T6377,6,FALSE)</f>
        <v>successful</v>
      </c>
      <c r="C2264">
        <f>_xlfn.XLOOKUP(B2264,Dataset!F2264:F6377,Dataset!L2264:L6377)</f>
        <v>181</v>
      </c>
    </row>
    <row r="2265" spans="1:3" x14ac:dyDescent="0.3">
      <c r="A2265">
        <v>2263</v>
      </c>
      <c r="B2265" t="str">
        <f>VLOOKUP(A2265,Dataset!A2265:T6378,6,FALSE)</f>
        <v>successful</v>
      </c>
      <c r="C2265">
        <f>_xlfn.XLOOKUP(B2265,Dataset!F2265:F6378,Dataset!L2265:L6378)</f>
        <v>60</v>
      </c>
    </row>
    <row r="2266" spans="1:3" x14ac:dyDescent="0.3">
      <c r="A2266">
        <v>2264</v>
      </c>
      <c r="B2266" t="str">
        <f>VLOOKUP(A2266,Dataset!A2266:T6379,6,FALSE)</f>
        <v>successful</v>
      </c>
      <c r="C2266">
        <f>_xlfn.XLOOKUP(B2266,Dataset!F2266:F6379,Dataset!L2266:L6379)</f>
        <v>445</v>
      </c>
    </row>
    <row r="2267" spans="1:3" x14ac:dyDescent="0.3">
      <c r="A2267">
        <v>2265</v>
      </c>
      <c r="B2267" t="str">
        <f>VLOOKUP(A2267,Dataset!A2267:T6380,6,FALSE)</f>
        <v>successful</v>
      </c>
      <c r="C2267">
        <f>_xlfn.XLOOKUP(B2267,Dataset!F2267:F6380,Dataset!L2267:L6380)</f>
        <v>17</v>
      </c>
    </row>
    <row r="2268" spans="1:3" x14ac:dyDescent="0.3">
      <c r="A2268">
        <v>2266</v>
      </c>
      <c r="B2268" t="str">
        <f>VLOOKUP(A2268,Dataset!A2268:T6381,6,FALSE)</f>
        <v>successful</v>
      </c>
      <c r="C2268">
        <f>_xlfn.XLOOKUP(B2268,Dataset!F2268:F6381,Dataset!L2268:L6381)</f>
        <v>194</v>
      </c>
    </row>
    <row r="2269" spans="1:3" x14ac:dyDescent="0.3">
      <c r="A2269">
        <v>2267</v>
      </c>
      <c r="B2269" t="str">
        <f>VLOOKUP(A2269,Dataset!A2269:T6382,6,FALSE)</f>
        <v>successful</v>
      </c>
      <c r="C2269">
        <f>_xlfn.XLOOKUP(B2269,Dataset!F2269:F6382,Dataset!L2269:L6382)</f>
        <v>404</v>
      </c>
    </row>
    <row r="2270" spans="1:3" x14ac:dyDescent="0.3">
      <c r="A2270">
        <v>2268</v>
      </c>
      <c r="B2270" t="str">
        <f>VLOOKUP(A2270,Dataset!A2270:T6383,6,FALSE)</f>
        <v>successful</v>
      </c>
      <c r="C2270">
        <f>_xlfn.XLOOKUP(B2270,Dataset!F2270:F6383,Dataset!L2270:L6383)</f>
        <v>194</v>
      </c>
    </row>
    <row r="2271" spans="1:3" x14ac:dyDescent="0.3">
      <c r="A2271">
        <v>2269</v>
      </c>
      <c r="B2271" t="str">
        <f>VLOOKUP(A2271,Dataset!A2271:T6384,6,FALSE)</f>
        <v>successful</v>
      </c>
      <c r="C2271">
        <f>_xlfn.XLOOKUP(B2271,Dataset!F2271:F6384,Dataset!L2271:L6384)</f>
        <v>902</v>
      </c>
    </row>
    <row r="2272" spans="1:3" x14ac:dyDescent="0.3">
      <c r="A2272">
        <v>2270</v>
      </c>
      <c r="B2272" t="str">
        <f>VLOOKUP(A2272,Dataset!A2272:T6385,6,FALSE)</f>
        <v>successful</v>
      </c>
      <c r="C2272">
        <f>_xlfn.XLOOKUP(B2272,Dataset!F2272:F6385,Dataset!L2272:L6385)</f>
        <v>1670</v>
      </c>
    </row>
    <row r="2273" spans="1:3" x14ac:dyDescent="0.3">
      <c r="A2273">
        <v>2271</v>
      </c>
      <c r="B2273" t="str">
        <f>VLOOKUP(A2273,Dataset!A2273:T6386,6,FALSE)</f>
        <v>successful</v>
      </c>
      <c r="C2273">
        <f>_xlfn.XLOOKUP(B2273,Dataset!F2273:F6386,Dataset!L2273:L6386)</f>
        <v>1328</v>
      </c>
    </row>
    <row r="2274" spans="1:3" x14ac:dyDescent="0.3">
      <c r="A2274">
        <v>2272</v>
      </c>
      <c r="B2274" t="str">
        <f>VLOOKUP(A2274,Dataset!A2274:T6387,6,FALSE)</f>
        <v>successful</v>
      </c>
      <c r="C2274">
        <f>_xlfn.XLOOKUP(B2274,Dataset!F2274:F6387,Dataset!L2274:L6387)</f>
        <v>944</v>
      </c>
    </row>
    <row r="2275" spans="1:3" x14ac:dyDescent="0.3">
      <c r="A2275">
        <v>2273</v>
      </c>
      <c r="B2275" t="str">
        <f>VLOOKUP(A2275,Dataset!A2275:T6388,6,FALSE)</f>
        <v>successful</v>
      </c>
      <c r="C2275">
        <f>_xlfn.XLOOKUP(B2275,Dataset!F2275:F6388,Dataset!L2275:L6388)</f>
        <v>147</v>
      </c>
    </row>
    <row r="2276" spans="1:3" x14ac:dyDescent="0.3">
      <c r="A2276">
        <v>2274</v>
      </c>
      <c r="B2276" t="str">
        <f>VLOOKUP(A2276,Dataset!A2276:T6389,6,FALSE)</f>
        <v>successful</v>
      </c>
      <c r="C2276">
        <f>_xlfn.XLOOKUP(B2276,Dataset!F2276:F6389,Dataset!L2276:L6389)</f>
        <v>99</v>
      </c>
    </row>
    <row r="2277" spans="1:3" x14ac:dyDescent="0.3">
      <c r="A2277">
        <v>2275</v>
      </c>
      <c r="B2277" t="str">
        <f>VLOOKUP(A2277,Dataset!A2277:T6390,6,FALSE)</f>
        <v>successful</v>
      </c>
      <c r="C2277">
        <f>_xlfn.XLOOKUP(B2277,Dataset!F2277:F6390,Dataset!L2277:L6390)</f>
        <v>79</v>
      </c>
    </row>
    <row r="2278" spans="1:3" x14ac:dyDescent="0.3">
      <c r="A2278">
        <v>2276</v>
      </c>
      <c r="B2278" t="str">
        <f>VLOOKUP(A2278,Dataset!A2278:T6391,6,FALSE)</f>
        <v>successful</v>
      </c>
      <c r="C2278">
        <f>_xlfn.XLOOKUP(B2278,Dataset!F2278:F6391,Dataset!L2278:L6391)</f>
        <v>75</v>
      </c>
    </row>
    <row r="2279" spans="1:3" x14ac:dyDescent="0.3">
      <c r="A2279">
        <v>2277</v>
      </c>
      <c r="B2279" t="str">
        <f>VLOOKUP(A2279,Dataset!A2279:T6392,6,FALSE)</f>
        <v>successful</v>
      </c>
      <c r="C2279">
        <f>_xlfn.XLOOKUP(B2279,Dataset!F2279:F6392,Dataset!L2279:L6392)</f>
        <v>207</v>
      </c>
    </row>
    <row r="2280" spans="1:3" x14ac:dyDescent="0.3">
      <c r="A2280">
        <v>2278</v>
      </c>
      <c r="B2280" t="str">
        <f>VLOOKUP(A2280,Dataset!A2280:T6393,6,FALSE)</f>
        <v>successful</v>
      </c>
      <c r="C2280">
        <f>_xlfn.XLOOKUP(B2280,Dataset!F2280:F6393,Dataset!L2280:L6393)</f>
        <v>102</v>
      </c>
    </row>
    <row r="2281" spans="1:3" x14ac:dyDescent="0.3">
      <c r="A2281">
        <v>2279</v>
      </c>
      <c r="B2281" t="str">
        <f>VLOOKUP(A2281,Dataset!A2281:T6394,6,FALSE)</f>
        <v>successful</v>
      </c>
      <c r="C2281">
        <f>_xlfn.XLOOKUP(B2281,Dataset!F2281:F6394,Dataset!L2281:L6394)</f>
        <v>32</v>
      </c>
    </row>
    <row r="2282" spans="1:3" x14ac:dyDescent="0.3">
      <c r="A2282">
        <v>2280</v>
      </c>
      <c r="B2282" t="str">
        <f>VLOOKUP(A2282,Dataset!A2282:T6395,6,FALSE)</f>
        <v>successful</v>
      </c>
      <c r="C2282">
        <f>_xlfn.XLOOKUP(B2282,Dataset!F2282:F6395,Dataset!L2282:L6395)</f>
        <v>480</v>
      </c>
    </row>
    <row r="2283" spans="1:3" x14ac:dyDescent="0.3">
      <c r="A2283">
        <v>2281</v>
      </c>
      <c r="B2283" t="str">
        <f>VLOOKUP(A2283,Dataset!A2283:T6396,6,FALSE)</f>
        <v>successful</v>
      </c>
      <c r="C2283">
        <f>_xlfn.XLOOKUP(B2283,Dataset!F2283:F6396,Dataset!L2283:L6396)</f>
        <v>11</v>
      </c>
    </row>
    <row r="2284" spans="1:3" x14ac:dyDescent="0.3">
      <c r="A2284">
        <v>2282</v>
      </c>
      <c r="B2284" t="str">
        <f>VLOOKUP(A2284,Dataset!A2284:T6397,6,FALSE)</f>
        <v>successful</v>
      </c>
      <c r="C2284">
        <f>_xlfn.XLOOKUP(B2284,Dataset!F2284:F6397,Dataset!L2284:L6397)</f>
        <v>12</v>
      </c>
    </row>
    <row r="2285" spans="1:3" x14ac:dyDescent="0.3">
      <c r="A2285">
        <v>2283</v>
      </c>
      <c r="B2285" t="str">
        <f>VLOOKUP(A2285,Dataset!A2285:T6398,6,FALSE)</f>
        <v>successful</v>
      </c>
      <c r="C2285">
        <f>_xlfn.XLOOKUP(B2285,Dataset!F2285:F6398,Dataset!L2285:L6398)</f>
        <v>48</v>
      </c>
    </row>
    <row r="2286" spans="1:3" x14ac:dyDescent="0.3">
      <c r="A2286">
        <v>2284</v>
      </c>
      <c r="B2286" t="str">
        <f>VLOOKUP(A2286,Dataset!A2286:T6399,6,FALSE)</f>
        <v>successful</v>
      </c>
      <c r="C2286">
        <f>_xlfn.XLOOKUP(B2286,Dataset!F2286:F6399,Dataset!L2286:L6399)</f>
        <v>59</v>
      </c>
    </row>
    <row r="2287" spans="1:3" x14ac:dyDescent="0.3">
      <c r="A2287">
        <v>2285</v>
      </c>
      <c r="B2287" t="str">
        <f>VLOOKUP(A2287,Dataset!A2287:T6400,6,FALSE)</f>
        <v>successful</v>
      </c>
      <c r="C2287">
        <f>_xlfn.XLOOKUP(B2287,Dataset!F2287:F6400,Dataset!L2287:L6400)</f>
        <v>79</v>
      </c>
    </row>
    <row r="2288" spans="1:3" x14ac:dyDescent="0.3">
      <c r="A2288">
        <v>2286</v>
      </c>
      <c r="B2288" t="str">
        <f>VLOOKUP(A2288,Dataset!A2288:T6401,6,FALSE)</f>
        <v>successful</v>
      </c>
      <c r="C2288">
        <f>_xlfn.XLOOKUP(B2288,Dataset!F2288:F6401,Dataset!L2288:L6401)</f>
        <v>14</v>
      </c>
    </row>
    <row r="2289" spans="1:3" x14ac:dyDescent="0.3">
      <c r="A2289">
        <v>2287</v>
      </c>
      <c r="B2289" t="str">
        <f>VLOOKUP(A2289,Dataset!A2289:T6402,6,FALSE)</f>
        <v>successful</v>
      </c>
      <c r="C2289">
        <f>_xlfn.XLOOKUP(B2289,Dataset!F2289:F6402,Dataset!L2289:L6402)</f>
        <v>106</v>
      </c>
    </row>
    <row r="2290" spans="1:3" x14ac:dyDescent="0.3">
      <c r="A2290">
        <v>2288</v>
      </c>
      <c r="B2290" t="str">
        <f>VLOOKUP(A2290,Dataset!A2290:T6403,6,FALSE)</f>
        <v>successful</v>
      </c>
      <c r="C2290">
        <f>_xlfn.XLOOKUP(B2290,Dataset!F2290:F6403,Dataset!L2290:L6403)</f>
        <v>25</v>
      </c>
    </row>
    <row r="2291" spans="1:3" x14ac:dyDescent="0.3">
      <c r="A2291">
        <v>2289</v>
      </c>
      <c r="B2291" t="str">
        <f>VLOOKUP(A2291,Dataset!A2291:T6404,6,FALSE)</f>
        <v>successful</v>
      </c>
      <c r="C2291">
        <f>_xlfn.XLOOKUP(B2291,Dataset!F2291:F6404,Dataset!L2291:L6404)</f>
        <v>25</v>
      </c>
    </row>
    <row r="2292" spans="1:3" x14ac:dyDescent="0.3">
      <c r="A2292">
        <v>2290</v>
      </c>
      <c r="B2292" t="str">
        <f>VLOOKUP(A2292,Dataset!A2292:T6405,6,FALSE)</f>
        <v>successful</v>
      </c>
      <c r="C2292">
        <f>_xlfn.XLOOKUP(B2292,Dataset!F2292:F6405,Dataset!L2292:L6405)</f>
        <v>29</v>
      </c>
    </row>
    <row r="2293" spans="1:3" x14ac:dyDescent="0.3">
      <c r="A2293">
        <v>2291</v>
      </c>
      <c r="B2293" t="str">
        <f>VLOOKUP(A2293,Dataset!A2293:T6406,6,FALSE)</f>
        <v>successful</v>
      </c>
      <c r="C2293">
        <f>_xlfn.XLOOKUP(B2293,Dataset!F2293:F6406,Dataset!L2293:L6406)</f>
        <v>43</v>
      </c>
    </row>
    <row r="2294" spans="1:3" x14ac:dyDescent="0.3">
      <c r="A2294">
        <v>2292</v>
      </c>
      <c r="B2294" t="str">
        <f>VLOOKUP(A2294,Dataset!A2294:T6407,6,FALSE)</f>
        <v>successful</v>
      </c>
      <c r="C2294">
        <f>_xlfn.XLOOKUP(B2294,Dataset!F2294:F6407,Dataset!L2294:L6407)</f>
        <v>46</v>
      </c>
    </row>
    <row r="2295" spans="1:3" x14ac:dyDescent="0.3">
      <c r="A2295">
        <v>2293</v>
      </c>
      <c r="B2295" t="str">
        <f>VLOOKUP(A2295,Dataset!A2295:T6408,6,FALSE)</f>
        <v>successful</v>
      </c>
      <c r="C2295">
        <f>_xlfn.XLOOKUP(B2295,Dataset!F2295:F6408,Dataset!L2295:L6408)</f>
        <v>27</v>
      </c>
    </row>
    <row r="2296" spans="1:3" x14ac:dyDescent="0.3">
      <c r="A2296">
        <v>2294</v>
      </c>
      <c r="B2296" t="str">
        <f>VLOOKUP(A2296,Dataset!A2296:T6409,6,FALSE)</f>
        <v>successful</v>
      </c>
      <c r="C2296">
        <f>_xlfn.XLOOKUP(B2296,Dataset!F2296:F6409,Dataset!L2296:L6409)</f>
        <v>112</v>
      </c>
    </row>
    <row r="2297" spans="1:3" x14ac:dyDescent="0.3">
      <c r="A2297">
        <v>2295</v>
      </c>
      <c r="B2297" t="str">
        <f>VLOOKUP(A2297,Dataset!A2297:T6410,6,FALSE)</f>
        <v>successful</v>
      </c>
      <c r="C2297">
        <f>_xlfn.XLOOKUP(B2297,Dataset!F2297:F6410,Dataset!L2297:L6410)</f>
        <v>34</v>
      </c>
    </row>
    <row r="2298" spans="1:3" x14ac:dyDescent="0.3">
      <c r="A2298">
        <v>2296</v>
      </c>
      <c r="B2298" t="str">
        <f>VLOOKUP(A2298,Dataset!A2298:T6411,6,FALSE)</f>
        <v>successful</v>
      </c>
      <c r="C2298">
        <f>_xlfn.XLOOKUP(B2298,Dataset!F2298:F6411,Dataset!L2298:L6411)</f>
        <v>145</v>
      </c>
    </row>
    <row r="2299" spans="1:3" x14ac:dyDescent="0.3">
      <c r="A2299">
        <v>2297</v>
      </c>
      <c r="B2299" t="str">
        <f>VLOOKUP(A2299,Dataset!A2299:T6412,6,FALSE)</f>
        <v>successful</v>
      </c>
      <c r="C2299">
        <f>_xlfn.XLOOKUP(B2299,Dataset!F2299:F6412,Dataset!L2299:L6412)</f>
        <v>19</v>
      </c>
    </row>
    <row r="2300" spans="1:3" x14ac:dyDescent="0.3">
      <c r="A2300">
        <v>2298</v>
      </c>
      <c r="B2300" t="str">
        <f>VLOOKUP(A2300,Dataset!A2300:T6413,6,FALSE)</f>
        <v>successful</v>
      </c>
      <c r="C2300">
        <f>_xlfn.XLOOKUP(B2300,Dataset!F2300:F6413,Dataset!L2300:L6413)</f>
        <v>288</v>
      </c>
    </row>
    <row r="2301" spans="1:3" x14ac:dyDescent="0.3">
      <c r="A2301">
        <v>2299</v>
      </c>
      <c r="B2301" t="str">
        <f>VLOOKUP(A2301,Dataset!A2301:T6414,6,FALSE)</f>
        <v>successful</v>
      </c>
      <c r="C2301">
        <f>_xlfn.XLOOKUP(B2301,Dataset!F2301:F6414,Dataset!L2301:L6414)</f>
        <v>14</v>
      </c>
    </row>
    <row r="2302" spans="1:3" x14ac:dyDescent="0.3">
      <c r="A2302">
        <v>2300</v>
      </c>
      <c r="B2302" t="str">
        <f>VLOOKUP(A2302,Dataset!A2302:T6415,6,FALSE)</f>
        <v>successful</v>
      </c>
      <c r="C2302">
        <f>_xlfn.XLOOKUP(B2302,Dataset!F2302:F6415,Dataset!L2302:L6415)</f>
        <v>7</v>
      </c>
    </row>
    <row r="2303" spans="1:3" x14ac:dyDescent="0.3">
      <c r="A2303">
        <v>2301</v>
      </c>
      <c r="B2303" t="str">
        <f>VLOOKUP(A2303,Dataset!A2303:T6416,6,FALSE)</f>
        <v>successful</v>
      </c>
      <c r="C2303">
        <f>_xlfn.XLOOKUP(B2303,Dataset!F2303:F6416,Dataset!L2303:L6416)</f>
        <v>211</v>
      </c>
    </row>
    <row r="2304" spans="1:3" x14ac:dyDescent="0.3">
      <c r="A2304">
        <v>2302</v>
      </c>
      <c r="B2304" t="str">
        <f>VLOOKUP(A2304,Dataset!A2304:T6417,6,FALSE)</f>
        <v>successful</v>
      </c>
      <c r="C2304">
        <f>_xlfn.XLOOKUP(B2304,Dataset!F2304:F6417,Dataset!L2304:L6417)</f>
        <v>85</v>
      </c>
    </row>
    <row r="2305" spans="1:3" x14ac:dyDescent="0.3">
      <c r="A2305">
        <v>2303</v>
      </c>
      <c r="B2305" t="str">
        <f>VLOOKUP(A2305,Dataset!A2305:T6418,6,FALSE)</f>
        <v>successful</v>
      </c>
      <c r="C2305">
        <f>_xlfn.XLOOKUP(B2305,Dataset!F2305:F6418,Dataset!L2305:L6418)</f>
        <v>103</v>
      </c>
    </row>
    <row r="2306" spans="1:3" x14ac:dyDescent="0.3">
      <c r="A2306">
        <v>2304</v>
      </c>
      <c r="B2306" t="str">
        <f>VLOOKUP(A2306,Dataset!A2306:T6419,6,FALSE)</f>
        <v>successful</v>
      </c>
      <c r="C2306">
        <f>_xlfn.XLOOKUP(B2306,Dataset!F2306:F6419,Dataset!L2306:L6419)</f>
        <v>113</v>
      </c>
    </row>
    <row r="2307" spans="1:3" x14ac:dyDescent="0.3">
      <c r="A2307">
        <v>2305</v>
      </c>
      <c r="B2307" t="str">
        <f>VLOOKUP(A2307,Dataset!A2307:T6420,6,FALSE)</f>
        <v>successful</v>
      </c>
      <c r="C2307">
        <f>_xlfn.XLOOKUP(B2307,Dataset!F2307:F6420,Dataset!L2307:L6420)</f>
        <v>167</v>
      </c>
    </row>
    <row r="2308" spans="1:3" x14ac:dyDescent="0.3">
      <c r="A2308">
        <v>2306</v>
      </c>
      <c r="B2308" t="str">
        <f>VLOOKUP(A2308,Dataset!A2308:T6421,6,FALSE)</f>
        <v>successful</v>
      </c>
      <c r="C2308">
        <f>_xlfn.XLOOKUP(B2308,Dataset!F2308:F6421,Dataset!L2308:L6421)</f>
        <v>73</v>
      </c>
    </row>
    <row r="2309" spans="1:3" x14ac:dyDescent="0.3">
      <c r="A2309">
        <v>2307</v>
      </c>
      <c r="B2309" t="str">
        <f>VLOOKUP(A2309,Dataset!A2309:T6422,6,FALSE)</f>
        <v>successful</v>
      </c>
      <c r="C2309">
        <f>_xlfn.XLOOKUP(B2309,Dataset!F2309:F6422,Dataset!L2309:L6422)</f>
        <v>75</v>
      </c>
    </row>
    <row r="2310" spans="1:3" x14ac:dyDescent="0.3">
      <c r="A2310">
        <v>2308</v>
      </c>
      <c r="B2310" t="str">
        <f>VLOOKUP(A2310,Dataset!A2310:T6423,6,FALSE)</f>
        <v>successful</v>
      </c>
      <c r="C2310">
        <f>_xlfn.XLOOKUP(B2310,Dataset!F2310:F6423,Dataset!L2310:L6423)</f>
        <v>614</v>
      </c>
    </row>
    <row r="2311" spans="1:3" x14ac:dyDescent="0.3">
      <c r="A2311">
        <v>2309</v>
      </c>
      <c r="B2311" t="str">
        <f>VLOOKUP(A2311,Dataset!A2311:T6424,6,FALSE)</f>
        <v>successful</v>
      </c>
      <c r="C2311">
        <f>_xlfn.XLOOKUP(B2311,Dataset!F2311:F6424,Dataset!L2311:L6424)</f>
        <v>107</v>
      </c>
    </row>
    <row r="2312" spans="1:3" x14ac:dyDescent="0.3">
      <c r="A2312">
        <v>2310</v>
      </c>
      <c r="B2312" t="str">
        <f>VLOOKUP(A2312,Dataset!A2312:T6425,6,FALSE)</f>
        <v>successful</v>
      </c>
      <c r="C2312">
        <f>_xlfn.XLOOKUP(B2312,Dataset!F2312:F6425,Dataset!L2312:L6425)</f>
        <v>1224</v>
      </c>
    </row>
    <row r="2313" spans="1:3" x14ac:dyDescent="0.3">
      <c r="A2313">
        <v>2311</v>
      </c>
      <c r="B2313" t="str">
        <f>VLOOKUP(A2313,Dataset!A2313:T6426,6,FALSE)</f>
        <v>successful</v>
      </c>
      <c r="C2313">
        <f>_xlfn.XLOOKUP(B2313,Dataset!F2313:F6426,Dataset!L2313:L6426)</f>
        <v>104</v>
      </c>
    </row>
    <row r="2314" spans="1:3" x14ac:dyDescent="0.3">
      <c r="A2314">
        <v>2312</v>
      </c>
      <c r="B2314" t="str">
        <f>VLOOKUP(A2314,Dataset!A2314:T6427,6,FALSE)</f>
        <v>successful</v>
      </c>
      <c r="C2314">
        <f>_xlfn.XLOOKUP(B2314,Dataset!F2314:F6427,Dataset!L2314:L6427)</f>
        <v>79</v>
      </c>
    </row>
    <row r="2315" spans="1:3" x14ac:dyDescent="0.3">
      <c r="A2315">
        <v>2313</v>
      </c>
      <c r="B2315" t="str">
        <f>VLOOKUP(A2315,Dataset!A2315:T6428,6,FALSE)</f>
        <v>successful</v>
      </c>
      <c r="C2315">
        <f>_xlfn.XLOOKUP(B2315,Dataset!F2315:F6428,Dataset!L2315:L6428)</f>
        <v>157</v>
      </c>
    </row>
    <row r="2316" spans="1:3" x14ac:dyDescent="0.3">
      <c r="A2316">
        <v>2314</v>
      </c>
      <c r="B2316" t="str">
        <f>VLOOKUP(A2316,Dataset!A2316:T6429,6,FALSE)</f>
        <v>successful</v>
      </c>
      <c r="C2316">
        <f>_xlfn.XLOOKUP(B2316,Dataset!F2316:F6429,Dataset!L2316:L6429)</f>
        <v>50</v>
      </c>
    </row>
    <row r="2317" spans="1:3" x14ac:dyDescent="0.3">
      <c r="A2317">
        <v>2315</v>
      </c>
      <c r="B2317" t="str">
        <f>VLOOKUP(A2317,Dataset!A2317:T6430,6,FALSE)</f>
        <v>successful</v>
      </c>
      <c r="C2317">
        <f>_xlfn.XLOOKUP(B2317,Dataset!F2317:F6430,Dataset!L2317:L6430)</f>
        <v>64</v>
      </c>
    </row>
    <row r="2318" spans="1:3" x14ac:dyDescent="0.3">
      <c r="A2318">
        <v>2316</v>
      </c>
      <c r="B2318" t="str">
        <f>VLOOKUP(A2318,Dataset!A2318:T6431,6,FALSE)</f>
        <v>successful</v>
      </c>
      <c r="C2318">
        <f>_xlfn.XLOOKUP(B2318,Dataset!F2318:F6431,Dataset!L2318:L6431)</f>
        <v>200</v>
      </c>
    </row>
    <row r="2319" spans="1:3" x14ac:dyDescent="0.3">
      <c r="A2319">
        <v>2317</v>
      </c>
      <c r="B2319" t="str">
        <f>VLOOKUP(A2319,Dataset!A2319:T6432,6,FALSE)</f>
        <v>successful</v>
      </c>
      <c r="C2319">
        <f>_xlfn.XLOOKUP(B2319,Dataset!F2319:F6432,Dataset!L2319:L6432)</f>
        <v>22</v>
      </c>
    </row>
    <row r="2320" spans="1:3" x14ac:dyDescent="0.3">
      <c r="A2320">
        <v>2318</v>
      </c>
      <c r="B2320" t="str">
        <f>VLOOKUP(A2320,Dataset!A2320:T6433,6,FALSE)</f>
        <v>successful</v>
      </c>
      <c r="C2320">
        <f>_xlfn.XLOOKUP(B2320,Dataset!F2320:F6433,Dataset!L2320:L6433)</f>
        <v>163</v>
      </c>
    </row>
    <row r="2321" spans="1:3" x14ac:dyDescent="0.3">
      <c r="A2321">
        <v>2319</v>
      </c>
      <c r="B2321" t="str">
        <f>VLOOKUP(A2321,Dataset!A2321:T6434,6,FALSE)</f>
        <v>successful</v>
      </c>
      <c r="C2321">
        <f>_xlfn.XLOOKUP(B2321,Dataset!F2321:F6434,Dataset!L2321:L6434)</f>
        <v>77</v>
      </c>
    </row>
    <row r="2322" spans="1:3" x14ac:dyDescent="0.3">
      <c r="A2322">
        <v>2320</v>
      </c>
      <c r="B2322" t="str">
        <f>VLOOKUP(A2322,Dataset!A2322:T6435,6,FALSE)</f>
        <v>successful</v>
      </c>
      <c r="C2322">
        <f>_xlfn.XLOOKUP(B2322,Dataset!F2322:F6435,Dataset!L2322:L6435)</f>
        <v>89</v>
      </c>
    </row>
    <row r="2323" spans="1:3" x14ac:dyDescent="0.3">
      <c r="A2323">
        <v>2321</v>
      </c>
      <c r="B2323" t="str">
        <f>VLOOKUP(A2323,Dataset!A2323:T6436,6,FALSE)</f>
        <v>live</v>
      </c>
      <c r="C2323">
        <f>_xlfn.XLOOKUP(B2323,Dataset!F2323:F6436,Dataset!L2323:L6436)</f>
        <v>64</v>
      </c>
    </row>
    <row r="2324" spans="1:3" x14ac:dyDescent="0.3">
      <c r="A2324">
        <v>2322</v>
      </c>
      <c r="B2324" t="str">
        <f>VLOOKUP(A2324,Dataset!A2324:T6437,6,FALSE)</f>
        <v>live</v>
      </c>
      <c r="C2324">
        <f>_xlfn.XLOOKUP(B2324,Dataset!F2324:F6437,Dataset!L2324:L6437)</f>
        <v>4</v>
      </c>
    </row>
    <row r="2325" spans="1:3" x14ac:dyDescent="0.3">
      <c r="A2325">
        <v>2323</v>
      </c>
      <c r="B2325" t="str">
        <f>VLOOKUP(A2325,Dataset!A2325:T6438,6,FALSE)</f>
        <v>live</v>
      </c>
      <c r="C2325">
        <f>_xlfn.XLOOKUP(B2325,Dataset!F2325:F6438,Dataset!L2325:L6438)</f>
        <v>4</v>
      </c>
    </row>
    <row r="2326" spans="1:3" x14ac:dyDescent="0.3">
      <c r="A2326">
        <v>2324</v>
      </c>
      <c r="B2326" t="str">
        <f>VLOOKUP(A2326,Dataset!A2326:T6439,6,FALSE)</f>
        <v>live</v>
      </c>
      <c r="C2326">
        <f>_xlfn.XLOOKUP(B2326,Dataset!F2326:F6439,Dataset!L2326:L6439)</f>
        <v>61</v>
      </c>
    </row>
    <row r="2327" spans="1:3" x14ac:dyDescent="0.3">
      <c r="A2327">
        <v>2325</v>
      </c>
      <c r="B2327" t="str">
        <f>VLOOKUP(A2327,Dataset!A2327:T6440,6,FALSE)</f>
        <v>live</v>
      </c>
      <c r="C2327">
        <f>_xlfn.XLOOKUP(B2327,Dataset!F2327:F6440,Dataset!L2327:L6440)</f>
        <v>7</v>
      </c>
    </row>
    <row r="2328" spans="1:3" x14ac:dyDescent="0.3">
      <c r="A2328">
        <v>2326</v>
      </c>
      <c r="B2328" t="str">
        <f>VLOOKUP(A2328,Dataset!A2328:T6441,6,FALSE)</f>
        <v>live</v>
      </c>
      <c r="C2328">
        <f>_xlfn.XLOOKUP(B2328,Dataset!F2328:F6441,Dataset!L2328:L6441)</f>
        <v>1</v>
      </c>
    </row>
    <row r="2329" spans="1:3" x14ac:dyDescent="0.3">
      <c r="A2329">
        <v>2327</v>
      </c>
      <c r="B2329" t="str">
        <f>VLOOKUP(A2329,Dataset!A2329:T6442,6,FALSE)</f>
        <v>successful</v>
      </c>
      <c r="C2329">
        <f>_xlfn.XLOOKUP(B2329,Dataset!F2329:F6442,Dataset!L2329:L6442)</f>
        <v>3355</v>
      </c>
    </row>
    <row r="2330" spans="1:3" x14ac:dyDescent="0.3">
      <c r="A2330">
        <v>2328</v>
      </c>
      <c r="B2330" t="str">
        <f>VLOOKUP(A2330,Dataset!A2330:T6443,6,FALSE)</f>
        <v>successful</v>
      </c>
      <c r="C2330">
        <f>_xlfn.XLOOKUP(B2330,Dataset!F2330:F6443,Dataset!L2330:L6443)</f>
        <v>537</v>
      </c>
    </row>
    <row r="2331" spans="1:3" x14ac:dyDescent="0.3">
      <c r="A2331">
        <v>2329</v>
      </c>
      <c r="B2331" t="str">
        <f>VLOOKUP(A2331,Dataset!A2331:T6444,6,FALSE)</f>
        <v>successful</v>
      </c>
      <c r="C2331">
        <f>_xlfn.XLOOKUP(B2331,Dataset!F2331:F6444,Dataset!L2331:L6444)</f>
        <v>125</v>
      </c>
    </row>
    <row r="2332" spans="1:3" x14ac:dyDescent="0.3">
      <c r="A2332">
        <v>2330</v>
      </c>
      <c r="B2332" t="str">
        <f>VLOOKUP(A2332,Dataset!A2332:T6445,6,FALSE)</f>
        <v>successful</v>
      </c>
      <c r="C2332">
        <f>_xlfn.XLOOKUP(B2332,Dataset!F2332:F6445,Dataset!L2332:L6445)</f>
        <v>163</v>
      </c>
    </row>
    <row r="2333" spans="1:3" x14ac:dyDescent="0.3">
      <c r="A2333">
        <v>2331</v>
      </c>
      <c r="B2333" t="str">
        <f>VLOOKUP(A2333,Dataset!A2333:T6446,6,FALSE)</f>
        <v>successful</v>
      </c>
      <c r="C2333">
        <f>_xlfn.XLOOKUP(B2333,Dataset!F2333:F6446,Dataset!L2333:L6446)</f>
        <v>283</v>
      </c>
    </row>
    <row r="2334" spans="1:3" x14ac:dyDescent="0.3">
      <c r="A2334">
        <v>2332</v>
      </c>
      <c r="B2334" t="str">
        <f>VLOOKUP(A2334,Dataset!A2334:T6447,6,FALSE)</f>
        <v>successful</v>
      </c>
      <c r="C2334">
        <f>_xlfn.XLOOKUP(B2334,Dataset!F2334:F6447,Dataset!L2334:L6447)</f>
        <v>352</v>
      </c>
    </row>
    <row r="2335" spans="1:3" x14ac:dyDescent="0.3">
      <c r="A2335">
        <v>2333</v>
      </c>
      <c r="B2335" t="str">
        <f>VLOOKUP(A2335,Dataset!A2335:T6448,6,FALSE)</f>
        <v>successful</v>
      </c>
      <c r="C2335">
        <f>_xlfn.XLOOKUP(B2335,Dataset!F2335:F6448,Dataset!L2335:L6448)</f>
        <v>94</v>
      </c>
    </row>
    <row r="2336" spans="1:3" x14ac:dyDescent="0.3">
      <c r="A2336">
        <v>2334</v>
      </c>
      <c r="B2336" t="str">
        <f>VLOOKUP(A2336,Dataset!A2336:T6449,6,FALSE)</f>
        <v>successful</v>
      </c>
      <c r="C2336">
        <f>_xlfn.XLOOKUP(B2336,Dataset!F2336:F6449,Dataset!L2336:L6449)</f>
        <v>67</v>
      </c>
    </row>
    <row r="2337" spans="1:3" x14ac:dyDescent="0.3">
      <c r="A2337">
        <v>2335</v>
      </c>
      <c r="B2337" t="str">
        <f>VLOOKUP(A2337,Dataset!A2337:T6450,6,FALSE)</f>
        <v>successful</v>
      </c>
      <c r="C2337">
        <f>_xlfn.XLOOKUP(B2337,Dataset!F2337:F6450,Dataset!L2337:L6450)</f>
        <v>221</v>
      </c>
    </row>
    <row r="2338" spans="1:3" x14ac:dyDescent="0.3">
      <c r="A2338">
        <v>2336</v>
      </c>
      <c r="B2338" t="str">
        <f>VLOOKUP(A2338,Dataset!A2338:T6451,6,FALSE)</f>
        <v>successful</v>
      </c>
      <c r="C2338">
        <f>_xlfn.XLOOKUP(B2338,Dataset!F2338:F6451,Dataset!L2338:L6451)</f>
        <v>2165</v>
      </c>
    </row>
    <row r="2339" spans="1:3" x14ac:dyDescent="0.3">
      <c r="A2339">
        <v>2337</v>
      </c>
      <c r="B2339" t="str">
        <f>VLOOKUP(A2339,Dataset!A2339:T6452,6,FALSE)</f>
        <v>successful</v>
      </c>
      <c r="C2339">
        <f>_xlfn.XLOOKUP(B2339,Dataset!F2339:F6452,Dataset!L2339:L6452)</f>
        <v>179</v>
      </c>
    </row>
    <row r="2340" spans="1:3" x14ac:dyDescent="0.3">
      <c r="A2340">
        <v>2338</v>
      </c>
      <c r="B2340" t="str">
        <f>VLOOKUP(A2340,Dataset!A2340:T6453,6,FALSE)</f>
        <v>successful</v>
      </c>
      <c r="C2340">
        <f>_xlfn.XLOOKUP(B2340,Dataset!F2340:F6453,Dataset!L2340:L6453)</f>
        <v>123</v>
      </c>
    </row>
    <row r="2341" spans="1:3" x14ac:dyDescent="0.3">
      <c r="A2341">
        <v>2339</v>
      </c>
      <c r="B2341" t="str">
        <f>VLOOKUP(A2341,Dataset!A2341:T6454,6,FALSE)</f>
        <v>successful</v>
      </c>
      <c r="C2341">
        <f>_xlfn.XLOOKUP(B2341,Dataset!F2341:F6454,Dataset!L2341:L6454)</f>
        <v>1104</v>
      </c>
    </row>
    <row r="2342" spans="1:3" x14ac:dyDescent="0.3">
      <c r="A2342">
        <v>2340</v>
      </c>
      <c r="B2342" t="str">
        <f>VLOOKUP(A2342,Dataset!A2342:T6455,6,FALSE)</f>
        <v>successful</v>
      </c>
      <c r="C2342">
        <f>_xlfn.XLOOKUP(B2342,Dataset!F2342:F6455,Dataset!L2342:L6455)</f>
        <v>403</v>
      </c>
    </row>
    <row r="2343" spans="1:3" x14ac:dyDescent="0.3">
      <c r="A2343">
        <v>2341</v>
      </c>
      <c r="B2343" t="str">
        <f>VLOOKUP(A2343,Dataset!A2343:T6456,6,FALSE)</f>
        <v>canceled</v>
      </c>
      <c r="C2343">
        <f>_xlfn.XLOOKUP(B2343,Dataset!F2343:F6456,Dataset!L2343:L6456)</f>
        <v>0</v>
      </c>
    </row>
    <row r="2344" spans="1:3" x14ac:dyDescent="0.3">
      <c r="A2344">
        <v>2342</v>
      </c>
      <c r="B2344" t="str">
        <f>VLOOKUP(A2344,Dataset!A2344:T6457,6,FALSE)</f>
        <v>canceled</v>
      </c>
      <c r="C2344">
        <f>_xlfn.XLOOKUP(B2344,Dataset!F2344:F6457,Dataset!L2344:L6457)</f>
        <v>0</v>
      </c>
    </row>
    <row r="2345" spans="1:3" x14ac:dyDescent="0.3">
      <c r="A2345">
        <v>2343</v>
      </c>
      <c r="B2345" t="str">
        <f>VLOOKUP(A2345,Dataset!A2345:T6458,6,FALSE)</f>
        <v>canceled</v>
      </c>
      <c r="C2345">
        <f>_xlfn.XLOOKUP(B2345,Dataset!F2345:F6458,Dataset!L2345:L6458)</f>
        <v>1</v>
      </c>
    </row>
    <row r="2346" spans="1:3" x14ac:dyDescent="0.3">
      <c r="A2346">
        <v>2344</v>
      </c>
      <c r="B2346" t="str">
        <f>VLOOKUP(A2346,Dataset!A2346:T6459,6,FALSE)</f>
        <v>canceled</v>
      </c>
      <c r="C2346">
        <f>_xlfn.XLOOKUP(B2346,Dataset!F2346:F6459,Dataset!L2346:L6459)</f>
        <v>1</v>
      </c>
    </row>
    <row r="2347" spans="1:3" x14ac:dyDescent="0.3">
      <c r="A2347">
        <v>2345</v>
      </c>
      <c r="B2347" t="str">
        <f>VLOOKUP(A2347,Dataset!A2347:T6460,6,FALSE)</f>
        <v>canceled</v>
      </c>
      <c r="C2347">
        <f>_xlfn.XLOOKUP(B2347,Dataset!F2347:F6460,Dataset!L2347:L6460)</f>
        <v>0</v>
      </c>
    </row>
    <row r="2348" spans="1:3" x14ac:dyDescent="0.3">
      <c r="A2348">
        <v>2346</v>
      </c>
      <c r="B2348" t="str">
        <f>VLOOKUP(A2348,Dataset!A2348:T6461,6,FALSE)</f>
        <v>canceled</v>
      </c>
      <c r="C2348">
        <f>_xlfn.XLOOKUP(B2348,Dataset!F2348:F6461,Dataset!L2348:L6461)</f>
        <v>3</v>
      </c>
    </row>
    <row r="2349" spans="1:3" x14ac:dyDescent="0.3">
      <c r="A2349">
        <v>2347</v>
      </c>
      <c r="B2349" t="str">
        <f>VLOOKUP(A2349,Dataset!A2349:T6462,6,FALSE)</f>
        <v>canceled</v>
      </c>
      <c r="C2349">
        <f>_xlfn.XLOOKUP(B2349,Dataset!F2349:F6462,Dataset!L2349:L6462)</f>
        <v>1</v>
      </c>
    </row>
    <row r="2350" spans="1:3" x14ac:dyDescent="0.3">
      <c r="A2350">
        <v>2348</v>
      </c>
      <c r="B2350" t="str">
        <f>VLOOKUP(A2350,Dataset!A2350:T6463,6,FALSE)</f>
        <v>canceled</v>
      </c>
      <c r="C2350">
        <f>_xlfn.XLOOKUP(B2350,Dataset!F2350:F6463,Dataset!L2350:L6463)</f>
        <v>5</v>
      </c>
    </row>
    <row r="2351" spans="1:3" x14ac:dyDescent="0.3">
      <c r="A2351">
        <v>2349</v>
      </c>
      <c r="B2351" t="str">
        <f>VLOOKUP(A2351,Dataset!A2351:T6464,6,FALSE)</f>
        <v>canceled</v>
      </c>
      <c r="C2351">
        <f>_xlfn.XLOOKUP(B2351,Dataset!F2351:F6464,Dataset!L2351:L6464)</f>
        <v>0</v>
      </c>
    </row>
    <row r="2352" spans="1:3" x14ac:dyDescent="0.3">
      <c r="A2352">
        <v>2350</v>
      </c>
      <c r="B2352" t="str">
        <f>VLOOKUP(A2352,Dataset!A2352:T6465,6,FALSE)</f>
        <v>canceled</v>
      </c>
      <c r="C2352">
        <f>_xlfn.XLOOKUP(B2352,Dataset!F2352:F6465,Dataset!L2352:L6465)</f>
        <v>0</v>
      </c>
    </row>
    <row r="2353" spans="1:3" x14ac:dyDescent="0.3">
      <c r="A2353">
        <v>2351</v>
      </c>
      <c r="B2353" t="str">
        <f>VLOOKUP(A2353,Dataset!A2353:T6466,6,FALSE)</f>
        <v>canceled</v>
      </c>
      <c r="C2353">
        <f>_xlfn.XLOOKUP(B2353,Dataset!F2353:F6466,Dataset!L2353:L6466)</f>
        <v>7</v>
      </c>
    </row>
    <row r="2354" spans="1:3" x14ac:dyDescent="0.3">
      <c r="A2354">
        <v>2352</v>
      </c>
      <c r="B2354" t="str">
        <f>VLOOKUP(A2354,Dataset!A2354:T6467,6,FALSE)</f>
        <v>canceled</v>
      </c>
      <c r="C2354">
        <f>_xlfn.XLOOKUP(B2354,Dataset!F2354:F6467,Dataset!L2354:L6467)</f>
        <v>0</v>
      </c>
    </row>
    <row r="2355" spans="1:3" x14ac:dyDescent="0.3">
      <c r="A2355">
        <v>2353</v>
      </c>
      <c r="B2355" t="str">
        <f>VLOOKUP(A2355,Dataset!A2355:T6468,6,FALSE)</f>
        <v>canceled</v>
      </c>
      <c r="C2355">
        <f>_xlfn.XLOOKUP(B2355,Dataset!F2355:F6468,Dataset!L2355:L6468)</f>
        <v>0</v>
      </c>
    </row>
    <row r="2356" spans="1:3" x14ac:dyDescent="0.3">
      <c r="A2356">
        <v>2354</v>
      </c>
      <c r="B2356" t="str">
        <f>VLOOKUP(A2356,Dataset!A2356:T6469,6,FALSE)</f>
        <v>canceled</v>
      </c>
      <c r="C2356">
        <f>_xlfn.XLOOKUP(B2356,Dataset!F2356:F6469,Dataset!L2356:L6469)</f>
        <v>1</v>
      </c>
    </row>
    <row r="2357" spans="1:3" x14ac:dyDescent="0.3">
      <c r="A2357">
        <v>2355</v>
      </c>
      <c r="B2357" t="str">
        <f>VLOOKUP(A2357,Dataset!A2357:T6470,6,FALSE)</f>
        <v>canceled</v>
      </c>
      <c r="C2357">
        <f>_xlfn.XLOOKUP(B2357,Dataset!F2357:F6470,Dataset!L2357:L6470)</f>
        <v>2</v>
      </c>
    </row>
    <row r="2358" spans="1:3" x14ac:dyDescent="0.3">
      <c r="A2358">
        <v>2356</v>
      </c>
      <c r="B2358" t="str">
        <f>VLOOKUP(A2358,Dataset!A2358:T6471,6,FALSE)</f>
        <v>canceled</v>
      </c>
      <c r="C2358">
        <f>_xlfn.XLOOKUP(B2358,Dataset!F2358:F6471,Dataset!L2358:L6471)</f>
        <v>0</v>
      </c>
    </row>
    <row r="2359" spans="1:3" x14ac:dyDescent="0.3">
      <c r="A2359">
        <v>2357</v>
      </c>
      <c r="B2359" t="str">
        <f>VLOOKUP(A2359,Dataset!A2359:T6472,6,FALSE)</f>
        <v>canceled</v>
      </c>
      <c r="C2359">
        <f>_xlfn.XLOOKUP(B2359,Dataset!F2359:F6472,Dataset!L2359:L6472)</f>
        <v>0</v>
      </c>
    </row>
    <row r="2360" spans="1:3" x14ac:dyDescent="0.3">
      <c r="A2360">
        <v>2358</v>
      </c>
      <c r="B2360" t="str">
        <f>VLOOKUP(A2360,Dataset!A2360:T6473,6,FALSE)</f>
        <v>canceled</v>
      </c>
      <c r="C2360">
        <f>_xlfn.XLOOKUP(B2360,Dataset!F2360:F6473,Dataset!L2360:L6473)</f>
        <v>0</v>
      </c>
    </row>
    <row r="2361" spans="1:3" x14ac:dyDescent="0.3">
      <c r="A2361">
        <v>2359</v>
      </c>
      <c r="B2361" t="str">
        <f>VLOOKUP(A2361,Dataset!A2361:T6474,6,FALSE)</f>
        <v>canceled</v>
      </c>
      <c r="C2361">
        <f>_xlfn.XLOOKUP(B2361,Dataset!F2361:F6474,Dataset!L2361:L6474)</f>
        <v>3</v>
      </c>
    </row>
    <row r="2362" spans="1:3" x14ac:dyDescent="0.3">
      <c r="A2362">
        <v>2360</v>
      </c>
      <c r="B2362" t="str">
        <f>VLOOKUP(A2362,Dataset!A2362:T6475,6,FALSE)</f>
        <v>canceled</v>
      </c>
      <c r="C2362">
        <f>_xlfn.XLOOKUP(B2362,Dataset!F2362:F6475,Dataset!L2362:L6475)</f>
        <v>1</v>
      </c>
    </row>
    <row r="2363" spans="1:3" x14ac:dyDescent="0.3">
      <c r="A2363">
        <v>2361</v>
      </c>
      <c r="B2363" t="str">
        <f>VLOOKUP(A2363,Dataset!A2363:T6476,6,FALSE)</f>
        <v>canceled</v>
      </c>
      <c r="C2363">
        <f>_xlfn.XLOOKUP(B2363,Dataset!F2363:F6476,Dataset!L2363:L6476)</f>
        <v>0</v>
      </c>
    </row>
    <row r="2364" spans="1:3" x14ac:dyDescent="0.3">
      <c r="A2364">
        <v>2362</v>
      </c>
      <c r="B2364" t="str">
        <f>VLOOKUP(A2364,Dataset!A2364:T6477,6,FALSE)</f>
        <v>canceled</v>
      </c>
      <c r="C2364">
        <f>_xlfn.XLOOKUP(B2364,Dataset!F2364:F6477,Dataset!L2364:L6477)</f>
        <v>2</v>
      </c>
    </row>
    <row r="2365" spans="1:3" x14ac:dyDescent="0.3">
      <c r="A2365">
        <v>2363</v>
      </c>
      <c r="B2365" t="str">
        <f>VLOOKUP(A2365,Dataset!A2365:T6478,6,FALSE)</f>
        <v>canceled</v>
      </c>
      <c r="C2365">
        <f>_xlfn.XLOOKUP(B2365,Dataset!F2365:F6478,Dataset!L2365:L6478)</f>
        <v>0</v>
      </c>
    </row>
    <row r="2366" spans="1:3" x14ac:dyDescent="0.3">
      <c r="A2366">
        <v>2364</v>
      </c>
      <c r="B2366" t="str">
        <f>VLOOKUP(A2366,Dataset!A2366:T6479,6,FALSE)</f>
        <v>canceled</v>
      </c>
      <c r="C2366">
        <f>_xlfn.XLOOKUP(B2366,Dataset!F2366:F6479,Dataset!L2366:L6479)</f>
        <v>0</v>
      </c>
    </row>
    <row r="2367" spans="1:3" x14ac:dyDescent="0.3">
      <c r="A2367">
        <v>2365</v>
      </c>
      <c r="B2367" t="str">
        <f>VLOOKUP(A2367,Dataset!A2367:T6480,6,FALSE)</f>
        <v>canceled</v>
      </c>
      <c r="C2367">
        <f>_xlfn.XLOOKUP(B2367,Dataset!F2367:F6480,Dataset!L2367:L6480)</f>
        <v>0</v>
      </c>
    </row>
    <row r="2368" spans="1:3" x14ac:dyDescent="0.3">
      <c r="A2368">
        <v>2366</v>
      </c>
      <c r="B2368" t="str">
        <f>VLOOKUP(A2368,Dataset!A2368:T6481,6,FALSE)</f>
        <v>canceled</v>
      </c>
      <c r="C2368">
        <f>_xlfn.XLOOKUP(B2368,Dataset!F2368:F6481,Dataset!L2368:L6481)</f>
        <v>27</v>
      </c>
    </row>
    <row r="2369" spans="1:3" x14ac:dyDescent="0.3">
      <c r="A2369">
        <v>2367</v>
      </c>
      <c r="B2369" t="str">
        <f>VLOOKUP(A2369,Dataset!A2369:T6482,6,FALSE)</f>
        <v>canceled</v>
      </c>
      <c r="C2369">
        <f>_xlfn.XLOOKUP(B2369,Dataset!F2369:F6482,Dataset!L2369:L6482)</f>
        <v>14</v>
      </c>
    </row>
    <row r="2370" spans="1:3" x14ac:dyDescent="0.3">
      <c r="A2370">
        <v>2368</v>
      </c>
      <c r="B2370" t="str">
        <f>VLOOKUP(A2370,Dataset!A2370:T6483,6,FALSE)</f>
        <v>canceled</v>
      </c>
      <c r="C2370">
        <f>_xlfn.XLOOKUP(B2370,Dataset!F2370:F6483,Dataset!L2370:L6483)</f>
        <v>2</v>
      </c>
    </row>
    <row r="2371" spans="1:3" x14ac:dyDescent="0.3">
      <c r="A2371">
        <v>2369</v>
      </c>
      <c r="B2371" t="str">
        <f>VLOOKUP(A2371,Dataset!A2371:T6484,6,FALSE)</f>
        <v>canceled</v>
      </c>
      <c r="C2371">
        <f>_xlfn.XLOOKUP(B2371,Dataset!F2371:F6484,Dataset!L2371:L6484)</f>
        <v>0</v>
      </c>
    </row>
    <row r="2372" spans="1:3" x14ac:dyDescent="0.3">
      <c r="A2372">
        <v>2370</v>
      </c>
      <c r="B2372" t="str">
        <f>VLOOKUP(A2372,Dataset!A2372:T6485,6,FALSE)</f>
        <v>canceled</v>
      </c>
      <c r="C2372">
        <f>_xlfn.XLOOKUP(B2372,Dataset!F2372:F6485,Dataset!L2372:L6485)</f>
        <v>4</v>
      </c>
    </row>
    <row r="2373" spans="1:3" x14ac:dyDescent="0.3">
      <c r="A2373">
        <v>2371</v>
      </c>
      <c r="B2373" t="str">
        <f>VLOOKUP(A2373,Dataset!A2373:T6486,6,FALSE)</f>
        <v>canceled</v>
      </c>
      <c r="C2373">
        <f>_xlfn.XLOOKUP(B2373,Dataset!F2373:F6486,Dataset!L2373:L6486)</f>
        <v>0</v>
      </c>
    </row>
    <row r="2374" spans="1:3" x14ac:dyDescent="0.3">
      <c r="A2374">
        <v>2372</v>
      </c>
      <c r="B2374" t="str">
        <f>VLOOKUP(A2374,Dataset!A2374:T6487,6,FALSE)</f>
        <v>canceled</v>
      </c>
      <c r="C2374">
        <f>_xlfn.XLOOKUP(B2374,Dataset!F2374:F6487,Dataset!L2374:L6487)</f>
        <v>6</v>
      </c>
    </row>
    <row r="2375" spans="1:3" x14ac:dyDescent="0.3">
      <c r="A2375">
        <v>2373</v>
      </c>
      <c r="B2375" t="str">
        <f>VLOOKUP(A2375,Dataset!A2375:T6488,6,FALSE)</f>
        <v>canceled</v>
      </c>
      <c r="C2375">
        <f>_xlfn.XLOOKUP(B2375,Dataset!F2375:F6488,Dataset!L2375:L6488)</f>
        <v>1</v>
      </c>
    </row>
    <row r="2376" spans="1:3" x14ac:dyDescent="0.3">
      <c r="A2376">
        <v>2374</v>
      </c>
      <c r="B2376" t="str">
        <f>VLOOKUP(A2376,Dataset!A2376:T6489,6,FALSE)</f>
        <v>canceled</v>
      </c>
      <c r="C2376">
        <f>_xlfn.XLOOKUP(B2376,Dataset!F2376:F6489,Dataset!L2376:L6489)</f>
        <v>1</v>
      </c>
    </row>
    <row r="2377" spans="1:3" x14ac:dyDescent="0.3">
      <c r="A2377">
        <v>2375</v>
      </c>
      <c r="B2377" t="str">
        <f>VLOOKUP(A2377,Dataset!A2377:T6490,6,FALSE)</f>
        <v>canceled</v>
      </c>
      <c r="C2377">
        <f>_xlfn.XLOOKUP(B2377,Dataset!F2377:F6490,Dataset!L2377:L6490)</f>
        <v>0</v>
      </c>
    </row>
    <row r="2378" spans="1:3" x14ac:dyDescent="0.3">
      <c r="A2378">
        <v>2376</v>
      </c>
      <c r="B2378" t="str">
        <f>VLOOKUP(A2378,Dataset!A2378:T6491,6,FALSE)</f>
        <v>canceled</v>
      </c>
      <c r="C2378">
        <f>_xlfn.XLOOKUP(B2378,Dataset!F2378:F6491,Dataset!L2378:L6491)</f>
        <v>4</v>
      </c>
    </row>
    <row r="2379" spans="1:3" x14ac:dyDescent="0.3">
      <c r="A2379">
        <v>2377</v>
      </c>
      <c r="B2379" t="str">
        <f>VLOOKUP(A2379,Dataset!A2379:T6492,6,FALSE)</f>
        <v>canceled</v>
      </c>
      <c r="C2379">
        <f>_xlfn.XLOOKUP(B2379,Dataset!F2379:F6492,Dataset!L2379:L6492)</f>
        <v>0</v>
      </c>
    </row>
    <row r="2380" spans="1:3" x14ac:dyDescent="0.3">
      <c r="A2380">
        <v>2378</v>
      </c>
      <c r="B2380" t="str">
        <f>VLOOKUP(A2380,Dataset!A2380:T6493,6,FALSE)</f>
        <v>canceled</v>
      </c>
      <c r="C2380">
        <f>_xlfn.XLOOKUP(B2380,Dataset!F2380:F6493,Dataset!L2380:L6493)</f>
        <v>0</v>
      </c>
    </row>
    <row r="2381" spans="1:3" x14ac:dyDescent="0.3">
      <c r="A2381">
        <v>2379</v>
      </c>
      <c r="B2381" t="str">
        <f>VLOOKUP(A2381,Dataset!A2381:T6494,6,FALSE)</f>
        <v>canceled</v>
      </c>
      <c r="C2381">
        <f>_xlfn.XLOOKUP(B2381,Dataset!F2381:F6494,Dataset!L2381:L6494)</f>
        <v>0</v>
      </c>
    </row>
    <row r="2382" spans="1:3" x14ac:dyDescent="0.3">
      <c r="A2382">
        <v>2380</v>
      </c>
      <c r="B2382" t="str">
        <f>VLOOKUP(A2382,Dataset!A2382:T6495,6,FALSE)</f>
        <v>canceled</v>
      </c>
      <c r="C2382">
        <f>_xlfn.XLOOKUP(B2382,Dataset!F2382:F6495,Dataset!L2382:L6495)</f>
        <v>3</v>
      </c>
    </row>
    <row r="2383" spans="1:3" x14ac:dyDescent="0.3">
      <c r="A2383">
        <v>2381</v>
      </c>
      <c r="B2383" t="str">
        <f>VLOOKUP(A2383,Dataset!A2383:T6496,6,FALSE)</f>
        <v>canceled</v>
      </c>
      <c r="C2383">
        <f>_xlfn.XLOOKUP(B2383,Dataset!F2383:F6496,Dataset!L2383:L6496)</f>
        <v>7</v>
      </c>
    </row>
    <row r="2384" spans="1:3" x14ac:dyDescent="0.3">
      <c r="A2384">
        <v>2382</v>
      </c>
      <c r="B2384" t="str">
        <f>VLOOKUP(A2384,Dataset!A2384:T6497,6,FALSE)</f>
        <v>canceled</v>
      </c>
      <c r="C2384">
        <f>_xlfn.XLOOKUP(B2384,Dataset!F2384:F6497,Dataset!L2384:L6497)</f>
        <v>2</v>
      </c>
    </row>
    <row r="2385" spans="1:3" x14ac:dyDescent="0.3">
      <c r="A2385">
        <v>2383</v>
      </c>
      <c r="B2385" t="str">
        <f>VLOOKUP(A2385,Dataset!A2385:T6498,6,FALSE)</f>
        <v>canceled</v>
      </c>
      <c r="C2385">
        <f>_xlfn.XLOOKUP(B2385,Dataset!F2385:F6498,Dataset!L2385:L6498)</f>
        <v>3</v>
      </c>
    </row>
    <row r="2386" spans="1:3" x14ac:dyDescent="0.3">
      <c r="A2386">
        <v>2384</v>
      </c>
      <c r="B2386" t="str">
        <f>VLOOKUP(A2386,Dataset!A2386:T6499,6,FALSE)</f>
        <v>canceled</v>
      </c>
      <c r="C2386">
        <f>_xlfn.XLOOKUP(B2386,Dataset!F2386:F6499,Dataset!L2386:L6499)</f>
        <v>8</v>
      </c>
    </row>
    <row r="2387" spans="1:3" x14ac:dyDescent="0.3">
      <c r="A2387">
        <v>2385</v>
      </c>
      <c r="B2387" t="str">
        <f>VLOOKUP(A2387,Dataset!A2387:T6500,6,FALSE)</f>
        <v>canceled</v>
      </c>
      <c r="C2387">
        <f>_xlfn.XLOOKUP(B2387,Dataset!F2387:F6500,Dataset!L2387:L6500)</f>
        <v>7</v>
      </c>
    </row>
    <row r="2388" spans="1:3" x14ac:dyDescent="0.3">
      <c r="A2388">
        <v>2386</v>
      </c>
      <c r="B2388" t="str">
        <f>VLOOKUP(A2388,Dataset!A2388:T6501,6,FALSE)</f>
        <v>canceled</v>
      </c>
      <c r="C2388">
        <f>_xlfn.XLOOKUP(B2388,Dataset!F2388:F6501,Dataset!L2388:L6501)</f>
        <v>0</v>
      </c>
    </row>
    <row r="2389" spans="1:3" x14ac:dyDescent="0.3">
      <c r="A2389">
        <v>2387</v>
      </c>
      <c r="B2389" t="str">
        <f>VLOOKUP(A2389,Dataset!A2389:T6502,6,FALSE)</f>
        <v>canceled</v>
      </c>
      <c r="C2389">
        <f>_xlfn.XLOOKUP(B2389,Dataset!F2389:F6502,Dataset!L2389:L6502)</f>
        <v>3</v>
      </c>
    </row>
    <row r="2390" spans="1:3" x14ac:dyDescent="0.3">
      <c r="A2390">
        <v>2388</v>
      </c>
      <c r="B2390" t="str">
        <f>VLOOKUP(A2390,Dataset!A2390:T6503,6,FALSE)</f>
        <v>canceled</v>
      </c>
      <c r="C2390">
        <f>_xlfn.XLOOKUP(B2390,Dataset!F2390:F6503,Dataset!L2390:L6503)</f>
        <v>8</v>
      </c>
    </row>
    <row r="2391" spans="1:3" x14ac:dyDescent="0.3">
      <c r="A2391">
        <v>2389</v>
      </c>
      <c r="B2391" t="str">
        <f>VLOOKUP(A2391,Dataset!A2391:T6504,6,FALSE)</f>
        <v>canceled</v>
      </c>
      <c r="C2391">
        <f>_xlfn.XLOOKUP(B2391,Dataset!F2391:F6504,Dataset!L2391:L6504)</f>
        <v>1</v>
      </c>
    </row>
    <row r="2392" spans="1:3" x14ac:dyDescent="0.3">
      <c r="A2392">
        <v>2390</v>
      </c>
      <c r="B2392" t="str">
        <f>VLOOKUP(A2392,Dataset!A2392:T6505,6,FALSE)</f>
        <v>canceled</v>
      </c>
      <c r="C2392">
        <f>_xlfn.XLOOKUP(B2392,Dataset!F2392:F6505,Dataset!L2392:L6505)</f>
        <v>0</v>
      </c>
    </row>
    <row r="2393" spans="1:3" x14ac:dyDescent="0.3">
      <c r="A2393">
        <v>2391</v>
      </c>
      <c r="B2393" t="str">
        <f>VLOOKUP(A2393,Dataset!A2393:T6506,6,FALSE)</f>
        <v>canceled</v>
      </c>
      <c r="C2393">
        <f>_xlfn.XLOOKUP(B2393,Dataset!F2393:F6506,Dataset!L2393:L6506)</f>
        <v>1</v>
      </c>
    </row>
    <row r="2394" spans="1:3" x14ac:dyDescent="0.3">
      <c r="A2394">
        <v>2392</v>
      </c>
      <c r="B2394" t="str">
        <f>VLOOKUP(A2394,Dataset!A2394:T6507,6,FALSE)</f>
        <v>canceled</v>
      </c>
      <c r="C2394">
        <f>_xlfn.XLOOKUP(B2394,Dataset!F2394:F6507,Dataset!L2394:L6507)</f>
        <v>0</v>
      </c>
    </row>
    <row r="2395" spans="1:3" x14ac:dyDescent="0.3">
      <c r="A2395">
        <v>2393</v>
      </c>
      <c r="B2395" t="str">
        <f>VLOOKUP(A2395,Dataset!A2395:T6508,6,FALSE)</f>
        <v>canceled</v>
      </c>
      <c r="C2395">
        <f>_xlfn.XLOOKUP(B2395,Dataset!F2395:F6508,Dataset!L2395:L6508)</f>
        <v>1</v>
      </c>
    </row>
    <row r="2396" spans="1:3" x14ac:dyDescent="0.3">
      <c r="A2396">
        <v>2394</v>
      </c>
      <c r="B2396" t="str">
        <f>VLOOKUP(A2396,Dataset!A2396:T6509,6,FALSE)</f>
        <v>canceled</v>
      </c>
      <c r="C2396">
        <f>_xlfn.XLOOKUP(B2396,Dataset!F2396:F6509,Dataset!L2396:L6509)</f>
        <v>2</v>
      </c>
    </row>
    <row r="2397" spans="1:3" x14ac:dyDescent="0.3">
      <c r="A2397">
        <v>2395</v>
      </c>
      <c r="B2397" t="str">
        <f>VLOOKUP(A2397,Dataset!A2397:T6510,6,FALSE)</f>
        <v>canceled</v>
      </c>
      <c r="C2397">
        <f>_xlfn.XLOOKUP(B2397,Dataset!F2397:F6510,Dataset!L2397:L6510)</f>
        <v>0</v>
      </c>
    </row>
    <row r="2398" spans="1:3" x14ac:dyDescent="0.3">
      <c r="A2398">
        <v>2396</v>
      </c>
      <c r="B2398" t="str">
        <f>VLOOKUP(A2398,Dataset!A2398:T6511,6,FALSE)</f>
        <v>canceled</v>
      </c>
      <c r="C2398">
        <f>_xlfn.XLOOKUP(B2398,Dataset!F2398:F6511,Dataset!L2398:L6511)</f>
        <v>1</v>
      </c>
    </row>
    <row r="2399" spans="1:3" x14ac:dyDescent="0.3">
      <c r="A2399">
        <v>2397</v>
      </c>
      <c r="B2399" t="str">
        <f>VLOOKUP(A2399,Dataset!A2399:T6512,6,FALSE)</f>
        <v>canceled</v>
      </c>
      <c r="C2399">
        <f>_xlfn.XLOOKUP(B2399,Dataset!F2399:F6512,Dataset!L2399:L6512)</f>
        <v>0</v>
      </c>
    </row>
    <row r="2400" spans="1:3" x14ac:dyDescent="0.3">
      <c r="A2400">
        <v>2398</v>
      </c>
      <c r="B2400" t="str">
        <f>VLOOKUP(A2400,Dataset!A2400:T6513,6,FALSE)</f>
        <v>canceled</v>
      </c>
      <c r="C2400">
        <f>_xlfn.XLOOKUP(B2400,Dataset!F2400:F6513,Dataset!L2400:L6513)</f>
        <v>0</v>
      </c>
    </row>
    <row r="2401" spans="1:3" x14ac:dyDescent="0.3">
      <c r="A2401">
        <v>2399</v>
      </c>
      <c r="B2401" t="str">
        <f>VLOOKUP(A2401,Dataset!A2401:T6514,6,FALSE)</f>
        <v>canceled</v>
      </c>
      <c r="C2401">
        <f>_xlfn.XLOOKUP(B2401,Dataset!F2401:F6514,Dataset!L2401:L6514)</f>
        <v>0</v>
      </c>
    </row>
    <row r="2402" spans="1:3" x14ac:dyDescent="0.3">
      <c r="A2402">
        <v>2400</v>
      </c>
      <c r="B2402" t="str">
        <f>VLOOKUP(A2402,Dataset!A2402:T6515,6,FALSE)</f>
        <v>canceled</v>
      </c>
      <c r="C2402">
        <f>_xlfn.XLOOKUP(B2402,Dataset!F2402:F6515,Dataset!L2402:L6515)</f>
        <v>0</v>
      </c>
    </row>
    <row r="2403" spans="1:3" x14ac:dyDescent="0.3">
      <c r="A2403">
        <v>2401</v>
      </c>
      <c r="B2403" t="str">
        <f>VLOOKUP(A2403,Dataset!A2403:T6516,6,FALSE)</f>
        <v>failed</v>
      </c>
      <c r="C2403">
        <f>_xlfn.XLOOKUP(B2403,Dataset!F2403:F6516,Dataset!L2403:L6516)</f>
        <v>9</v>
      </c>
    </row>
    <row r="2404" spans="1:3" x14ac:dyDescent="0.3">
      <c r="A2404">
        <v>2402</v>
      </c>
      <c r="B2404" t="str">
        <f>VLOOKUP(A2404,Dataset!A2404:T6517,6,FALSE)</f>
        <v>failed</v>
      </c>
      <c r="C2404">
        <f>_xlfn.XLOOKUP(B2404,Dataset!F2404:F6517,Dataset!L2404:L6517)</f>
        <v>1</v>
      </c>
    </row>
    <row r="2405" spans="1:3" x14ac:dyDescent="0.3">
      <c r="A2405">
        <v>2403</v>
      </c>
      <c r="B2405" t="str">
        <f>VLOOKUP(A2405,Dataset!A2405:T6518,6,FALSE)</f>
        <v>failed</v>
      </c>
      <c r="C2405">
        <f>_xlfn.XLOOKUP(B2405,Dataset!F2405:F6518,Dataset!L2405:L6518)</f>
        <v>12</v>
      </c>
    </row>
    <row r="2406" spans="1:3" x14ac:dyDescent="0.3">
      <c r="A2406">
        <v>2404</v>
      </c>
      <c r="B2406" t="str">
        <f>VLOOKUP(A2406,Dataset!A2406:T6519,6,FALSE)</f>
        <v>failed</v>
      </c>
      <c r="C2406">
        <f>_xlfn.XLOOKUP(B2406,Dataset!F2406:F6519,Dataset!L2406:L6519)</f>
        <v>0</v>
      </c>
    </row>
    <row r="2407" spans="1:3" x14ac:dyDescent="0.3">
      <c r="A2407">
        <v>2405</v>
      </c>
      <c r="B2407" t="str">
        <f>VLOOKUP(A2407,Dataset!A2407:T6520,6,FALSE)</f>
        <v>failed</v>
      </c>
      <c r="C2407">
        <f>_xlfn.XLOOKUP(B2407,Dataset!F2407:F6520,Dataset!L2407:L6520)</f>
        <v>20</v>
      </c>
    </row>
    <row r="2408" spans="1:3" x14ac:dyDescent="0.3">
      <c r="A2408">
        <v>2406</v>
      </c>
      <c r="B2408" t="str">
        <f>VLOOKUP(A2408,Dataset!A2408:T6521,6,FALSE)</f>
        <v>failed</v>
      </c>
      <c r="C2408">
        <f>_xlfn.XLOOKUP(B2408,Dataset!F2408:F6521,Dataset!L2408:L6521)</f>
        <v>16</v>
      </c>
    </row>
    <row r="2409" spans="1:3" x14ac:dyDescent="0.3">
      <c r="A2409">
        <v>2407</v>
      </c>
      <c r="B2409" t="str">
        <f>VLOOKUP(A2409,Dataset!A2409:T6522,6,FALSE)</f>
        <v>failed</v>
      </c>
      <c r="C2409">
        <f>_xlfn.XLOOKUP(B2409,Dataset!F2409:F6522,Dataset!L2409:L6522)</f>
        <v>33</v>
      </c>
    </row>
    <row r="2410" spans="1:3" x14ac:dyDescent="0.3">
      <c r="A2410">
        <v>2408</v>
      </c>
      <c r="B2410" t="str">
        <f>VLOOKUP(A2410,Dataset!A2410:T6523,6,FALSE)</f>
        <v>failed</v>
      </c>
      <c r="C2410">
        <f>_xlfn.XLOOKUP(B2410,Dataset!F2410:F6523,Dataset!L2410:L6523)</f>
        <v>2</v>
      </c>
    </row>
    <row r="2411" spans="1:3" x14ac:dyDescent="0.3">
      <c r="A2411">
        <v>2409</v>
      </c>
      <c r="B2411" t="str">
        <f>VLOOKUP(A2411,Dataset!A2411:T6524,6,FALSE)</f>
        <v>failed</v>
      </c>
      <c r="C2411">
        <f>_xlfn.XLOOKUP(B2411,Dataset!F2411:F6524,Dataset!L2411:L6524)</f>
        <v>6</v>
      </c>
    </row>
    <row r="2412" spans="1:3" x14ac:dyDescent="0.3">
      <c r="A2412">
        <v>2410</v>
      </c>
      <c r="B2412" t="str">
        <f>VLOOKUP(A2412,Dataset!A2412:T6525,6,FALSE)</f>
        <v>failed</v>
      </c>
      <c r="C2412">
        <f>_xlfn.XLOOKUP(B2412,Dataset!F2412:F6525,Dataset!L2412:L6525)</f>
        <v>0</v>
      </c>
    </row>
    <row r="2413" spans="1:3" x14ac:dyDescent="0.3">
      <c r="A2413">
        <v>2411</v>
      </c>
      <c r="B2413" t="str">
        <f>VLOOKUP(A2413,Dataset!A2413:T6526,6,FALSE)</f>
        <v>failed</v>
      </c>
      <c r="C2413">
        <f>_xlfn.XLOOKUP(B2413,Dataset!F2413:F6526,Dataset!L2413:L6526)</f>
        <v>3</v>
      </c>
    </row>
    <row r="2414" spans="1:3" x14ac:dyDescent="0.3">
      <c r="A2414">
        <v>2412</v>
      </c>
      <c r="B2414" t="str">
        <f>VLOOKUP(A2414,Dataset!A2414:T6527,6,FALSE)</f>
        <v>failed</v>
      </c>
      <c r="C2414">
        <f>_xlfn.XLOOKUP(B2414,Dataset!F2414:F6527,Dataset!L2414:L6527)</f>
        <v>0</v>
      </c>
    </row>
    <row r="2415" spans="1:3" x14ac:dyDescent="0.3">
      <c r="A2415">
        <v>2413</v>
      </c>
      <c r="B2415" t="str">
        <f>VLOOKUP(A2415,Dataset!A2415:T6528,6,FALSE)</f>
        <v>failed</v>
      </c>
      <c r="C2415">
        <f>_xlfn.XLOOKUP(B2415,Dataset!F2415:F6528,Dataset!L2415:L6528)</f>
        <v>3</v>
      </c>
    </row>
    <row r="2416" spans="1:3" x14ac:dyDescent="0.3">
      <c r="A2416">
        <v>2414</v>
      </c>
      <c r="B2416" t="str">
        <f>VLOOKUP(A2416,Dataset!A2416:T6529,6,FALSE)</f>
        <v>failed</v>
      </c>
      <c r="C2416">
        <f>_xlfn.XLOOKUP(B2416,Dataset!F2416:F6529,Dataset!L2416:L6529)</f>
        <v>13</v>
      </c>
    </row>
    <row r="2417" spans="1:3" x14ac:dyDescent="0.3">
      <c r="A2417">
        <v>2415</v>
      </c>
      <c r="B2417" t="str">
        <f>VLOOKUP(A2417,Dataset!A2417:T6530,6,FALSE)</f>
        <v>failed</v>
      </c>
      <c r="C2417">
        <f>_xlfn.XLOOKUP(B2417,Dataset!F2417:F6530,Dataset!L2417:L6530)</f>
        <v>6</v>
      </c>
    </row>
    <row r="2418" spans="1:3" x14ac:dyDescent="0.3">
      <c r="A2418">
        <v>2416</v>
      </c>
      <c r="B2418" t="str">
        <f>VLOOKUP(A2418,Dataset!A2418:T6531,6,FALSE)</f>
        <v>failed</v>
      </c>
      <c r="C2418">
        <f>_xlfn.XLOOKUP(B2418,Dataset!F2418:F6531,Dataset!L2418:L6531)</f>
        <v>1</v>
      </c>
    </row>
    <row r="2419" spans="1:3" x14ac:dyDescent="0.3">
      <c r="A2419">
        <v>2417</v>
      </c>
      <c r="B2419" t="str">
        <f>VLOOKUP(A2419,Dataset!A2419:T6532,6,FALSE)</f>
        <v>failed</v>
      </c>
      <c r="C2419">
        <f>_xlfn.XLOOKUP(B2419,Dataset!F2419:F6532,Dataset!L2419:L6532)</f>
        <v>0</v>
      </c>
    </row>
    <row r="2420" spans="1:3" x14ac:dyDescent="0.3">
      <c r="A2420">
        <v>2418</v>
      </c>
      <c r="B2420" t="str">
        <f>VLOOKUP(A2420,Dataset!A2420:T6533,6,FALSE)</f>
        <v>failed</v>
      </c>
      <c r="C2420">
        <f>_xlfn.XLOOKUP(B2420,Dataset!F2420:F6533,Dataset!L2420:L6533)</f>
        <v>5</v>
      </c>
    </row>
    <row r="2421" spans="1:3" x14ac:dyDescent="0.3">
      <c r="A2421">
        <v>2419</v>
      </c>
      <c r="B2421" t="str">
        <f>VLOOKUP(A2421,Dataset!A2421:T6534,6,FALSE)</f>
        <v>failed</v>
      </c>
      <c r="C2421">
        <f>_xlfn.XLOOKUP(B2421,Dataset!F2421:F6534,Dataset!L2421:L6534)</f>
        <v>0</v>
      </c>
    </row>
    <row r="2422" spans="1:3" x14ac:dyDescent="0.3">
      <c r="A2422">
        <v>2420</v>
      </c>
      <c r="B2422" t="str">
        <f>VLOOKUP(A2422,Dataset!A2422:T6535,6,FALSE)</f>
        <v>failed</v>
      </c>
      <c r="C2422">
        <f>_xlfn.XLOOKUP(B2422,Dataset!F2422:F6535,Dataset!L2422:L6535)</f>
        <v>36</v>
      </c>
    </row>
    <row r="2423" spans="1:3" x14ac:dyDescent="0.3">
      <c r="A2423">
        <v>2421</v>
      </c>
      <c r="B2423" t="str">
        <f>VLOOKUP(A2423,Dataset!A2423:T6536,6,FALSE)</f>
        <v>failed</v>
      </c>
      <c r="C2423">
        <f>_xlfn.XLOOKUP(B2423,Dataset!F2423:F6536,Dataset!L2423:L6536)</f>
        <v>1</v>
      </c>
    </row>
    <row r="2424" spans="1:3" x14ac:dyDescent="0.3">
      <c r="A2424">
        <v>2422</v>
      </c>
      <c r="B2424" t="str">
        <f>VLOOKUP(A2424,Dataset!A2424:T6537,6,FALSE)</f>
        <v>failed</v>
      </c>
      <c r="C2424">
        <f>_xlfn.XLOOKUP(B2424,Dataset!F2424:F6537,Dataset!L2424:L6537)</f>
        <v>1</v>
      </c>
    </row>
    <row r="2425" spans="1:3" x14ac:dyDescent="0.3">
      <c r="A2425">
        <v>2423</v>
      </c>
      <c r="B2425" t="str">
        <f>VLOOKUP(A2425,Dataset!A2425:T6538,6,FALSE)</f>
        <v>failed</v>
      </c>
      <c r="C2425">
        <f>_xlfn.XLOOKUP(B2425,Dataset!F2425:F6538,Dataset!L2425:L6538)</f>
        <v>1</v>
      </c>
    </row>
    <row r="2426" spans="1:3" x14ac:dyDescent="0.3">
      <c r="A2426">
        <v>2424</v>
      </c>
      <c r="B2426" t="str">
        <f>VLOOKUP(A2426,Dataset!A2426:T6539,6,FALSE)</f>
        <v>failed</v>
      </c>
      <c r="C2426">
        <f>_xlfn.XLOOKUP(B2426,Dataset!F2426:F6539,Dataset!L2426:L6539)</f>
        <v>9</v>
      </c>
    </row>
    <row r="2427" spans="1:3" x14ac:dyDescent="0.3">
      <c r="A2427">
        <v>2425</v>
      </c>
      <c r="B2427" t="str">
        <f>VLOOKUP(A2427,Dataset!A2427:T6540,6,FALSE)</f>
        <v>failed</v>
      </c>
      <c r="C2427">
        <f>_xlfn.XLOOKUP(B2427,Dataset!F2427:F6540,Dataset!L2427:L6540)</f>
        <v>1</v>
      </c>
    </row>
    <row r="2428" spans="1:3" x14ac:dyDescent="0.3">
      <c r="A2428">
        <v>2426</v>
      </c>
      <c r="B2428" t="str">
        <f>VLOOKUP(A2428,Dataset!A2428:T6541,6,FALSE)</f>
        <v>failed</v>
      </c>
      <c r="C2428">
        <f>_xlfn.XLOOKUP(B2428,Dataset!F2428:F6541,Dataset!L2428:L6541)</f>
        <v>0</v>
      </c>
    </row>
    <row r="2429" spans="1:3" x14ac:dyDescent="0.3">
      <c r="A2429">
        <v>2427</v>
      </c>
      <c r="B2429" t="str">
        <f>VLOOKUP(A2429,Dataset!A2429:T6542,6,FALSE)</f>
        <v>failed</v>
      </c>
      <c r="C2429">
        <f>_xlfn.XLOOKUP(B2429,Dataset!F2429:F6542,Dataset!L2429:L6542)</f>
        <v>1</v>
      </c>
    </row>
    <row r="2430" spans="1:3" x14ac:dyDescent="0.3">
      <c r="A2430">
        <v>2428</v>
      </c>
      <c r="B2430" t="str">
        <f>VLOOKUP(A2430,Dataset!A2430:T6543,6,FALSE)</f>
        <v>failed</v>
      </c>
      <c r="C2430">
        <f>_xlfn.XLOOKUP(B2430,Dataset!F2430:F6543,Dataset!L2430:L6543)</f>
        <v>1</v>
      </c>
    </row>
    <row r="2431" spans="1:3" x14ac:dyDescent="0.3">
      <c r="A2431">
        <v>2429</v>
      </c>
      <c r="B2431" t="str">
        <f>VLOOKUP(A2431,Dataset!A2431:T6544,6,FALSE)</f>
        <v>failed</v>
      </c>
      <c r="C2431">
        <f>_xlfn.XLOOKUP(B2431,Dataset!F2431:F6544,Dataset!L2431:L6544)</f>
        <v>4</v>
      </c>
    </row>
    <row r="2432" spans="1:3" x14ac:dyDescent="0.3">
      <c r="A2432">
        <v>2430</v>
      </c>
      <c r="B2432" t="str">
        <f>VLOOKUP(A2432,Dataset!A2432:T6545,6,FALSE)</f>
        <v>failed</v>
      </c>
      <c r="C2432">
        <f>_xlfn.XLOOKUP(B2432,Dataset!F2432:F6545,Dataset!L2432:L6545)</f>
        <v>2</v>
      </c>
    </row>
    <row r="2433" spans="1:3" x14ac:dyDescent="0.3">
      <c r="A2433">
        <v>2431</v>
      </c>
      <c r="B2433" t="str">
        <f>VLOOKUP(A2433,Dataset!A2433:T6546,6,FALSE)</f>
        <v>failed</v>
      </c>
      <c r="C2433">
        <f>_xlfn.XLOOKUP(B2433,Dataset!F2433:F6546,Dataset!L2433:L6546)</f>
        <v>2</v>
      </c>
    </row>
    <row r="2434" spans="1:3" x14ac:dyDescent="0.3">
      <c r="A2434">
        <v>2432</v>
      </c>
      <c r="B2434" t="str">
        <f>VLOOKUP(A2434,Dataset!A2434:T6547,6,FALSE)</f>
        <v>failed</v>
      </c>
      <c r="C2434">
        <f>_xlfn.XLOOKUP(B2434,Dataset!F2434:F6547,Dataset!L2434:L6547)</f>
        <v>2</v>
      </c>
    </row>
    <row r="2435" spans="1:3" x14ac:dyDescent="0.3">
      <c r="A2435">
        <v>2433</v>
      </c>
      <c r="B2435" t="str">
        <f>VLOOKUP(A2435,Dataset!A2435:T6548,6,FALSE)</f>
        <v>failed</v>
      </c>
      <c r="C2435">
        <f>_xlfn.XLOOKUP(B2435,Dataset!F2435:F6548,Dataset!L2435:L6548)</f>
        <v>0</v>
      </c>
    </row>
    <row r="2436" spans="1:3" x14ac:dyDescent="0.3">
      <c r="A2436">
        <v>2434</v>
      </c>
      <c r="B2436" t="str">
        <f>VLOOKUP(A2436,Dataset!A2436:T6549,6,FALSE)</f>
        <v>failed</v>
      </c>
      <c r="C2436">
        <f>_xlfn.XLOOKUP(B2436,Dataset!F2436:F6549,Dataset!L2436:L6549)</f>
        <v>2</v>
      </c>
    </row>
    <row r="2437" spans="1:3" x14ac:dyDescent="0.3">
      <c r="A2437">
        <v>2435</v>
      </c>
      <c r="B2437" t="str">
        <f>VLOOKUP(A2437,Dataset!A2437:T6550,6,FALSE)</f>
        <v>failed</v>
      </c>
      <c r="C2437">
        <f>_xlfn.XLOOKUP(B2437,Dataset!F2437:F6550,Dataset!L2437:L6550)</f>
        <v>4</v>
      </c>
    </row>
    <row r="2438" spans="1:3" x14ac:dyDescent="0.3">
      <c r="A2438">
        <v>2436</v>
      </c>
      <c r="B2438" t="str">
        <f>VLOOKUP(A2438,Dataset!A2438:T6551,6,FALSE)</f>
        <v>failed</v>
      </c>
      <c r="C2438">
        <f>_xlfn.XLOOKUP(B2438,Dataset!F2438:F6551,Dataset!L2438:L6551)</f>
        <v>2</v>
      </c>
    </row>
    <row r="2439" spans="1:3" x14ac:dyDescent="0.3">
      <c r="A2439">
        <v>2437</v>
      </c>
      <c r="B2439" t="str">
        <f>VLOOKUP(A2439,Dataset!A2439:T6552,6,FALSE)</f>
        <v>failed</v>
      </c>
      <c r="C2439">
        <f>_xlfn.XLOOKUP(B2439,Dataset!F2439:F6552,Dataset!L2439:L6552)</f>
        <v>0</v>
      </c>
    </row>
    <row r="2440" spans="1:3" x14ac:dyDescent="0.3">
      <c r="A2440">
        <v>2438</v>
      </c>
      <c r="B2440" t="str">
        <f>VLOOKUP(A2440,Dataset!A2440:T6553,6,FALSE)</f>
        <v>failed</v>
      </c>
      <c r="C2440">
        <f>_xlfn.XLOOKUP(B2440,Dataset!F2440:F6553,Dataset!L2440:L6553)</f>
        <v>1</v>
      </c>
    </row>
    <row r="2441" spans="1:3" x14ac:dyDescent="0.3">
      <c r="A2441">
        <v>2439</v>
      </c>
      <c r="B2441" t="str">
        <f>VLOOKUP(A2441,Dataset!A2441:T6554,6,FALSE)</f>
        <v>failed</v>
      </c>
      <c r="C2441">
        <f>_xlfn.XLOOKUP(B2441,Dataset!F2441:F6554,Dataset!L2441:L6554)</f>
        <v>0</v>
      </c>
    </row>
    <row r="2442" spans="1:3" x14ac:dyDescent="0.3">
      <c r="A2442">
        <v>2440</v>
      </c>
      <c r="B2442" t="str">
        <f>VLOOKUP(A2442,Dataset!A2442:T6555,6,FALSE)</f>
        <v>failed</v>
      </c>
      <c r="C2442">
        <f>_xlfn.XLOOKUP(B2442,Dataset!F2442:F6555,Dataset!L2442:L6555)</f>
        <v>2</v>
      </c>
    </row>
    <row r="2443" spans="1:3" x14ac:dyDescent="0.3">
      <c r="A2443">
        <v>2441</v>
      </c>
      <c r="B2443" t="str">
        <f>VLOOKUP(A2443,Dataset!A2443:T6556,6,FALSE)</f>
        <v>successful</v>
      </c>
      <c r="C2443">
        <f>_xlfn.XLOOKUP(B2443,Dataset!F2443:F6556,Dataset!L2443:L6556)</f>
        <v>109</v>
      </c>
    </row>
    <row r="2444" spans="1:3" x14ac:dyDescent="0.3">
      <c r="A2444">
        <v>2442</v>
      </c>
      <c r="B2444" t="str">
        <f>VLOOKUP(A2444,Dataset!A2444:T6557,6,FALSE)</f>
        <v>successful</v>
      </c>
      <c r="C2444">
        <f>_xlfn.XLOOKUP(B2444,Dataset!F2444:F6557,Dataset!L2444:L6557)</f>
        <v>372</v>
      </c>
    </row>
    <row r="2445" spans="1:3" x14ac:dyDescent="0.3">
      <c r="A2445">
        <v>2443</v>
      </c>
      <c r="B2445" t="str">
        <f>VLOOKUP(A2445,Dataset!A2445:T6558,6,FALSE)</f>
        <v>successful</v>
      </c>
      <c r="C2445">
        <f>_xlfn.XLOOKUP(B2445,Dataset!F2445:F6558,Dataset!L2445:L6558)</f>
        <v>311</v>
      </c>
    </row>
    <row r="2446" spans="1:3" x14ac:dyDescent="0.3">
      <c r="A2446">
        <v>2444</v>
      </c>
      <c r="B2446" t="str">
        <f>VLOOKUP(A2446,Dataset!A2446:T6559,6,FALSE)</f>
        <v>successful</v>
      </c>
      <c r="C2446">
        <f>_xlfn.XLOOKUP(B2446,Dataset!F2446:F6559,Dataset!L2446:L6559)</f>
        <v>61</v>
      </c>
    </row>
    <row r="2447" spans="1:3" x14ac:dyDescent="0.3">
      <c r="A2447">
        <v>2445</v>
      </c>
      <c r="B2447" t="str">
        <f>VLOOKUP(A2447,Dataset!A2447:T6560,6,FALSE)</f>
        <v>successful</v>
      </c>
      <c r="C2447">
        <f>_xlfn.XLOOKUP(B2447,Dataset!F2447:F6560,Dataset!L2447:L6560)</f>
        <v>115</v>
      </c>
    </row>
    <row r="2448" spans="1:3" x14ac:dyDescent="0.3">
      <c r="A2448">
        <v>2446</v>
      </c>
      <c r="B2448" t="str">
        <f>VLOOKUP(A2448,Dataset!A2448:T6561,6,FALSE)</f>
        <v>successful</v>
      </c>
      <c r="C2448">
        <f>_xlfn.XLOOKUP(B2448,Dataset!F2448:F6561,Dataset!L2448:L6561)</f>
        <v>111</v>
      </c>
    </row>
    <row r="2449" spans="1:3" x14ac:dyDescent="0.3">
      <c r="A2449">
        <v>2447</v>
      </c>
      <c r="B2449" t="str">
        <f>VLOOKUP(A2449,Dataset!A2449:T6562,6,FALSE)</f>
        <v>successful</v>
      </c>
      <c r="C2449">
        <f>_xlfn.XLOOKUP(B2449,Dataset!F2449:F6562,Dataset!L2449:L6562)</f>
        <v>337</v>
      </c>
    </row>
    <row r="2450" spans="1:3" x14ac:dyDescent="0.3">
      <c r="A2450">
        <v>2448</v>
      </c>
      <c r="B2450" t="str">
        <f>VLOOKUP(A2450,Dataset!A2450:T6563,6,FALSE)</f>
        <v>successful</v>
      </c>
      <c r="C2450">
        <f>_xlfn.XLOOKUP(B2450,Dataset!F2450:F6563,Dataset!L2450:L6563)</f>
        <v>9</v>
      </c>
    </row>
    <row r="2451" spans="1:3" x14ac:dyDescent="0.3">
      <c r="A2451">
        <v>2449</v>
      </c>
      <c r="B2451" t="str">
        <f>VLOOKUP(A2451,Dataset!A2451:T6564,6,FALSE)</f>
        <v>successful</v>
      </c>
      <c r="C2451">
        <f>_xlfn.XLOOKUP(B2451,Dataset!F2451:F6564,Dataset!L2451:L6564)</f>
        <v>120</v>
      </c>
    </row>
    <row r="2452" spans="1:3" x14ac:dyDescent="0.3">
      <c r="A2452">
        <v>2450</v>
      </c>
      <c r="B2452" t="str">
        <f>VLOOKUP(A2452,Dataset!A2452:T6565,6,FALSE)</f>
        <v>successful</v>
      </c>
      <c r="C2452">
        <f>_xlfn.XLOOKUP(B2452,Dataset!F2452:F6565,Dataset!L2452:L6565)</f>
        <v>102</v>
      </c>
    </row>
    <row r="2453" spans="1:3" x14ac:dyDescent="0.3">
      <c r="A2453">
        <v>2451</v>
      </c>
      <c r="B2453" t="str">
        <f>VLOOKUP(A2453,Dataset!A2453:T6566,6,FALSE)</f>
        <v>successful</v>
      </c>
      <c r="C2453">
        <f>_xlfn.XLOOKUP(B2453,Dataset!F2453:F6566,Dataset!L2453:L6566)</f>
        <v>186</v>
      </c>
    </row>
    <row r="2454" spans="1:3" x14ac:dyDescent="0.3">
      <c r="A2454">
        <v>2452</v>
      </c>
      <c r="B2454" t="str">
        <f>VLOOKUP(A2454,Dataset!A2454:T6567,6,FALSE)</f>
        <v>successful</v>
      </c>
      <c r="C2454">
        <f>_xlfn.XLOOKUP(B2454,Dataset!F2454:F6567,Dataset!L2454:L6567)</f>
        <v>15</v>
      </c>
    </row>
    <row r="2455" spans="1:3" x14ac:dyDescent="0.3">
      <c r="A2455">
        <v>2453</v>
      </c>
      <c r="B2455" t="str">
        <f>VLOOKUP(A2455,Dataset!A2455:T6568,6,FALSE)</f>
        <v>successful</v>
      </c>
      <c r="C2455">
        <f>_xlfn.XLOOKUP(B2455,Dataset!F2455:F6568,Dataset!L2455:L6568)</f>
        <v>67</v>
      </c>
    </row>
    <row r="2456" spans="1:3" x14ac:dyDescent="0.3">
      <c r="A2456">
        <v>2454</v>
      </c>
      <c r="B2456" t="str">
        <f>VLOOKUP(A2456,Dataset!A2456:T6569,6,FALSE)</f>
        <v>successful</v>
      </c>
      <c r="C2456">
        <f>_xlfn.XLOOKUP(B2456,Dataset!F2456:F6569,Dataset!L2456:L6569)</f>
        <v>130</v>
      </c>
    </row>
    <row r="2457" spans="1:3" x14ac:dyDescent="0.3">
      <c r="A2457">
        <v>2455</v>
      </c>
      <c r="B2457" t="str">
        <f>VLOOKUP(A2457,Dataset!A2457:T6570,6,FALSE)</f>
        <v>successful</v>
      </c>
      <c r="C2457">
        <f>_xlfn.XLOOKUP(B2457,Dataset!F2457:F6570,Dataset!L2457:L6570)</f>
        <v>16</v>
      </c>
    </row>
    <row r="2458" spans="1:3" x14ac:dyDescent="0.3">
      <c r="A2458">
        <v>2456</v>
      </c>
      <c r="B2458" t="str">
        <f>VLOOKUP(A2458,Dataset!A2458:T6571,6,FALSE)</f>
        <v>successful</v>
      </c>
      <c r="C2458">
        <f>_xlfn.XLOOKUP(B2458,Dataset!F2458:F6571,Dataset!L2458:L6571)</f>
        <v>67</v>
      </c>
    </row>
    <row r="2459" spans="1:3" x14ac:dyDescent="0.3">
      <c r="A2459">
        <v>2457</v>
      </c>
      <c r="B2459" t="str">
        <f>VLOOKUP(A2459,Dataset!A2459:T6572,6,FALSE)</f>
        <v>successful</v>
      </c>
      <c r="C2459">
        <f>_xlfn.XLOOKUP(B2459,Dataset!F2459:F6572,Dataset!L2459:L6572)</f>
        <v>124</v>
      </c>
    </row>
    <row r="2460" spans="1:3" x14ac:dyDescent="0.3">
      <c r="A2460">
        <v>2458</v>
      </c>
      <c r="B2460" t="str">
        <f>VLOOKUP(A2460,Dataset!A2460:T6573,6,FALSE)</f>
        <v>successful</v>
      </c>
      <c r="C2460">
        <f>_xlfn.XLOOKUP(B2460,Dataset!F2460:F6573,Dataset!L2460:L6573)</f>
        <v>80</v>
      </c>
    </row>
    <row r="2461" spans="1:3" x14ac:dyDescent="0.3">
      <c r="A2461">
        <v>2459</v>
      </c>
      <c r="B2461" t="str">
        <f>VLOOKUP(A2461,Dataset!A2461:T6574,6,FALSE)</f>
        <v>successful</v>
      </c>
      <c r="C2461">
        <f>_xlfn.XLOOKUP(B2461,Dataset!F2461:F6574,Dataset!L2461:L6574)</f>
        <v>282</v>
      </c>
    </row>
    <row r="2462" spans="1:3" x14ac:dyDescent="0.3">
      <c r="A2462">
        <v>2460</v>
      </c>
      <c r="B2462" t="str">
        <f>VLOOKUP(A2462,Dataset!A2462:T6575,6,FALSE)</f>
        <v>successful</v>
      </c>
      <c r="C2462">
        <f>_xlfn.XLOOKUP(B2462,Dataset!F2462:F6575,Dataset!L2462:L6575)</f>
        <v>68</v>
      </c>
    </row>
    <row r="2463" spans="1:3" x14ac:dyDescent="0.3">
      <c r="A2463">
        <v>2461</v>
      </c>
      <c r="B2463" t="str">
        <f>VLOOKUP(A2463,Dataset!A2463:T6576,6,FALSE)</f>
        <v>successful</v>
      </c>
      <c r="C2463">
        <f>_xlfn.XLOOKUP(B2463,Dataset!F2463:F6576,Dataset!L2463:L6576)</f>
        <v>86</v>
      </c>
    </row>
    <row r="2464" spans="1:3" x14ac:dyDescent="0.3">
      <c r="A2464">
        <v>2462</v>
      </c>
      <c r="B2464" t="str">
        <f>VLOOKUP(A2464,Dataset!A2464:T6577,6,FALSE)</f>
        <v>successful</v>
      </c>
      <c r="C2464">
        <f>_xlfn.XLOOKUP(B2464,Dataset!F2464:F6577,Dataset!L2464:L6577)</f>
        <v>115</v>
      </c>
    </row>
    <row r="2465" spans="1:3" x14ac:dyDescent="0.3">
      <c r="A2465">
        <v>2463</v>
      </c>
      <c r="B2465" t="str">
        <f>VLOOKUP(A2465,Dataset!A2465:T6578,6,FALSE)</f>
        <v>successful</v>
      </c>
      <c r="C2465">
        <f>_xlfn.XLOOKUP(B2465,Dataset!F2465:F6578,Dataset!L2465:L6578)</f>
        <v>75</v>
      </c>
    </row>
    <row r="2466" spans="1:3" x14ac:dyDescent="0.3">
      <c r="A2466">
        <v>2464</v>
      </c>
      <c r="B2466" t="str">
        <f>VLOOKUP(A2466,Dataset!A2466:T6579,6,FALSE)</f>
        <v>successful</v>
      </c>
      <c r="C2466">
        <f>_xlfn.XLOOKUP(B2466,Dataset!F2466:F6579,Dataset!L2466:L6579)</f>
        <v>43</v>
      </c>
    </row>
    <row r="2467" spans="1:3" x14ac:dyDescent="0.3">
      <c r="A2467">
        <v>2465</v>
      </c>
      <c r="B2467" t="str">
        <f>VLOOKUP(A2467,Dataset!A2467:T6580,6,FALSE)</f>
        <v>successful</v>
      </c>
      <c r="C2467">
        <f>_xlfn.XLOOKUP(B2467,Dataset!F2467:F6580,Dataset!L2467:L6580)</f>
        <v>48</v>
      </c>
    </row>
    <row r="2468" spans="1:3" x14ac:dyDescent="0.3">
      <c r="A2468">
        <v>2466</v>
      </c>
      <c r="B2468" t="str">
        <f>VLOOKUP(A2468,Dataset!A2468:T6581,6,FALSE)</f>
        <v>successful</v>
      </c>
      <c r="C2468">
        <f>_xlfn.XLOOKUP(B2468,Dataset!F2468:F6581,Dataset!L2468:L6581)</f>
        <v>52</v>
      </c>
    </row>
    <row r="2469" spans="1:3" x14ac:dyDescent="0.3">
      <c r="A2469">
        <v>2467</v>
      </c>
      <c r="B2469" t="str">
        <f>VLOOKUP(A2469,Dataset!A2469:T6582,6,FALSE)</f>
        <v>successful</v>
      </c>
      <c r="C2469">
        <f>_xlfn.XLOOKUP(B2469,Dataset!F2469:F6582,Dataset!L2469:L6582)</f>
        <v>43</v>
      </c>
    </row>
    <row r="2470" spans="1:3" x14ac:dyDescent="0.3">
      <c r="A2470">
        <v>2468</v>
      </c>
      <c r="B2470" t="str">
        <f>VLOOKUP(A2470,Dataset!A2470:T6583,6,FALSE)</f>
        <v>successful</v>
      </c>
      <c r="C2470">
        <f>_xlfn.XLOOKUP(B2470,Dataset!F2470:F6583,Dataset!L2470:L6583)</f>
        <v>58</v>
      </c>
    </row>
    <row r="2471" spans="1:3" x14ac:dyDescent="0.3">
      <c r="A2471">
        <v>2469</v>
      </c>
      <c r="B2471" t="str">
        <f>VLOOKUP(A2471,Dataset!A2471:T6584,6,FALSE)</f>
        <v>successful</v>
      </c>
      <c r="C2471">
        <f>_xlfn.XLOOKUP(B2471,Dataset!F2471:F6584,Dataset!L2471:L6584)</f>
        <v>47</v>
      </c>
    </row>
    <row r="2472" spans="1:3" x14ac:dyDescent="0.3">
      <c r="A2472">
        <v>2470</v>
      </c>
      <c r="B2472" t="str">
        <f>VLOOKUP(A2472,Dataset!A2472:T6585,6,FALSE)</f>
        <v>successful</v>
      </c>
      <c r="C2472">
        <f>_xlfn.XLOOKUP(B2472,Dataset!F2472:F6585,Dataset!L2472:L6585)</f>
        <v>36</v>
      </c>
    </row>
    <row r="2473" spans="1:3" x14ac:dyDescent="0.3">
      <c r="A2473">
        <v>2471</v>
      </c>
      <c r="B2473" t="str">
        <f>VLOOKUP(A2473,Dataset!A2473:T6586,6,FALSE)</f>
        <v>successful</v>
      </c>
      <c r="C2473">
        <f>_xlfn.XLOOKUP(B2473,Dataset!F2473:F6586,Dataset!L2473:L6586)</f>
        <v>17</v>
      </c>
    </row>
    <row r="2474" spans="1:3" x14ac:dyDescent="0.3">
      <c r="A2474">
        <v>2472</v>
      </c>
      <c r="B2474" t="str">
        <f>VLOOKUP(A2474,Dataset!A2474:T6587,6,FALSE)</f>
        <v>successful</v>
      </c>
      <c r="C2474">
        <f>_xlfn.XLOOKUP(B2474,Dataset!F2474:F6587,Dataset!L2474:L6587)</f>
        <v>104</v>
      </c>
    </row>
    <row r="2475" spans="1:3" x14ac:dyDescent="0.3">
      <c r="A2475">
        <v>2473</v>
      </c>
      <c r="B2475" t="str">
        <f>VLOOKUP(A2475,Dataset!A2475:T6588,6,FALSE)</f>
        <v>successful</v>
      </c>
      <c r="C2475">
        <f>_xlfn.XLOOKUP(B2475,Dataset!F2475:F6588,Dataset!L2475:L6588)</f>
        <v>47</v>
      </c>
    </row>
    <row r="2476" spans="1:3" x14ac:dyDescent="0.3">
      <c r="A2476">
        <v>2474</v>
      </c>
      <c r="B2476" t="str">
        <f>VLOOKUP(A2476,Dataset!A2476:T6589,6,FALSE)</f>
        <v>successful</v>
      </c>
      <c r="C2476">
        <f>_xlfn.XLOOKUP(B2476,Dataset!F2476:F6589,Dataset!L2476:L6589)</f>
        <v>38</v>
      </c>
    </row>
    <row r="2477" spans="1:3" x14ac:dyDescent="0.3">
      <c r="A2477">
        <v>2475</v>
      </c>
      <c r="B2477" t="str">
        <f>VLOOKUP(A2477,Dataset!A2477:T6590,6,FALSE)</f>
        <v>successful</v>
      </c>
      <c r="C2477">
        <f>_xlfn.XLOOKUP(B2477,Dataset!F2477:F6590,Dataset!L2477:L6590)</f>
        <v>81</v>
      </c>
    </row>
    <row r="2478" spans="1:3" x14ac:dyDescent="0.3">
      <c r="A2478">
        <v>2476</v>
      </c>
      <c r="B2478" t="str">
        <f>VLOOKUP(A2478,Dataset!A2478:T6591,6,FALSE)</f>
        <v>successful</v>
      </c>
      <c r="C2478">
        <f>_xlfn.XLOOKUP(B2478,Dataset!F2478:F6591,Dataset!L2478:L6591)</f>
        <v>55</v>
      </c>
    </row>
    <row r="2479" spans="1:3" x14ac:dyDescent="0.3">
      <c r="A2479">
        <v>2477</v>
      </c>
      <c r="B2479" t="str">
        <f>VLOOKUP(A2479,Dataset!A2479:T6592,6,FALSE)</f>
        <v>successful</v>
      </c>
      <c r="C2479">
        <f>_xlfn.XLOOKUP(B2479,Dataset!F2479:F6592,Dataset!L2479:L6592)</f>
        <v>41</v>
      </c>
    </row>
    <row r="2480" spans="1:3" x14ac:dyDescent="0.3">
      <c r="A2480">
        <v>2478</v>
      </c>
      <c r="B2480" t="str">
        <f>VLOOKUP(A2480,Dataset!A2480:T6593,6,FALSE)</f>
        <v>successful</v>
      </c>
      <c r="C2480">
        <f>_xlfn.XLOOKUP(B2480,Dataset!F2480:F6593,Dataset!L2480:L6593)</f>
        <v>79</v>
      </c>
    </row>
    <row r="2481" spans="1:3" x14ac:dyDescent="0.3">
      <c r="A2481">
        <v>2479</v>
      </c>
      <c r="B2481" t="str">
        <f>VLOOKUP(A2481,Dataset!A2481:T6594,6,FALSE)</f>
        <v>successful</v>
      </c>
      <c r="C2481">
        <f>_xlfn.XLOOKUP(B2481,Dataset!F2481:F6594,Dataset!L2481:L6594)</f>
        <v>16</v>
      </c>
    </row>
    <row r="2482" spans="1:3" x14ac:dyDescent="0.3">
      <c r="A2482">
        <v>2480</v>
      </c>
      <c r="B2482" t="str">
        <f>VLOOKUP(A2482,Dataset!A2482:T6595,6,FALSE)</f>
        <v>successful</v>
      </c>
      <c r="C2482">
        <f>_xlfn.XLOOKUP(B2482,Dataset!F2482:F6595,Dataset!L2482:L6595)</f>
        <v>8</v>
      </c>
    </row>
    <row r="2483" spans="1:3" x14ac:dyDescent="0.3">
      <c r="A2483">
        <v>2481</v>
      </c>
      <c r="B2483" t="str">
        <f>VLOOKUP(A2483,Dataset!A2483:T6596,6,FALSE)</f>
        <v>successful</v>
      </c>
      <c r="C2483">
        <f>_xlfn.XLOOKUP(B2483,Dataset!F2483:F6596,Dataset!L2483:L6596)</f>
        <v>95</v>
      </c>
    </row>
    <row r="2484" spans="1:3" x14ac:dyDescent="0.3">
      <c r="A2484">
        <v>2482</v>
      </c>
      <c r="B2484" t="str">
        <f>VLOOKUP(A2484,Dataset!A2484:T6597,6,FALSE)</f>
        <v>successful</v>
      </c>
      <c r="C2484">
        <f>_xlfn.XLOOKUP(B2484,Dataset!F2484:F6597,Dataset!L2484:L6597)</f>
        <v>25</v>
      </c>
    </row>
    <row r="2485" spans="1:3" x14ac:dyDescent="0.3">
      <c r="A2485">
        <v>2483</v>
      </c>
      <c r="B2485" t="str">
        <f>VLOOKUP(A2485,Dataset!A2485:T6598,6,FALSE)</f>
        <v>successful</v>
      </c>
      <c r="C2485">
        <f>_xlfn.XLOOKUP(B2485,Dataset!F2485:F6598,Dataset!L2485:L6598)</f>
        <v>19</v>
      </c>
    </row>
    <row r="2486" spans="1:3" x14ac:dyDescent="0.3">
      <c r="A2486">
        <v>2484</v>
      </c>
      <c r="B2486" t="str">
        <f>VLOOKUP(A2486,Dataset!A2486:T6599,6,FALSE)</f>
        <v>successful</v>
      </c>
      <c r="C2486">
        <f>_xlfn.XLOOKUP(B2486,Dataset!F2486:F6599,Dataset!L2486:L6599)</f>
        <v>90</v>
      </c>
    </row>
    <row r="2487" spans="1:3" x14ac:dyDescent="0.3">
      <c r="A2487">
        <v>2485</v>
      </c>
      <c r="B2487" t="str">
        <f>VLOOKUP(A2487,Dataset!A2487:T6600,6,FALSE)</f>
        <v>successful</v>
      </c>
      <c r="C2487">
        <f>_xlfn.XLOOKUP(B2487,Dataset!F2487:F6600,Dataset!L2487:L6600)</f>
        <v>41</v>
      </c>
    </row>
    <row r="2488" spans="1:3" x14ac:dyDescent="0.3">
      <c r="A2488">
        <v>2486</v>
      </c>
      <c r="B2488" t="str">
        <f>VLOOKUP(A2488,Dataset!A2488:T6601,6,FALSE)</f>
        <v>successful</v>
      </c>
      <c r="C2488">
        <f>_xlfn.XLOOKUP(B2488,Dataset!F2488:F6601,Dataset!L2488:L6601)</f>
        <v>30</v>
      </c>
    </row>
    <row r="2489" spans="1:3" x14ac:dyDescent="0.3">
      <c r="A2489">
        <v>2487</v>
      </c>
      <c r="B2489" t="str">
        <f>VLOOKUP(A2489,Dataset!A2489:T6602,6,FALSE)</f>
        <v>successful</v>
      </c>
      <c r="C2489">
        <f>_xlfn.XLOOKUP(B2489,Dataset!F2489:F6602,Dataset!L2489:L6602)</f>
        <v>38</v>
      </c>
    </row>
    <row r="2490" spans="1:3" x14ac:dyDescent="0.3">
      <c r="A2490">
        <v>2488</v>
      </c>
      <c r="B2490" t="str">
        <f>VLOOKUP(A2490,Dataset!A2490:T6603,6,FALSE)</f>
        <v>successful</v>
      </c>
      <c r="C2490">
        <f>_xlfn.XLOOKUP(B2490,Dataset!F2490:F6603,Dataset!L2490:L6603)</f>
        <v>65</v>
      </c>
    </row>
    <row r="2491" spans="1:3" x14ac:dyDescent="0.3">
      <c r="A2491">
        <v>2489</v>
      </c>
      <c r="B2491" t="str">
        <f>VLOOKUP(A2491,Dataset!A2491:T6604,6,FALSE)</f>
        <v>successful</v>
      </c>
      <c r="C2491">
        <f>_xlfn.XLOOKUP(B2491,Dataset!F2491:F6604,Dataset!L2491:L6604)</f>
        <v>75</v>
      </c>
    </row>
    <row r="2492" spans="1:3" x14ac:dyDescent="0.3">
      <c r="A2492">
        <v>2490</v>
      </c>
      <c r="B2492" t="str">
        <f>VLOOKUP(A2492,Dataset!A2492:T6605,6,FALSE)</f>
        <v>successful</v>
      </c>
      <c r="C2492">
        <f>_xlfn.XLOOKUP(B2492,Dataset!F2492:F6605,Dataset!L2492:L6605)</f>
        <v>16</v>
      </c>
    </row>
    <row r="2493" spans="1:3" x14ac:dyDescent="0.3">
      <c r="A2493">
        <v>2491</v>
      </c>
      <c r="B2493" t="str">
        <f>VLOOKUP(A2493,Dataset!A2493:T6606,6,FALSE)</f>
        <v>successful</v>
      </c>
      <c r="C2493">
        <f>_xlfn.XLOOKUP(B2493,Dataset!F2493:F6606,Dataset!L2493:L6606)</f>
        <v>10</v>
      </c>
    </row>
    <row r="2494" spans="1:3" x14ac:dyDescent="0.3">
      <c r="A2494">
        <v>2492</v>
      </c>
      <c r="B2494" t="str">
        <f>VLOOKUP(A2494,Dataset!A2494:T6607,6,FALSE)</f>
        <v>successful</v>
      </c>
      <c r="C2494">
        <f>_xlfn.XLOOKUP(B2494,Dataset!F2494:F6607,Dataset!L2494:L6607)</f>
        <v>27</v>
      </c>
    </row>
    <row r="2495" spans="1:3" x14ac:dyDescent="0.3">
      <c r="A2495">
        <v>2493</v>
      </c>
      <c r="B2495" t="str">
        <f>VLOOKUP(A2495,Dataset!A2495:T6608,6,FALSE)</f>
        <v>successful</v>
      </c>
      <c r="C2495">
        <f>_xlfn.XLOOKUP(B2495,Dataset!F2495:F6608,Dataset!L2495:L6608)</f>
        <v>259</v>
      </c>
    </row>
    <row r="2496" spans="1:3" x14ac:dyDescent="0.3">
      <c r="A2496">
        <v>2494</v>
      </c>
      <c r="B2496" t="str">
        <f>VLOOKUP(A2496,Dataset!A2496:T6609,6,FALSE)</f>
        <v>successful</v>
      </c>
      <c r="C2496">
        <f>_xlfn.XLOOKUP(B2496,Dataset!F2496:F6609,Dataset!L2496:L6609)</f>
        <v>39</v>
      </c>
    </row>
    <row r="2497" spans="1:3" x14ac:dyDescent="0.3">
      <c r="A2497">
        <v>2495</v>
      </c>
      <c r="B2497" t="str">
        <f>VLOOKUP(A2497,Dataset!A2497:T6610,6,FALSE)</f>
        <v>successful</v>
      </c>
      <c r="C2497">
        <f>_xlfn.XLOOKUP(B2497,Dataset!F2497:F6610,Dataset!L2497:L6610)</f>
        <v>42</v>
      </c>
    </row>
    <row r="2498" spans="1:3" x14ac:dyDescent="0.3">
      <c r="A2498">
        <v>2496</v>
      </c>
      <c r="B2498" t="str">
        <f>VLOOKUP(A2498,Dataset!A2498:T6611,6,FALSE)</f>
        <v>successful</v>
      </c>
      <c r="C2498">
        <f>_xlfn.XLOOKUP(B2498,Dataset!F2498:F6611,Dataset!L2498:L6611)</f>
        <v>10</v>
      </c>
    </row>
    <row r="2499" spans="1:3" x14ac:dyDescent="0.3">
      <c r="A2499">
        <v>2497</v>
      </c>
      <c r="B2499" t="str">
        <f>VLOOKUP(A2499,Dataset!A2499:T6612,6,FALSE)</f>
        <v>successful</v>
      </c>
      <c r="C2499">
        <f>_xlfn.XLOOKUP(B2499,Dataset!F2499:F6612,Dataset!L2499:L6612)</f>
        <v>56</v>
      </c>
    </row>
    <row r="2500" spans="1:3" x14ac:dyDescent="0.3">
      <c r="A2500">
        <v>2498</v>
      </c>
      <c r="B2500" t="str">
        <f>VLOOKUP(A2500,Dataset!A2500:T6613,6,FALSE)</f>
        <v>successful</v>
      </c>
      <c r="C2500">
        <f>_xlfn.XLOOKUP(B2500,Dataset!F2500:F6613,Dataset!L2500:L6613)</f>
        <v>20</v>
      </c>
    </row>
    <row r="2501" spans="1:3" x14ac:dyDescent="0.3">
      <c r="A2501">
        <v>2499</v>
      </c>
      <c r="B2501" t="str">
        <f>VLOOKUP(A2501,Dataset!A2501:T6614,6,FALSE)</f>
        <v>successful</v>
      </c>
      <c r="C2501">
        <f>_xlfn.XLOOKUP(B2501,Dataset!F2501:F6614,Dataset!L2501:L6614)</f>
        <v>170</v>
      </c>
    </row>
    <row r="2502" spans="1:3" x14ac:dyDescent="0.3">
      <c r="A2502">
        <v>2500</v>
      </c>
      <c r="B2502" t="str">
        <f>VLOOKUP(A2502,Dataset!A2502:T6615,6,FALSE)</f>
        <v>successful</v>
      </c>
      <c r="C2502">
        <f>_xlfn.XLOOKUP(B2502,Dataset!F2502:F6615,Dataset!L2502:L6615)</f>
        <v>29</v>
      </c>
    </row>
    <row r="2503" spans="1:3" x14ac:dyDescent="0.3">
      <c r="A2503">
        <v>2501</v>
      </c>
      <c r="B2503" t="str">
        <f>VLOOKUP(A2503,Dataset!A2503:T6616,6,FALSE)</f>
        <v>failed</v>
      </c>
      <c r="C2503">
        <f>_xlfn.XLOOKUP(B2503,Dataset!F2503:F6616,Dataset!L2503:L6616)</f>
        <v>7</v>
      </c>
    </row>
    <row r="2504" spans="1:3" x14ac:dyDescent="0.3">
      <c r="A2504">
        <v>2502</v>
      </c>
      <c r="B2504" t="str">
        <f>VLOOKUP(A2504,Dataset!A2504:T6617,6,FALSE)</f>
        <v>failed</v>
      </c>
      <c r="C2504">
        <f>_xlfn.XLOOKUP(B2504,Dataset!F2504:F6617,Dataset!L2504:L6617)</f>
        <v>5</v>
      </c>
    </row>
    <row r="2505" spans="1:3" x14ac:dyDescent="0.3">
      <c r="A2505">
        <v>2503</v>
      </c>
      <c r="B2505" t="str">
        <f>VLOOKUP(A2505,Dataset!A2505:T6618,6,FALSE)</f>
        <v>failed</v>
      </c>
      <c r="C2505">
        <f>_xlfn.XLOOKUP(B2505,Dataset!F2505:F6618,Dataset!L2505:L6618)</f>
        <v>0</v>
      </c>
    </row>
    <row r="2506" spans="1:3" x14ac:dyDescent="0.3">
      <c r="A2506">
        <v>2504</v>
      </c>
      <c r="B2506" t="str">
        <f>VLOOKUP(A2506,Dataset!A2506:T6619,6,FALSE)</f>
        <v>failed</v>
      </c>
      <c r="C2506">
        <f>_xlfn.XLOOKUP(B2506,Dataset!F2506:F6619,Dataset!L2506:L6619)</f>
        <v>0</v>
      </c>
    </row>
    <row r="2507" spans="1:3" x14ac:dyDescent="0.3">
      <c r="A2507">
        <v>2505</v>
      </c>
      <c r="B2507" t="str">
        <f>VLOOKUP(A2507,Dataset!A2507:T6620,6,FALSE)</f>
        <v>failed</v>
      </c>
      <c r="C2507">
        <f>_xlfn.XLOOKUP(B2507,Dataset!F2507:F6620,Dataset!L2507:L6620)</f>
        <v>0</v>
      </c>
    </row>
    <row r="2508" spans="1:3" x14ac:dyDescent="0.3">
      <c r="A2508">
        <v>2506</v>
      </c>
      <c r="B2508" t="str">
        <f>VLOOKUP(A2508,Dataset!A2508:T6621,6,FALSE)</f>
        <v>failed</v>
      </c>
      <c r="C2508">
        <f>_xlfn.XLOOKUP(B2508,Dataset!F2508:F6621,Dataset!L2508:L6621)</f>
        <v>2</v>
      </c>
    </row>
    <row r="2509" spans="1:3" x14ac:dyDescent="0.3">
      <c r="A2509">
        <v>2507</v>
      </c>
      <c r="B2509" t="str">
        <f>VLOOKUP(A2509,Dataset!A2509:T6622,6,FALSE)</f>
        <v>failed</v>
      </c>
      <c r="C2509">
        <f>_xlfn.XLOOKUP(B2509,Dataset!F2509:F6622,Dataset!L2509:L6622)</f>
        <v>0</v>
      </c>
    </row>
    <row r="2510" spans="1:3" x14ac:dyDescent="0.3">
      <c r="A2510">
        <v>2508</v>
      </c>
      <c r="B2510" t="str">
        <f>VLOOKUP(A2510,Dataset!A2510:T6623,6,FALSE)</f>
        <v>failed</v>
      </c>
      <c r="C2510">
        <f>_xlfn.XLOOKUP(B2510,Dataset!F2510:F6623,Dataset!L2510:L6623)</f>
        <v>0</v>
      </c>
    </row>
    <row r="2511" spans="1:3" x14ac:dyDescent="0.3">
      <c r="A2511">
        <v>2509</v>
      </c>
      <c r="B2511" t="str">
        <f>VLOOKUP(A2511,Dataset!A2511:T6624,6,FALSE)</f>
        <v>failed</v>
      </c>
      <c r="C2511">
        <f>_xlfn.XLOOKUP(B2511,Dataset!F2511:F6624,Dataset!L2511:L6624)</f>
        <v>28</v>
      </c>
    </row>
    <row r="2512" spans="1:3" x14ac:dyDescent="0.3">
      <c r="A2512">
        <v>2510</v>
      </c>
      <c r="B2512" t="str">
        <f>VLOOKUP(A2512,Dataset!A2512:T6625,6,FALSE)</f>
        <v>failed</v>
      </c>
      <c r="C2512">
        <f>_xlfn.XLOOKUP(B2512,Dataset!F2512:F6625,Dataset!L2512:L6625)</f>
        <v>2</v>
      </c>
    </row>
    <row r="2513" spans="1:3" x14ac:dyDescent="0.3">
      <c r="A2513">
        <v>2511</v>
      </c>
      <c r="B2513" t="str">
        <f>VLOOKUP(A2513,Dataset!A2513:T6626,6,FALSE)</f>
        <v>failed</v>
      </c>
      <c r="C2513">
        <f>_xlfn.XLOOKUP(B2513,Dataset!F2513:F6626,Dataset!L2513:L6626)</f>
        <v>0</v>
      </c>
    </row>
    <row r="2514" spans="1:3" x14ac:dyDescent="0.3">
      <c r="A2514">
        <v>2512</v>
      </c>
      <c r="B2514" t="str">
        <f>VLOOKUP(A2514,Dataset!A2514:T6627,6,FALSE)</f>
        <v>failed</v>
      </c>
      <c r="C2514">
        <f>_xlfn.XLOOKUP(B2514,Dataset!F2514:F6627,Dataset!L2514:L6627)</f>
        <v>0</v>
      </c>
    </row>
    <row r="2515" spans="1:3" x14ac:dyDescent="0.3">
      <c r="A2515">
        <v>2513</v>
      </c>
      <c r="B2515" t="str">
        <f>VLOOKUP(A2515,Dataset!A2515:T6628,6,FALSE)</f>
        <v>failed</v>
      </c>
      <c r="C2515">
        <f>_xlfn.XLOOKUP(B2515,Dataset!F2515:F6628,Dataset!L2515:L6628)</f>
        <v>0</v>
      </c>
    </row>
    <row r="2516" spans="1:3" x14ac:dyDescent="0.3">
      <c r="A2516">
        <v>2514</v>
      </c>
      <c r="B2516" t="str">
        <f>VLOOKUP(A2516,Dataset!A2516:T6629,6,FALSE)</f>
        <v>failed</v>
      </c>
      <c r="C2516">
        <f>_xlfn.XLOOKUP(B2516,Dataset!F2516:F6629,Dataset!L2516:L6629)</f>
        <v>4</v>
      </c>
    </row>
    <row r="2517" spans="1:3" x14ac:dyDescent="0.3">
      <c r="A2517">
        <v>2515</v>
      </c>
      <c r="B2517" t="str">
        <f>VLOOKUP(A2517,Dataset!A2517:T6630,6,FALSE)</f>
        <v>failed</v>
      </c>
      <c r="C2517">
        <f>_xlfn.XLOOKUP(B2517,Dataset!F2517:F6630,Dataset!L2517:L6630)</f>
        <v>12</v>
      </c>
    </row>
    <row r="2518" spans="1:3" x14ac:dyDescent="0.3">
      <c r="A2518">
        <v>2516</v>
      </c>
      <c r="B2518" t="str">
        <f>VLOOKUP(A2518,Dataset!A2518:T6631,6,FALSE)</f>
        <v>failed</v>
      </c>
      <c r="C2518">
        <f>_xlfn.XLOOKUP(B2518,Dataset!F2518:F6631,Dataset!L2518:L6631)</f>
        <v>0</v>
      </c>
    </row>
    <row r="2519" spans="1:3" x14ac:dyDescent="0.3">
      <c r="A2519">
        <v>2517</v>
      </c>
      <c r="B2519" t="str">
        <f>VLOOKUP(A2519,Dataset!A2519:T6632,6,FALSE)</f>
        <v>failed</v>
      </c>
      <c r="C2519">
        <f>_xlfn.XLOOKUP(B2519,Dataset!F2519:F6632,Dataset!L2519:L6632)</f>
        <v>33</v>
      </c>
    </row>
    <row r="2520" spans="1:3" x14ac:dyDescent="0.3">
      <c r="A2520">
        <v>2518</v>
      </c>
      <c r="B2520" t="str">
        <f>VLOOKUP(A2520,Dataset!A2520:T6633,6,FALSE)</f>
        <v>failed</v>
      </c>
      <c r="C2520">
        <f>_xlfn.XLOOKUP(B2520,Dataset!F2520:F6633,Dataset!L2520:L6633)</f>
        <v>0</v>
      </c>
    </row>
    <row r="2521" spans="1:3" x14ac:dyDescent="0.3">
      <c r="A2521">
        <v>2519</v>
      </c>
      <c r="B2521" t="str">
        <f>VLOOKUP(A2521,Dataset!A2521:T6634,6,FALSE)</f>
        <v>failed</v>
      </c>
      <c r="C2521">
        <f>_xlfn.XLOOKUP(B2521,Dataset!F2521:F6634,Dataset!L2521:L6634)</f>
        <v>4</v>
      </c>
    </row>
    <row r="2522" spans="1:3" x14ac:dyDescent="0.3">
      <c r="A2522">
        <v>2520</v>
      </c>
      <c r="B2522" t="str">
        <f>VLOOKUP(A2522,Dataset!A2522:T6635,6,FALSE)</f>
        <v>failed</v>
      </c>
      <c r="C2522">
        <f>_xlfn.XLOOKUP(B2522,Dataset!F2522:F6635,Dataset!L2522:L6635)</f>
        <v>0</v>
      </c>
    </row>
    <row r="2523" spans="1:3" x14ac:dyDescent="0.3">
      <c r="A2523">
        <v>2521</v>
      </c>
      <c r="B2523" t="str">
        <f>VLOOKUP(A2523,Dataset!A2523:T6636,6,FALSE)</f>
        <v>successful</v>
      </c>
      <c r="C2523">
        <f>_xlfn.XLOOKUP(B2523,Dataset!F2523:F6636,Dataset!L2523:L6636)</f>
        <v>132</v>
      </c>
    </row>
    <row r="2524" spans="1:3" x14ac:dyDescent="0.3">
      <c r="A2524">
        <v>2522</v>
      </c>
      <c r="B2524" t="str">
        <f>VLOOKUP(A2524,Dataset!A2524:T6637,6,FALSE)</f>
        <v>successful</v>
      </c>
      <c r="C2524">
        <f>_xlfn.XLOOKUP(B2524,Dataset!F2524:F6637,Dataset!L2524:L6637)</f>
        <v>27</v>
      </c>
    </row>
    <row r="2525" spans="1:3" x14ac:dyDescent="0.3">
      <c r="A2525">
        <v>2523</v>
      </c>
      <c r="B2525" t="str">
        <f>VLOOKUP(A2525,Dataset!A2525:T6638,6,FALSE)</f>
        <v>successful</v>
      </c>
      <c r="C2525">
        <f>_xlfn.XLOOKUP(B2525,Dataset!F2525:F6638,Dataset!L2525:L6638)</f>
        <v>26</v>
      </c>
    </row>
    <row r="2526" spans="1:3" x14ac:dyDescent="0.3">
      <c r="A2526">
        <v>2524</v>
      </c>
      <c r="B2526" t="str">
        <f>VLOOKUP(A2526,Dataset!A2526:T6639,6,FALSE)</f>
        <v>successful</v>
      </c>
      <c r="C2526">
        <f>_xlfn.XLOOKUP(B2526,Dataset!F2526:F6639,Dataset!L2526:L6639)</f>
        <v>43</v>
      </c>
    </row>
    <row r="2527" spans="1:3" x14ac:dyDescent="0.3">
      <c r="A2527">
        <v>2525</v>
      </c>
      <c r="B2527" t="str">
        <f>VLOOKUP(A2527,Dataset!A2527:T6640,6,FALSE)</f>
        <v>successful</v>
      </c>
      <c r="C2527">
        <f>_xlfn.XLOOKUP(B2527,Dataset!F2527:F6640,Dataset!L2527:L6640)</f>
        <v>80</v>
      </c>
    </row>
    <row r="2528" spans="1:3" x14ac:dyDescent="0.3">
      <c r="A2528">
        <v>2526</v>
      </c>
      <c r="B2528" t="str">
        <f>VLOOKUP(A2528,Dataset!A2528:T6641,6,FALSE)</f>
        <v>successful</v>
      </c>
      <c r="C2528">
        <f>_xlfn.XLOOKUP(B2528,Dataset!F2528:F6641,Dataset!L2528:L6641)</f>
        <v>33</v>
      </c>
    </row>
    <row r="2529" spans="1:3" x14ac:dyDescent="0.3">
      <c r="A2529">
        <v>2527</v>
      </c>
      <c r="B2529" t="str">
        <f>VLOOKUP(A2529,Dataset!A2529:T6642,6,FALSE)</f>
        <v>successful</v>
      </c>
      <c r="C2529">
        <f>_xlfn.XLOOKUP(B2529,Dataset!F2529:F6642,Dataset!L2529:L6642)</f>
        <v>71</v>
      </c>
    </row>
    <row r="2530" spans="1:3" x14ac:dyDescent="0.3">
      <c r="A2530">
        <v>2528</v>
      </c>
      <c r="B2530" t="str">
        <f>VLOOKUP(A2530,Dataset!A2530:T6643,6,FALSE)</f>
        <v>successful</v>
      </c>
      <c r="C2530">
        <f>_xlfn.XLOOKUP(B2530,Dataset!F2530:F6643,Dataset!L2530:L6643)</f>
        <v>81</v>
      </c>
    </row>
    <row r="2531" spans="1:3" x14ac:dyDescent="0.3">
      <c r="A2531">
        <v>2529</v>
      </c>
      <c r="B2531" t="str">
        <f>VLOOKUP(A2531,Dataset!A2531:T6644,6,FALSE)</f>
        <v>successful</v>
      </c>
      <c r="C2531">
        <f>_xlfn.XLOOKUP(B2531,Dataset!F2531:F6644,Dataset!L2531:L6644)</f>
        <v>76</v>
      </c>
    </row>
    <row r="2532" spans="1:3" x14ac:dyDescent="0.3">
      <c r="A2532">
        <v>2530</v>
      </c>
      <c r="B2532" t="str">
        <f>VLOOKUP(A2532,Dataset!A2532:T6645,6,FALSE)</f>
        <v>successful</v>
      </c>
      <c r="C2532">
        <f>_xlfn.XLOOKUP(B2532,Dataset!F2532:F6645,Dataset!L2532:L6645)</f>
        <v>48</v>
      </c>
    </row>
    <row r="2533" spans="1:3" x14ac:dyDescent="0.3">
      <c r="A2533">
        <v>2531</v>
      </c>
      <c r="B2533" t="str">
        <f>VLOOKUP(A2533,Dataset!A2533:T6646,6,FALSE)</f>
        <v>successful</v>
      </c>
      <c r="C2533">
        <f>_xlfn.XLOOKUP(B2533,Dataset!F2533:F6646,Dataset!L2533:L6646)</f>
        <v>61</v>
      </c>
    </row>
    <row r="2534" spans="1:3" x14ac:dyDescent="0.3">
      <c r="A2534">
        <v>2532</v>
      </c>
      <c r="B2534" t="str">
        <f>VLOOKUP(A2534,Dataset!A2534:T6647,6,FALSE)</f>
        <v>successful</v>
      </c>
      <c r="C2534">
        <f>_xlfn.XLOOKUP(B2534,Dataset!F2534:F6647,Dataset!L2534:L6647)</f>
        <v>60</v>
      </c>
    </row>
    <row r="2535" spans="1:3" x14ac:dyDescent="0.3">
      <c r="A2535">
        <v>2533</v>
      </c>
      <c r="B2535" t="str">
        <f>VLOOKUP(A2535,Dataset!A2535:T6648,6,FALSE)</f>
        <v>successful</v>
      </c>
      <c r="C2535">
        <f>_xlfn.XLOOKUP(B2535,Dataset!F2535:F6648,Dataset!L2535:L6648)</f>
        <v>136</v>
      </c>
    </row>
    <row r="2536" spans="1:3" x14ac:dyDescent="0.3">
      <c r="A2536">
        <v>2534</v>
      </c>
      <c r="B2536" t="str">
        <f>VLOOKUP(A2536,Dataset!A2536:T6649,6,FALSE)</f>
        <v>successful</v>
      </c>
      <c r="C2536">
        <f>_xlfn.XLOOKUP(B2536,Dataset!F2536:F6649,Dataset!L2536:L6649)</f>
        <v>14</v>
      </c>
    </row>
    <row r="2537" spans="1:3" x14ac:dyDescent="0.3">
      <c r="A2537">
        <v>2535</v>
      </c>
      <c r="B2537" t="str">
        <f>VLOOKUP(A2537,Dataset!A2537:T6650,6,FALSE)</f>
        <v>successful</v>
      </c>
      <c r="C2537">
        <f>_xlfn.XLOOKUP(B2537,Dataset!F2537:F6650,Dataset!L2537:L6650)</f>
        <v>78</v>
      </c>
    </row>
    <row r="2538" spans="1:3" x14ac:dyDescent="0.3">
      <c r="A2538">
        <v>2536</v>
      </c>
      <c r="B2538" t="str">
        <f>VLOOKUP(A2538,Dataset!A2538:T6651,6,FALSE)</f>
        <v>successful</v>
      </c>
      <c r="C2538">
        <f>_xlfn.XLOOKUP(B2538,Dataset!F2538:F6651,Dataset!L2538:L6651)</f>
        <v>4</v>
      </c>
    </row>
    <row r="2539" spans="1:3" x14ac:dyDescent="0.3">
      <c r="A2539">
        <v>2537</v>
      </c>
      <c r="B2539" t="str">
        <f>VLOOKUP(A2539,Dataset!A2539:T6652,6,FALSE)</f>
        <v>successful</v>
      </c>
      <c r="C2539">
        <f>_xlfn.XLOOKUP(B2539,Dataset!F2539:F6652,Dataset!L2539:L6652)</f>
        <v>11</v>
      </c>
    </row>
    <row r="2540" spans="1:3" x14ac:dyDescent="0.3">
      <c r="A2540">
        <v>2538</v>
      </c>
      <c r="B2540" t="str">
        <f>VLOOKUP(A2540,Dataset!A2540:T6653,6,FALSE)</f>
        <v>successful</v>
      </c>
      <c r="C2540">
        <f>_xlfn.XLOOKUP(B2540,Dataset!F2540:F6653,Dataset!L2540:L6653)</f>
        <v>185</v>
      </c>
    </row>
    <row r="2541" spans="1:3" x14ac:dyDescent="0.3">
      <c r="A2541">
        <v>2539</v>
      </c>
      <c r="B2541" t="str">
        <f>VLOOKUP(A2541,Dataset!A2541:T6654,6,FALSE)</f>
        <v>successful</v>
      </c>
      <c r="C2541">
        <f>_xlfn.XLOOKUP(B2541,Dataset!F2541:F6654,Dataset!L2541:L6654)</f>
        <v>59</v>
      </c>
    </row>
    <row r="2542" spans="1:3" x14ac:dyDescent="0.3">
      <c r="A2542">
        <v>2540</v>
      </c>
      <c r="B2542" t="str">
        <f>VLOOKUP(A2542,Dataset!A2542:T6655,6,FALSE)</f>
        <v>successful</v>
      </c>
      <c r="C2542">
        <f>_xlfn.XLOOKUP(B2542,Dataset!F2542:F6655,Dataset!L2542:L6655)</f>
        <v>27</v>
      </c>
    </row>
    <row r="2543" spans="1:3" x14ac:dyDescent="0.3">
      <c r="A2543">
        <v>2541</v>
      </c>
      <c r="B2543" t="str">
        <f>VLOOKUP(A2543,Dataset!A2543:T6656,6,FALSE)</f>
        <v>successful</v>
      </c>
      <c r="C2543">
        <f>_xlfn.XLOOKUP(B2543,Dataset!F2543:F6656,Dataset!L2543:L6656)</f>
        <v>63</v>
      </c>
    </row>
    <row r="2544" spans="1:3" x14ac:dyDescent="0.3">
      <c r="A2544">
        <v>2542</v>
      </c>
      <c r="B2544" t="str">
        <f>VLOOKUP(A2544,Dataset!A2544:T6657,6,FALSE)</f>
        <v>successful</v>
      </c>
      <c r="C2544">
        <f>_xlfn.XLOOKUP(B2544,Dataset!F2544:F6657,Dataset!L2544:L6657)</f>
        <v>13</v>
      </c>
    </row>
    <row r="2545" spans="1:3" x14ac:dyDescent="0.3">
      <c r="A2545">
        <v>2543</v>
      </c>
      <c r="B2545" t="str">
        <f>VLOOKUP(A2545,Dataset!A2545:T6658,6,FALSE)</f>
        <v>successful</v>
      </c>
      <c r="C2545">
        <f>_xlfn.XLOOKUP(B2545,Dataset!F2545:F6658,Dataset!L2545:L6658)</f>
        <v>13</v>
      </c>
    </row>
    <row r="2546" spans="1:3" x14ac:dyDescent="0.3">
      <c r="A2546">
        <v>2544</v>
      </c>
      <c r="B2546" t="str">
        <f>VLOOKUP(A2546,Dataset!A2546:T6659,6,FALSE)</f>
        <v>successful</v>
      </c>
      <c r="C2546">
        <f>_xlfn.XLOOKUP(B2546,Dataset!F2546:F6659,Dataset!L2546:L6659)</f>
        <v>57</v>
      </c>
    </row>
    <row r="2547" spans="1:3" x14ac:dyDescent="0.3">
      <c r="A2547">
        <v>2545</v>
      </c>
      <c r="B2547" t="str">
        <f>VLOOKUP(A2547,Dataset!A2547:T6660,6,FALSE)</f>
        <v>successful</v>
      </c>
      <c r="C2547">
        <f>_xlfn.XLOOKUP(B2547,Dataset!F2547:F6660,Dataset!L2547:L6660)</f>
        <v>61</v>
      </c>
    </row>
    <row r="2548" spans="1:3" x14ac:dyDescent="0.3">
      <c r="A2548">
        <v>2546</v>
      </c>
      <c r="B2548" t="str">
        <f>VLOOKUP(A2548,Dataset!A2548:T6661,6,FALSE)</f>
        <v>successful</v>
      </c>
      <c r="C2548">
        <f>_xlfn.XLOOKUP(B2548,Dataset!F2548:F6661,Dataset!L2548:L6661)</f>
        <v>65</v>
      </c>
    </row>
    <row r="2549" spans="1:3" x14ac:dyDescent="0.3">
      <c r="A2549">
        <v>2547</v>
      </c>
      <c r="B2549" t="str">
        <f>VLOOKUP(A2549,Dataset!A2549:T6662,6,FALSE)</f>
        <v>successful</v>
      </c>
      <c r="C2549">
        <f>_xlfn.XLOOKUP(B2549,Dataset!F2549:F6662,Dataset!L2549:L6662)</f>
        <v>134</v>
      </c>
    </row>
    <row r="2550" spans="1:3" x14ac:dyDescent="0.3">
      <c r="A2550">
        <v>2548</v>
      </c>
      <c r="B2550" t="str">
        <f>VLOOKUP(A2550,Dataset!A2550:T6663,6,FALSE)</f>
        <v>successful</v>
      </c>
      <c r="C2550">
        <f>_xlfn.XLOOKUP(B2550,Dataset!F2550:F6663,Dataset!L2550:L6663)</f>
        <v>37</v>
      </c>
    </row>
    <row r="2551" spans="1:3" x14ac:dyDescent="0.3">
      <c r="A2551">
        <v>2549</v>
      </c>
      <c r="B2551" t="str">
        <f>VLOOKUP(A2551,Dataset!A2551:T6664,6,FALSE)</f>
        <v>successful</v>
      </c>
      <c r="C2551">
        <f>_xlfn.XLOOKUP(B2551,Dataset!F2551:F6664,Dataset!L2551:L6664)</f>
        <v>37</v>
      </c>
    </row>
    <row r="2552" spans="1:3" x14ac:dyDescent="0.3">
      <c r="A2552">
        <v>2550</v>
      </c>
      <c r="B2552" t="str">
        <f>VLOOKUP(A2552,Dataset!A2552:T6665,6,FALSE)</f>
        <v>successful</v>
      </c>
      <c r="C2552">
        <f>_xlfn.XLOOKUP(B2552,Dataset!F2552:F6665,Dataset!L2552:L6665)</f>
        <v>150</v>
      </c>
    </row>
    <row r="2553" spans="1:3" x14ac:dyDescent="0.3">
      <c r="A2553">
        <v>2551</v>
      </c>
      <c r="B2553" t="str">
        <f>VLOOKUP(A2553,Dataset!A2553:T6666,6,FALSE)</f>
        <v>successful</v>
      </c>
      <c r="C2553">
        <f>_xlfn.XLOOKUP(B2553,Dataset!F2553:F6666,Dataset!L2553:L6666)</f>
        <v>56</v>
      </c>
    </row>
    <row r="2554" spans="1:3" x14ac:dyDescent="0.3">
      <c r="A2554">
        <v>2552</v>
      </c>
      <c r="B2554" t="str">
        <f>VLOOKUP(A2554,Dataset!A2554:T6667,6,FALSE)</f>
        <v>successful</v>
      </c>
      <c r="C2554">
        <f>_xlfn.XLOOKUP(B2554,Dataset!F2554:F6667,Dataset!L2554:L6667)</f>
        <v>18</v>
      </c>
    </row>
    <row r="2555" spans="1:3" x14ac:dyDescent="0.3">
      <c r="A2555">
        <v>2553</v>
      </c>
      <c r="B2555" t="str">
        <f>VLOOKUP(A2555,Dataset!A2555:T6668,6,FALSE)</f>
        <v>successful</v>
      </c>
      <c r="C2555">
        <f>_xlfn.XLOOKUP(B2555,Dataset!F2555:F6668,Dataset!L2555:L6668)</f>
        <v>60</v>
      </c>
    </row>
    <row r="2556" spans="1:3" x14ac:dyDescent="0.3">
      <c r="A2556">
        <v>2554</v>
      </c>
      <c r="B2556" t="str">
        <f>VLOOKUP(A2556,Dataset!A2556:T6669,6,FALSE)</f>
        <v>successful</v>
      </c>
      <c r="C2556">
        <f>_xlfn.XLOOKUP(B2556,Dataset!F2556:F6669,Dataset!L2556:L6669)</f>
        <v>67</v>
      </c>
    </row>
    <row r="2557" spans="1:3" x14ac:dyDescent="0.3">
      <c r="A2557">
        <v>2555</v>
      </c>
      <c r="B2557" t="str">
        <f>VLOOKUP(A2557,Dataset!A2557:T6670,6,FALSE)</f>
        <v>successful</v>
      </c>
      <c r="C2557">
        <f>_xlfn.XLOOKUP(B2557,Dataset!F2557:F6670,Dataset!L2557:L6670)</f>
        <v>35</v>
      </c>
    </row>
    <row r="2558" spans="1:3" x14ac:dyDescent="0.3">
      <c r="A2558">
        <v>2556</v>
      </c>
      <c r="B2558" t="str">
        <f>VLOOKUP(A2558,Dataset!A2558:T6671,6,FALSE)</f>
        <v>successful</v>
      </c>
      <c r="C2558">
        <f>_xlfn.XLOOKUP(B2558,Dataset!F2558:F6671,Dataset!L2558:L6671)</f>
        <v>34</v>
      </c>
    </row>
    <row r="2559" spans="1:3" x14ac:dyDescent="0.3">
      <c r="A2559">
        <v>2557</v>
      </c>
      <c r="B2559" t="str">
        <f>VLOOKUP(A2559,Dataset!A2559:T6672,6,FALSE)</f>
        <v>successful</v>
      </c>
      <c r="C2559">
        <f>_xlfn.XLOOKUP(B2559,Dataset!F2559:F6672,Dataset!L2559:L6672)</f>
        <v>36</v>
      </c>
    </row>
    <row r="2560" spans="1:3" x14ac:dyDescent="0.3">
      <c r="A2560">
        <v>2558</v>
      </c>
      <c r="B2560" t="str">
        <f>VLOOKUP(A2560,Dataset!A2560:T6673,6,FALSE)</f>
        <v>successful</v>
      </c>
      <c r="C2560">
        <f>_xlfn.XLOOKUP(B2560,Dataset!F2560:F6673,Dataset!L2560:L6673)</f>
        <v>18</v>
      </c>
    </row>
    <row r="2561" spans="1:3" x14ac:dyDescent="0.3">
      <c r="A2561">
        <v>2559</v>
      </c>
      <c r="B2561" t="str">
        <f>VLOOKUP(A2561,Dataset!A2561:T6674,6,FALSE)</f>
        <v>successful</v>
      </c>
      <c r="C2561">
        <f>_xlfn.XLOOKUP(B2561,Dataset!F2561:F6674,Dataset!L2561:L6674)</f>
        <v>25</v>
      </c>
    </row>
    <row r="2562" spans="1:3" x14ac:dyDescent="0.3">
      <c r="A2562">
        <v>2560</v>
      </c>
      <c r="B2562" t="str">
        <f>VLOOKUP(A2562,Dataset!A2562:T6675,6,FALSE)</f>
        <v>successful</v>
      </c>
      <c r="C2562">
        <f>_xlfn.XLOOKUP(B2562,Dataset!F2562:F6675,Dataset!L2562:L6675)</f>
        <v>21</v>
      </c>
    </row>
    <row r="2563" spans="1:3" x14ac:dyDescent="0.3">
      <c r="A2563">
        <v>2561</v>
      </c>
      <c r="B2563" t="str">
        <f>VLOOKUP(A2563,Dataset!A2563:T6676,6,FALSE)</f>
        <v>canceled</v>
      </c>
      <c r="C2563">
        <f>_xlfn.XLOOKUP(B2563,Dataset!F2563:F6676,Dataset!L2563:L6676)</f>
        <v>0</v>
      </c>
    </row>
    <row r="2564" spans="1:3" x14ac:dyDescent="0.3">
      <c r="A2564">
        <v>2562</v>
      </c>
      <c r="B2564" t="str">
        <f>VLOOKUP(A2564,Dataset!A2564:T6677,6,FALSE)</f>
        <v>canceled</v>
      </c>
      <c r="C2564">
        <f>_xlfn.XLOOKUP(B2564,Dataset!F2564:F6677,Dataset!L2564:L6677)</f>
        <v>3</v>
      </c>
    </row>
    <row r="2565" spans="1:3" x14ac:dyDescent="0.3">
      <c r="A2565">
        <v>2563</v>
      </c>
      <c r="B2565" t="str">
        <f>VLOOKUP(A2565,Dataset!A2565:T6678,6,FALSE)</f>
        <v>canceled</v>
      </c>
      <c r="C2565">
        <f>_xlfn.XLOOKUP(B2565,Dataset!F2565:F6678,Dataset!L2565:L6678)</f>
        <v>0</v>
      </c>
    </row>
    <row r="2566" spans="1:3" x14ac:dyDescent="0.3">
      <c r="A2566">
        <v>2564</v>
      </c>
      <c r="B2566" t="str">
        <f>VLOOKUP(A2566,Dataset!A2566:T6679,6,FALSE)</f>
        <v>canceled</v>
      </c>
      <c r="C2566">
        <f>_xlfn.XLOOKUP(B2566,Dataset!F2566:F6679,Dataset!L2566:L6679)</f>
        <v>0</v>
      </c>
    </row>
    <row r="2567" spans="1:3" x14ac:dyDescent="0.3">
      <c r="A2567">
        <v>2565</v>
      </c>
      <c r="B2567" t="str">
        <f>VLOOKUP(A2567,Dataset!A2567:T6680,6,FALSE)</f>
        <v>canceled</v>
      </c>
      <c r="C2567">
        <f>_xlfn.XLOOKUP(B2567,Dataset!F2567:F6680,Dataset!L2567:L6680)</f>
        <v>1</v>
      </c>
    </row>
    <row r="2568" spans="1:3" x14ac:dyDescent="0.3">
      <c r="A2568">
        <v>2566</v>
      </c>
      <c r="B2568" t="str">
        <f>VLOOKUP(A2568,Dataset!A2568:T6681,6,FALSE)</f>
        <v>canceled</v>
      </c>
      <c r="C2568">
        <f>_xlfn.XLOOKUP(B2568,Dataset!F2568:F6681,Dataset!L2568:L6681)</f>
        <v>0</v>
      </c>
    </row>
    <row r="2569" spans="1:3" x14ac:dyDescent="0.3">
      <c r="A2569">
        <v>2567</v>
      </c>
      <c r="B2569" t="str">
        <f>VLOOKUP(A2569,Dataset!A2569:T6682,6,FALSE)</f>
        <v>canceled</v>
      </c>
      <c r="C2569">
        <f>_xlfn.XLOOKUP(B2569,Dataset!F2569:F6682,Dataset!L2569:L6682)</f>
        <v>2</v>
      </c>
    </row>
    <row r="2570" spans="1:3" x14ac:dyDescent="0.3">
      <c r="A2570">
        <v>2568</v>
      </c>
      <c r="B2570" t="str">
        <f>VLOOKUP(A2570,Dataset!A2570:T6683,6,FALSE)</f>
        <v>canceled</v>
      </c>
      <c r="C2570">
        <f>_xlfn.XLOOKUP(B2570,Dataset!F2570:F6683,Dataset!L2570:L6683)</f>
        <v>1</v>
      </c>
    </row>
    <row r="2571" spans="1:3" x14ac:dyDescent="0.3">
      <c r="A2571">
        <v>2569</v>
      </c>
      <c r="B2571" t="str">
        <f>VLOOKUP(A2571,Dataset!A2571:T6684,6,FALSE)</f>
        <v>canceled</v>
      </c>
      <c r="C2571">
        <f>_xlfn.XLOOKUP(B2571,Dataset!F2571:F6684,Dataset!L2571:L6684)</f>
        <v>2</v>
      </c>
    </row>
    <row r="2572" spans="1:3" x14ac:dyDescent="0.3">
      <c r="A2572">
        <v>2570</v>
      </c>
      <c r="B2572" t="str">
        <f>VLOOKUP(A2572,Dataset!A2572:T6685,6,FALSE)</f>
        <v>canceled</v>
      </c>
      <c r="C2572">
        <f>_xlfn.XLOOKUP(B2572,Dataset!F2572:F6685,Dataset!L2572:L6685)</f>
        <v>2</v>
      </c>
    </row>
    <row r="2573" spans="1:3" x14ac:dyDescent="0.3">
      <c r="A2573">
        <v>2571</v>
      </c>
      <c r="B2573" t="str">
        <f>VLOOKUP(A2573,Dataset!A2573:T6686,6,FALSE)</f>
        <v>canceled</v>
      </c>
      <c r="C2573">
        <f>_xlfn.XLOOKUP(B2573,Dataset!F2573:F6686,Dataset!L2573:L6686)</f>
        <v>4</v>
      </c>
    </row>
    <row r="2574" spans="1:3" x14ac:dyDescent="0.3">
      <c r="A2574">
        <v>2572</v>
      </c>
      <c r="B2574" t="str">
        <f>VLOOKUP(A2574,Dataset!A2574:T6687,6,FALSE)</f>
        <v>canceled</v>
      </c>
      <c r="C2574">
        <f>_xlfn.XLOOKUP(B2574,Dataset!F2574:F6687,Dataset!L2574:L6687)</f>
        <v>0</v>
      </c>
    </row>
    <row r="2575" spans="1:3" x14ac:dyDescent="0.3">
      <c r="A2575">
        <v>2573</v>
      </c>
      <c r="B2575" t="str">
        <f>VLOOKUP(A2575,Dataset!A2575:T6688,6,FALSE)</f>
        <v>canceled</v>
      </c>
      <c r="C2575">
        <f>_xlfn.XLOOKUP(B2575,Dataset!F2575:F6688,Dataset!L2575:L6688)</f>
        <v>0</v>
      </c>
    </row>
    <row r="2576" spans="1:3" x14ac:dyDescent="0.3">
      <c r="A2576">
        <v>2574</v>
      </c>
      <c r="B2576" t="str">
        <f>VLOOKUP(A2576,Dataset!A2576:T6689,6,FALSE)</f>
        <v>canceled</v>
      </c>
      <c r="C2576">
        <f>_xlfn.XLOOKUP(B2576,Dataset!F2576:F6689,Dataset!L2576:L6689)</f>
        <v>0</v>
      </c>
    </row>
    <row r="2577" spans="1:3" x14ac:dyDescent="0.3">
      <c r="A2577">
        <v>2575</v>
      </c>
      <c r="B2577" t="str">
        <f>VLOOKUP(A2577,Dataset!A2577:T6690,6,FALSE)</f>
        <v>canceled</v>
      </c>
      <c r="C2577">
        <f>_xlfn.XLOOKUP(B2577,Dataset!F2577:F6690,Dataset!L2577:L6690)</f>
        <v>0</v>
      </c>
    </row>
    <row r="2578" spans="1:3" x14ac:dyDescent="0.3">
      <c r="A2578">
        <v>2576</v>
      </c>
      <c r="B2578" t="str">
        <f>VLOOKUP(A2578,Dataset!A2578:T6691,6,FALSE)</f>
        <v>canceled</v>
      </c>
      <c r="C2578">
        <f>_xlfn.XLOOKUP(B2578,Dataset!F2578:F6691,Dataset!L2578:L6691)</f>
        <v>0</v>
      </c>
    </row>
    <row r="2579" spans="1:3" x14ac:dyDescent="0.3">
      <c r="A2579">
        <v>2577</v>
      </c>
      <c r="B2579" t="str">
        <f>VLOOKUP(A2579,Dataset!A2579:T6692,6,FALSE)</f>
        <v>canceled</v>
      </c>
      <c r="C2579">
        <f>_xlfn.XLOOKUP(B2579,Dataset!F2579:F6692,Dataset!L2579:L6692)</f>
        <v>0</v>
      </c>
    </row>
    <row r="2580" spans="1:3" x14ac:dyDescent="0.3">
      <c r="A2580">
        <v>2578</v>
      </c>
      <c r="B2580" t="str">
        <f>VLOOKUP(A2580,Dataset!A2580:T6693,6,FALSE)</f>
        <v>canceled</v>
      </c>
      <c r="C2580">
        <f>_xlfn.XLOOKUP(B2580,Dataset!F2580:F6693,Dataset!L2580:L6693)</f>
        <v>0</v>
      </c>
    </row>
    <row r="2581" spans="1:3" x14ac:dyDescent="0.3">
      <c r="A2581">
        <v>2579</v>
      </c>
      <c r="B2581" t="str">
        <f>VLOOKUP(A2581,Dataset!A2581:T6694,6,FALSE)</f>
        <v>canceled</v>
      </c>
      <c r="C2581">
        <f>_xlfn.XLOOKUP(B2581,Dataset!F2581:F6694,Dataset!L2581:L6694)</f>
        <v>12</v>
      </c>
    </row>
    <row r="2582" spans="1:3" x14ac:dyDescent="0.3">
      <c r="A2582">
        <v>2580</v>
      </c>
      <c r="B2582" t="str">
        <f>VLOOKUP(A2582,Dataset!A2582:T6695,6,FALSE)</f>
        <v>canceled</v>
      </c>
      <c r="C2582">
        <f>_xlfn.XLOOKUP(B2582,Dataset!F2582:F6695,Dataset!L2582:L6695)</f>
        <v>2</v>
      </c>
    </row>
    <row r="2583" spans="1:3" x14ac:dyDescent="0.3">
      <c r="A2583">
        <v>2581</v>
      </c>
      <c r="B2583" t="str">
        <f>VLOOKUP(A2583,Dataset!A2583:T6696,6,FALSE)</f>
        <v>failed</v>
      </c>
      <c r="C2583">
        <f>_xlfn.XLOOKUP(B2583,Dataset!F2583:F6696,Dataset!L2583:L6696)</f>
        <v>11</v>
      </c>
    </row>
    <row r="2584" spans="1:3" x14ac:dyDescent="0.3">
      <c r="A2584">
        <v>2582</v>
      </c>
      <c r="B2584" t="str">
        <f>VLOOKUP(A2584,Dataset!A2584:T6697,6,FALSE)</f>
        <v>failed</v>
      </c>
      <c r="C2584">
        <f>_xlfn.XLOOKUP(B2584,Dataset!F2584:F6697,Dataset!L2584:L6697)</f>
        <v>1</v>
      </c>
    </row>
    <row r="2585" spans="1:3" x14ac:dyDescent="0.3">
      <c r="A2585">
        <v>2583</v>
      </c>
      <c r="B2585" t="str">
        <f>VLOOKUP(A2585,Dataset!A2585:T6698,6,FALSE)</f>
        <v>failed</v>
      </c>
      <c r="C2585">
        <f>_xlfn.XLOOKUP(B2585,Dataset!F2585:F6698,Dataset!L2585:L6698)</f>
        <v>5</v>
      </c>
    </row>
    <row r="2586" spans="1:3" x14ac:dyDescent="0.3">
      <c r="A2586">
        <v>2584</v>
      </c>
      <c r="B2586" t="str">
        <f>VLOOKUP(A2586,Dataset!A2586:T6699,6,FALSE)</f>
        <v>failed</v>
      </c>
      <c r="C2586">
        <f>_xlfn.XLOOKUP(B2586,Dataset!F2586:F6699,Dataset!L2586:L6699)</f>
        <v>0</v>
      </c>
    </row>
    <row r="2587" spans="1:3" x14ac:dyDescent="0.3">
      <c r="A2587">
        <v>2585</v>
      </c>
      <c r="B2587" t="str">
        <f>VLOOKUP(A2587,Dataset!A2587:T6700,6,FALSE)</f>
        <v>failed</v>
      </c>
      <c r="C2587">
        <f>_xlfn.XLOOKUP(B2587,Dataset!F2587:F6700,Dataset!L2587:L6700)</f>
        <v>1</v>
      </c>
    </row>
    <row r="2588" spans="1:3" x14ac:dyDescent="0.3">
      <c r="A2588">
        <v>2586</v>
      </c>
      <c r="B2588" t="str">
        <f>VLOOKUP(A2588,Dataset!A2588:T6701,6,FALSE)</f>
        <v>failed</v>
      </c>
      <c r="C2588">
        <f>_xlfn.XLOOKUP(B2588,Dataset!F2588:F6701,Dataset!L2588:L6701)</f>
        <v>1</v>
      </c>
    </row>
    <row r="2589" spans="1:3" x14ac:dyDescent="0.3">
      <c r="A2589">
        <v>2587</v>
      </c>
      <c r="B2589" t="str">
        <f>VLOOKUP(A2589,Dataset!A2589:T6702,6,FALSE)</f>
        <v>failed</v>
      </c>
      <c r="C2589">
        <f>_xlfn.XLOOKUP(B2589,Dataset!F2589:F6702,Dataset!L2589:L6702)</f>
        <v>6</v>
      </c>
    </row>
    <row r="2590" spans="1:3" x14ac:dyDescent="0.3">
      <c r="A2590">
        <v>2588</v>
      </c>
      <c r="B2590" t="str">
        <f>VLOOKUP(A2590,Dataset!A2590:T6703,6,FALSE)</f>
        <v>failed</v>
      </c>
      <c r="C2590">
        <f>_xlfn.XLOOKUP(B2590,Dataset!F2590:F6703,Dataset!L2590:L6703)</f>
        <v>8</v>
      </c>
    </row>
    <row r="2591" spans="1:3" x14ac:dyDescent="0.3">
      <c r="A2591">
        <v>2589</v>
      </c>
      <c r="B2591" t="str">
        <f>VLOOKUP(A2591,Dataset!A2591:T6704,6,FALSE)</f>
        <v>failed</v>
      </c>
      <c r="C2591">
        <f>_xlfn.XLOOKUP(B2591,Dataset!F2591:F6704,Dataset!L2591:L6704)</f>
        <v>1</v>
      </c>
    </row>
    <row r="2592" spans="1:3" x14ac:dyDescent="0.3">
      <c r="A2592">
        <v>2590</v>
      </c>
      <c r="B2592" t="str">
        <f>VLOOKUP(A2592,Dataset!A2592:T6705,6,FALSE)</f>
        <v>failed</v>
      </c>
      <c r="C2592">
        <f>_xlfn.XLOOKUP(B2592,Dataset!F2592:F6705,Dataset!L2592:L6705)</f>
        <v>0</v>
      </c>
    </row>
    <row r="2593" spans="1:3" x14ac:dyDescent="0.3">
      <c r="A2593">
        <v>2591</v>
      </c>
      <c r="B2593" t="str">
        <f>VLOOKUP(A2593,Dataset!A2593:T6706,6,FALSE)</f>
        <v>failed</v>
      </c>
      <c r="C2593">
        <f>_xlfn.XLOOKUP(B2593,Dataset!F2593:F6706,Dataset!L2593:L6706)</f>
        <v>2</v>
      </c>
    </row>
    <row r="2594" spans="1:3" x14ac:dyDescent="0.3">
      <c r="A2594">
        <v>2592</v>
      </c>
      <c r="B2594" t="str">
        <f>VLOOKUP(A2594,Dataset!A2594:T6707,6,FALSE)</f>
        <v>failed</v>
      </c>
      <c r="C2594">
        <f>_xlfn.XLOOKUP(B2594,Dataset!F2594:F6707,Dataset!L2594:L6707)</f>
        <v>1</v>
      </c>
    </row>
    <row r="2595" spans="1:3" x14ac:dyDescent="0.3">
      <c r="A2595">
        <v>2593</v>
      </c>
      <c r="B2595" t="str">
        <f>VLOOKUP(A2595,Dataset!A2595:T6708,6,FALSE)</f>
        <v>failed</v>
      </c>
      <c r="C2595">
        <f>_xlfn.XLOOKUP(B2595,Dataset!F2595:F6708,Dataset!L2595:L6708)</f>
        <v>0</v>
      </c>
    </row>
    <row r="2596" spans="1:3" x14ac:dyDescent="0.3">
      <c r="A2596">
        <v>2594</v>
      </c>
      <c r="B2596" t="str">
        <f>VLOOKUP(A2596,Dataset!A2596:T6709,6,FALSE)</f>
        <v>failed</v>
      </c>
      <c r="C2596">
        <f>_xlfn.XLOOKUP(B2596,Dataset!F2596:F6709,Dataset!L2596:L6709)</f>
        <v>1</v>
      </c>
    </row>
    <row r="2597" spans="1:3" x14ac:dyDescent="0.3">
      <c r="A2597">
        <v>2595</v>
      </c>
      <c r="B2597" t="str">
        <f>VLOOKUP(A2597,Dataset!A2597:T6710,6,FALSE)</f>
        <v>failed</v>
      </c>
      <c r="C2597">
        <f>_xlfn.XLOOKUP(B2597,Dataset!F2597:F6710,Dataset!L2597:L6710)</f>
        <v>19</v>
      </c>
    </row>
    <row r="2598" spans="1:3" x14ac:dyDescent="0.3">
      <c r="A2598">
        <v>2596</v>
      </c>
      <c r="B2598" t="str">
        <f>VLOOKUP(A2598,Dataset!A2598:T6711,6,FALSE)</f>
        <v>failed</v>
      </c>
      <c r="C2598">
        <f>_xlfn.XLOOKUP(B2598,Dataset!F2598:F6711,Dataset!L2598:L6711)</f>
        <v>27</v>
      </c>
    </row>
    <row r="2599" spans="1:3" x14ac:dyDescent="0.3">
      <c r="A2599">
        <v>2597</v>
      </c>
      <c r="B2599" t="str">
        <f>VLOOKUP(A2599,Dataset!A2599:T6712,6,FALSE)</f>
        <v>failed</v>
      </c>
      <c r="C2599">
        <f>_xlfn.XLOOKUP(B2599,Dataset!F2599:F6712,Dataset!L2599:L6712)</f>
        <v>7</v>
      </c>
    </row>
    <row r="2600" spans="1:3" x14ac:dyDescent="0.3">
      <c r="A2600">
        <v>2598</v>
      </c>
      <c r="B2600" t="str">
        <f>VLOOKUP(A2600,Dataset!A2600:T6713,6,FALSE)</f>
        <v>failed</v>
      </c>
      <c r="C2600">
        <f>_xlfn.XLOOKUP(B2600,Dataset!F2600:F6713,Dataset!L2600:L6713)</f>
        <v>14</v>
      </c>
    </row>
    <row r="2601" spans="1:3" x14ac:dyDescent="0.3">
      <c r="A2601">
        <v>2599</v>
      </c>
      <c r="B2601" t="str">
        <f>VLOOKUP(A2601,Dataset!A2601:T6714,6,FALSE)</f>
        <v>failed</v>
      </c>
      <c r="C2601">
        <f>_xlfn.XLOOKUP(B2601,Dataset!F2601:F6714,Dataset!L2601:L6714)</f>
        <v>5</v>
      </c>
    </row>
    <row r="2602" spans="1:3" x14ac:dyDescent="0.3">
      <c r="A2602">
        <v>2600</v>
      </c>
      <c r="B2602" t="str">
        <f>VLOOKUP(A2602,Dataset!A2602:T6715,6,FALSE)</f>
        <v>failed</v>
      </c>
      <c r="C2602">
        <f>_xlfn.XLOOKUP(B2602,Dataset!F2602:F6715,Dataset!L2602:L6715)</f>
        <v>30</v>
      </c>
    </row>
    <row r="2603" spans="1:3" x14ac:dyDescent="0.3">
      <c r="A2603">
        <v>2601</v>
      </c>
      <c r="B2603" t="str">
        <f>VLOOKUP(A2603,Dataset!A2603:T6716,6,FALSE)</f>
        <v>successful</v>
      </c>
      <c r="C2603">
        <f>_xlfn.XLOOKUP(B2603,Dataset!F2603:F6716,Dataset!L2603:L6716)</f>
        <v>151</v>
      </c>
    </row>
    <row r="2604" spans="1:3" x14ac:dyDescent="0.3">
      <c r="A2604">
        <v>2602</v>
      </c>
      <c r="B2604" t="str">
        <f>VLOOKUP(A2604,Dataset!A2604:T6717,6,FALSE)</f>
        <v>successful</v>
      </c>
      <c r="C2604">
        <f>_xlfn.XLOOKUP(B2604,Dataset!F2604:F6717,Dataset!L2604:L6717)</f>
        <v>489</v>
      </c>
    </row>
    <row r="2605" spans="1:3" x14ac:dyDescent="0.3">
      <c r="A2605">
        <v>2603</v>
      </c>
      <c r="B2605" t="str">
        <f>VLOOKUP(A2605,Dataset!A2605:T6718,6,FALSE)</f>
        <v>successful</v>
      </c>
      <c r="C2605">
        <f>_xlfn.XLOOKUP(B2605,Dataset!F2605:F6718,Dataset!L2605:L6718)</f>
        <v>50</v>
      </c>
    </row>
    <row r="2606" spans="1:3" x14ac:dyDescent="0.3">
      <c r="A2606">
        <v>2604</v>
      </c>
      <c r="B2606" t="str">
        <f>VLOOKUP(A2606,Dataset!A2606:T6719,6,FALSE)</f>
        <v>successful</v>
      </c>
      <c r="C2606">
        <f>_xlfn.XLOOKUP(B2606,Dataset!F2606:F6719,Dataset!L2606:L6719)</f>
        <v>321</v>
      </c>
    </row>
    <row r="2607" spans="1:3" x14ac:dyDescent="0.3">
      <c r="A2607">
        <v>2605</v>
      </c>
      <c r="B2607" t="str">
        <f>VLOOKUP(A2607,Dataset!A2607:T6720,6,FALSE)</f>
        <v>successful</v>
      </c>
      <c r="C2607">
        <f>_xlfn.XLOOKUP(B2607,Dataset!F2607:F6720,Dataset!L2607:L6720)</f>
        <v>1762</v>
      </c>
    </row>
    <row r="2608" spans="1:3" x14ac:dyDescent="0.3">
      <c r="A2608">
        <v>2606</v>
      </c>
      <c r="B2608" t="str">
        <f>VLOOKUP(A2608,Dataset!A2608:T6721,6,FALSE)</f>
        <v>successful</v>
      </c>
      <c r="C2608">
        <f>_xlfn.XLOOKUP(B2608,Dataset!F2608:F6721,Dataset!L2608:L6721)</f>
        <v>385</v>
      </c>
    </row>
    <row r="2609" spans="1:3" x14ac:dyDescent="0.3">
      <c r="A2609">
        <v>2607</v>
      </c>
      <c r="B2609" t="str">
        <f>VLOOKUP(A2609,Dataset!A2609:T6722,6,FALSE)</f>
        <v>successful</v>
      </c>
      <c r="C2609">
        <f>_xlfn.XLOOKUP(B2609,Dataset!F2609:F6722,Dataset!L2609:L6722)</f>
        <v>398</v>
      </c>
    </row>
    <row r="2610" spans="1:3" x14ac:dyDescent="0.3">
      <c r="A2610">
        <v>2608</v>
      </c>
      <c r="B2610" t="str">
        <f>VLOOKUP(A2610,Dataset!A2610:T6723,6,FALSE)</f>
        <v>successful</v>
      </c>
      <c r="C2610">
        <f>_xlfn.XLOOKUP(B2610,Dataset!F2610:F6723,Dataset!L2610:L6723)</f>
        <v>304</v>
      </c>
    </row>
    <row r="2611" spans="1:3" x14ac:dyDescent="0.3">
      <c r="A2611">
        <v>2609</v>
      </c>
      <c r="B2611" t="str">
        <f>VLOOKUP(A2611,Dataset!A2611:T6724,6,FALSE)</f>
        <v>successful</v>
      </c>
      <c r="C2611">
        <f>_xlfn.XLOOKUP(B2611,Dataset!F2611:F6724,Dataset!L2611:L6724)</f>
        <v>676</v>
      </c>
    </row>
    <row r="2612" spans="1:3" x14ac:dyDescent="0.3">
      <c r="A2612">
        <v>2610</v>
      </c>
      <c r="B2612" t="str">
        <f>VLOOKUP(A2612,Dataset!A2612:T6725,6,FALSE)</f>
        <v>successful</v>
      </c>
      <c r="C2612">
        <f>_xlfn.XLOOKUP(B2612,Dataset!F2612:F6725,Dataset!L2612:L6725)</f>
        <v>577</v>
      </c>
    </row>
    <row r="2613" spans="1:3" x14ac:dyDescent="0.3">
      <c r="A2613">
        <v>2611</v>
      </c>
      <c r="B2613" t="str">
        <f>VLOOKUP(A2613,Dataset!A2613:T6726,6,FALSE)</f>
        <v>successful</v>
      </c>
      <c r="C2613">
        <f>_xlfn.XLOOKUP(B2613,Dataset!F2613:F6726,Dataset!L2613:L6726)</f>
        <v>3663</v>
      </c>
    </row>
    <row r="2614" spans="1:3" x14ac:dyDescent="0.3">
      <c r="A2614">
        <v>2612</v>
      </c>
      <c r="B2614" t="str">
        <f>VLOOKUP(A2614,Dataset!A2614:T6727,6,FALSE)</f>
        <v>successful</v>
      </c>
      <c r="C2614">
        <f>_xlfn.XLOOKUP(B2614,Dataset!F2614:F6727,Dataset!L2614:L6727)</f>
        <v>294</v>
      </c>
    </row>
    <row r="2615" spans="1:3" x14ac:dyDescent="0.3">
      <c r="A2615">
        <v>2613</v>
      </c>
      <c r="B2615" t="str">
        <f>VLOOKUP(A2615,Dataset!A2615:T6728,6,FALSE)</f>
        <v>successful</v>
      </c>
      <c r="C2615">
        <f>_xlfn.XLOOKUP(B2615,Dataset!F2615:F6728,Dataset!L2615:L6728)</f>
        <v>28</v>
      </c>
    </row>
    <row r="2616" spans="1:3" x14ac:dyDescent="0.3">
      <c r="A2616">
        <v>2614</v>
      </c>
      <c r="B2616" t="str">
        <f>VLOOKUP(A2616,Dataset!A2616:T6729,6,FALSE)</f>
        <v>successful</v>
      </c>
      <c r="C2616">
        <f>_xlfn.XLOOKUP(B2616,Dataset!F2616:F6729,Dataset!L2616:L6729)</f>
        <v>100</v>
      </c>
    </row>
    <row r="2617" spans="1:3" x14ac:dyDescent="0.3">
      <c r="A2617">
        <v>2615</v>
      </c>
      <c r="B2617" t="str">
        <f>VLOOKUP(A2617,Dataset!A2617:T6730,6,FALSE)</f>
        <v>successful</v>
      </c>
      <c r="C2617">
        <f>_xlfn.XLOOKUP(B2617,Dataset!F2617:F6730,Dataset!L2617:L6730)</f>
        <v>72</v>
      </c>
    </row>
    <row r="2618" spans="1:3" x14ac:dyDescent="0.3">
      <c r="A2618">
        <v>2616</v>
      </c>
      <c r="B2618" t="str">
        <f>VLOOKUP(A2618,Dataset!A2618:T6731,6,FALSE)</f>
        <v>successful</v>
      </c>
      <c r="C2618">
        <f>_xlfn.XLOOKUP(B2618,Dataset!F2618:F6731,Dataset!L2618:L6731)</f>
        <v>238</v>
      </c>
    </row>
    <row r="2619" spans="1:3" x14ac:dyDescent="0.3">
      <c r="A2619">
        <v>2617</v>
      </c>
      <c r="B2619" t="str">
        <f>VLOOKUP(A2619,Dataset!A2619:T6732,6,FALSE)</f>
        <v>successful</v>
      </c>
      <c r="C2619">
        <f>_xlfn.XLOOKUP(B2619,Dataset!F2619:F6732,Dataset!L2619:L6732)</f>
        <v>159</v>
      </c>
    </row>
    <row r="2620" spans="1:3" x14ac:dyDescent="0.3">
      <c r="A2620">
        <v>2618</v>
      </c>
      <c r="B2620" t="str">
        <f>VLOOKUP(A2620,Dataset!A2620:T6733,6,FALSE)</f>
        <v>successful</v>
      </c>
      <c r="C2620">
        <f>_xlfn.XLOOKUP(B2620,Dataset!F2620:F6733,Dataset!L2620:L6733)</f>
        <v>77</v>
      </c>
    </row>
    <row r="2621" spans="1:3" x14ac:dyDescent="0.3">
      <c r="A2621">
        <v>2619</v>
      </c>
      <c r="B2621" t="str">
        <f>VLOOKUP(A2621,Dataset!A2621:T6734,6,FALSE)</f>
        <v>successful</v>
      </c>
      <c r="C2621">
        <f>_xlfn.XLOOKUP(B2621,Dataset!F2621:F6734,Dataset!L2621:L6734)</f>
        <v>53</v>
      </c>
    </row>
    <row r="2622" spans="1:3" x14ac:dyDescent="0.3">
      <c r="A2622">
        <v>2620</v>
      </c>
      <c r="B2622" t="str">
        <f>VLOOKUP(A2622,Dataset!A2622:T6735,6,FALSE)</f>
        <v>successful</v>
      </c>
      <c r="C2622">
        <f>_xlfn.XLOOKUP(B2622,Dataset!F2622:F6735,Dataset!L2622:L6735)</f>
        <v>1251</v>
      </c>
    </row>
    <row r="2623" spans="1:3" x14ac:dyDescent="0.3">
      <c r="A2623">
        <v>2621</v>
      </c>
      <c r="B2623" t="str">
        <f>VLOOKUP(A2623,Dataset!A2623:T6736,6,FALSE)</f>
        <v>successful</v>
      </c>
      <c r="C2623">
        <f>_xlfn.XLOOKUP(B2623,Dataset!F2623:F6736,Dataset!L2623:L6736)</f>
        <v>465</v>
      </c>
    </row>
    <row r="2624" spans="1:3" x14ac:dyDescent="0.3">
      <c r="A2624">
        <v>2622</v>
      </c>
      <c r="B2624" t="str">
        <f>VLOOKUP(A2624,Dataset!A2624:T6737,6,FALSE)</f>
        <v>successful</v>
      </c>
      <c r="C2624">
        <f>_xlfn.XLOOKUP(B2624,Dataset!F2624:F6737,Dataset!L2624:L6737)</f>
        <v>74</v>
      </c>
    </row>
    <row r="2625" spans="1:3" x14ac:dyDescent="0.3">
      <c r="A2625">
        <v>2623</v>
      </c>
      <c r="B2625" t="str">
        <f>VLOOKUP(A2625,Dataset!A2625:T6738,6,FALSE)</f>
        <v>successful</v>
      </c>
      <c r="C2625">
        <f>_xlfn.XLOOKUP(B2625,Dataset!F2625:F6738,Dataset!L2625:L6738)</f>
        <v>62</v>
      </c>
    </row>
    <row r="2626" spans="1:3" x14ac:dyDescent="0.3">
      <c r="A2626">
        <v>2624</v>
      </c>
      <c r="B2626" t="str">
        <f>VLOOKUP(A2626,Dataset!A2626:T6739,6,FALSE)</f>
        <v>successful</v>
      </c>
      <c r="C2626">
        <f>_xlfn.XLOOKUP(B2626,Dataset!F2626:F6739,Dataset!L2626:L6739)</f>
        <v>3468</v>
      </c>
    </row>
    <row r="2627" spans="1:3" x14ac:dyDescent="0.3">
      <c r="A2627">
        <v>2625</v>
      </c>
      <c r="B2627" t="str">
        <f>VLOOKUP(A2627,Dataset!A2627:T6740,6,FALSE)</f>
        <v>successful</v>
      </c>
      <c r="C2627">
        <f>_xlfn.XLOOKUP(B2627,Dataset!F2627:F6740,Dataset!L2627:L6740)</f>
        <v>52</v>
      </c>
    </row>
    <row r="2628" spans="1:3" x14ac:dyDescent="0.3">
      <c r="A2628">
        <v>2626</v>
      </c>
      <c r="B2628" t="str">
        <f>VLOOKUP(A2628,Dataset!A2628:T6741,6,FALSE)</f>
        <v>successful</v>
      </c>
      <c r="C2628">
        <f>_xlfn.XLOOKUP(B2628,Dataset!F2628:F6741,Dataset!L2628:L6741)</f>
        <v>50</v>
      </c>
    </row>
    <row r="2629" spans="1:3" x14ac:dyDescent="0.3">
      <c r="A2629">
        <v>2627</v>
      </c>
      <c r="B2629" t="str">
        <f>VLOOKUP(A2629,Dataset!A2629:T6742,6,FALSE)</f>
        <v>successful</v>
      </c>
      <c r="C2629">
        <f>_xlfn.XLOOKUP(B2629,Dataset!F2629:F6742,Dataset!L2629:L6742)</f>
        <v>45</v>
      </c>
    </row>
    <row r="2630" spans="1:3" x14ac:dyDescent="0.3">
      <c r="A2630">
        <v>2628</v>
      </c>
      <c r="B2630" t="str">
        <f>VLOOKUP(A2630,Dataset!A2630:T6743,6,FALSE)</f>
        <v>successful</v>
      </c>
      <c r="C2630">
        <f>_xlfn.XLOOKUP(B2630,Dataset!F2630:F6743,Dataset!L2630:L6743)</f>
        <v>21</v>
      </c>
    </row>
    <row r="2631" spans="1:3" x14ac:dyDescent="0.3">
      <c r="A2631">
        <v>2629</v>
      </c>
      <c r="B2631" t="str">
        <f>VLOOKUP(A2631,Dataset!A2631:T6744,6,FALSE)</f>
        <v>successful</v>
      </c>
      <c r="C2631">
        <f>_xlfn.XLOOKUP(B2631,Dataset!F2631:F6744,Dataset!L2631:L6744)</f>
        <v>100</v>
      </c>
    </row>
    <row r="2632" spans="1:3" x14ac:dyDescent="0.3">
      <c r="A2632">
        <v>2630</v>
      </c>
      <c r="B2632" t="str">
        <f>VLOOKUP(A2632,Dataset!A2632:T6745,6,FALSE)</f>
        <v>successful</v>
      </c>
      <c r="C2632">
        <f>_xlfn.XLOOKUP(B2632,Dataset!F2632:F6745,Dataset!L2632:L6745)</f>
        <v>81</v>
      </c>
    </row>
    <row r="2633" spans="1:3" x14ac:dyDescent="0.3">
      <c r="A2633">
        <v>2631</v>
      </c>
      <c r="B2633" t="str">
        <f>VLOOKUP(A2633,Dataset!A2633:T6746,6,FALSE)</f>
        <v>successful</v>
      </c>
      <c r="C2633">
        <f>_xlfn.XLOOKUP(B2633,Dataset!F2633:F6746,Dataset!L2633:L6746)</f>
        <v>286</v>
      </c>
    </row>
    <row r="2634" spans="1:3" x14ac:dyDescent="0.3">
      <c r="A2634">
        <v>2632</v>
      </c>
      <c r="B2634" t="str">
        <f>VLOOKUP(A2634,Dataset!A2634:T6747,6,FALSE)</f>
        <v>successful</v>
      </c>
      <c r="C2634">
        <f>_xlfn.XLOOKUP(B2634,Dataset!F2634:F6747,Dataset!L2634:L6747)</f>
        <v>42</v>
      </c>
    </row>
    <row r="2635" spans="1:3" x14ac:dyDescent="0.3">
      <c r="A2635">
        <v>2633</v>
      </c>
      <c r="B2635" t="str">
        <f>VLOOKUP(A2635,Dataset!A2635:T6748,6,FALSE)</f>
        <v>successful</v>
      </c>
      <c r="C2635">
        <f>_xlfn.XLOOKUP(B2635,Dataset!F2635:F6748,Dataset!L2635:L6748)</f>
        <v>199</v>
      </c>
    </row>
    <row r="2636" spans="1:3" x14ac:dyDescent="0.3">
      <c r="A2636">
        <v>2634</v>
      </c>
      <c r="B2636" t="str">
        <f>VLOOKUP(A2636,Dataset!A2636:T6749,6,FALSE)</f>
        <v>successful</v>
      </c>
      <c r="C2636">
        <f>_xlfn.XLOOKUP(B2636,Dataset!F2636:F6749,Dataset!L2636:L6749)</f>
        <v>25</v>
      </c>
    </row>
    <row r="2637" spans="1:3" x14ac:dyDescent="0.3">
      <c r="A2637">
        <v>2635</v>
      </c>
      <c r="B2637" t="str">
        <f>VLOOKUP(A2637,Dataset!A2637:T6750,6,FALSE)</f>
        <v>successful</v>
      </c>
      <c r="C2637">
        <f>_xlfn.XLOOKUP(B2637,Dataset!F2637:F6750,Dataset!L2637:L6750)</f>
        <v>84</v>
      </c>
    </row>
    <row r="2638" spans="1:3" x14ac:dyDescent="0.3">
      <c r="A2638">
        <v>2636</v>
      </c>
      <c r="B2638" t="str">
        <f>VLOOKUP(A2638,Dataset!A2638:T6751,6,FALSE)</f>
        <v>successful</v>
      </c>
      <c r="C2638">
        <f>_xlfn.XLOOKUP(B2638,Dataset!F2638:F6751,Dataset!L2638:L6751)</f>
        <v>50</v>
      </c>
    </row>
    <row r="2639" spans="1:3" x14ac:dyDescent="0.3">
      <c r="A2639">
        <v>2637</v>
      </c>
      <c r="B2639" t="str">
        <f>VLOOKUP(A2639,Dataset!A2639:T6752,6,FALSE)</f>
        <v>successful</v>
      </c>
      <c r="C2639">
        <f>_xlfn.XLOOKUP(B2639,Dataset!F2639:F6752,Dataset!L2639:L6752)</f>
        <v>26</v>
      </c>
    </row>
    <row r="2640" spans="1:3" x14ac:dyDescent="0.3">
      <c r="A2640">
        <v>2638</v>
      </c>
      <c r="B2640" t="str">
        <f>VLOOKUP(A2640,Dataset!A2640:T6753,6,FALSE)</f>
        <v>successful</v>
      </c>
      <c r="C2640">
        <f>_xlfn.XLOOKUP(B2640,Dataset!F2640:F6753,Dataset!L2640:L6753)</f>
        <v>14</v>
      </c>
    </row>
    <row r="2641" spans="1:3" x14ac:dyDescent="0.3">
      <c r="A2641">
        <v>2639</v>
      </c>
      <c r="B2641" t="str">
        <f>VLOOKUP(A2641,Dataset!A2641:T6754,6,FALSE)</f>
        <v>successful</v>
      </c>
      <c r="C2641">
        <f>_xlfn.XLOOKUP(B2641,Dataset!F2641:F6754,Dataset!L2641:L6754)</f>
        <v>49</v>
      </c>
    </row>
    <row r="2642" spans="1:3" x14ac:dyDescent="0.3">
      <c r="A2642">
        <v>2640</v>
      </c>
      <c r="B2642" t="str">
        <f>VLOOKUP(A2642,Dataset!A2642:T6755,6,FALSE)</f>
        <v>successful</v>
      </c>
      <c r="C2642">
        <f>_xlfn.XLOOKUP(B2642,Dataset!F2642:F6755,Dataset!L2642:L6755)</f>
        <v>69</v>
      </c>
    </row>
    <row r="2643" spans="1:3" x14ac:dyDescent="0.3">
      <c r="A2643">
        <v>2641</v>
      </c>
      <c r="B2643" t="str">
        <f>VLOOKUP(A2643,Dataset!A2643:T6756,6,FALSE)</f>
        <v>failed</v>
      </c>
      <c r="C2643">
        <f>_xlfn.XLOOKUP(B2643,Dataset!F2643:F6756,Dataset!L2643:L6756)</f>
        <v>1</v>
      </c>
    </row>
    <row r="2644" spans="1:3" x14ac:dyDescent="0.3">
      <c r="A2644">
        <v>2642</v>
      </c>
      <c r="B2644" t="str">
        <f>VLOOKUP(A2644,Dataset!A2644:T6757,6,FALSE)</f>
        <v>failed</v>
      </c>
      <c r="C2644">
        <f>_xlfn.XLOOKUP(B2644,Dataset!F2644:F6757,Dataset!L2644:L6757)</f>
        <v>0</v>
      </c>
    </row>
    <row r="2645" spans="1:3" x14ac:dyDescent="0.3">
      <c r="A2645">
        <v>2643</v>
      </c>
      <c r="B2645" t="str">
        <f>VLOOKUP(A2645,Dataset!A2645:T6758,6,FALSE)</f>
        <v>canceled</v>
      </c>
      <c r="C2645">
        <f>_xlfn.XLOOKUP(B2645,Dataset!F2645:F6758,Dataset!L2645:L6758)</f>
        <v>1501</v>
      </c>
    </row>
    <row r="2646" spans="1:3" x14ac:dyDescent="0.3">
      <c r="A2646">
        <v>2644</v>
      </c>
      <c r="B2646" t="str">
        <f>VLOOKUP(A2646,Dataset!A2646:T6759,6,FALSE)</f>
        <v>canceled</v>
      </c>
      <c r="C2646">
        <f>_xlfn.XLOOKUP(B2646,Dataset!F2646:F6759,Dataset!L2646:L6759)</f>
        <v>52</v>
      </c>
    </row>
    <row r="2647" spans="1:3" x14ac:dyDescent="0.3">
      <c r="A2647">
        <v>2645</v>
      </c>
      <c r="B2647" t="str">
        <f>VLOOKUP(A2647,Dataset!A2647:T6760,6,FALSE)</f>
        <v>canceled</v>
      </c>
      <c r="C2647">
        <f>_xlfn.XLOOKUP(B2647,Dataset!F2647:F6760,Dataset!L2647:L6760)</f>
        <v>23</v>
      </c>
    </row>
    <row r="2648" spans="1:3" x14ac:dyDescent="0.3">
      <c r="A2648">
        <v>2646</v>
      </c>
      <c r="B2648" t="str">
        <f>VLOOKUP(A2648,Dataset!A2648:T6761,6,FALSE)</f>
        <v>canceled</v>
      </c>
      <c r="C2648">
        <f>_xlfn.XLOOKUP(B2648,Dataset!F2648:F6761,Dataset!L2648:L6761)</f>
        <v>535</v>
      </c>
    </row>
    <row r="2649" spans="1:3" x14ac:dyDescent="0.3">
      <c r="A2649">
        <v>2647</v>
      </c>
      <c r="B2649" t="str">
        <f>VLOOKUP(A2649,Dataset!A2649:T6762,6,FALSE)</f>
        <v>canceled</v>
      </c>
      <c r="C2649">
        <f>_xlfn.XLOOKUP(B2649,Dataset!F2649:F6762,Dataset!L2649:L6762)</f>
        <v>3</v>
      </c>
    </row>
    <row r="2650" spans="1:3" x14ac:dyDescent="0.3">
      <c r="A2650">
        <v>2648</v>
      </c>
      <c r="B2650" t="str">
        <f>VLOOKUP(A2650,Dataset!A2650:T6763,6,FALSE)</f>
        <v>canceled</v>
      </c>
      <c r="C2650">
        <f>_xlfn.XLOOKUP(B2650,Dataset!F2650:F6763,Dataset!L2650:L6763)</f>
        <v>6</v>
      </c>
    </row>
    <row r="2651" spans="1:3" x14ac:dyDescent="0.3">
      <c r="A2651">
        <v>2649</v>
      </c>
      <c r="B2651" t="str">
        <f>VLOOKUP(A2651,Dataset!A2651:T6764,6,FALSE)</f>
        <v>canceled</v>
      </c>
      <c r="C2651">
        <f>_xlfn.XLOOKUP(B2651,Dataset!F2651:F6764,Dataset!L2651:L6764)</f>
        <v>3</v>
      </c>
    </row>
    <row r="2652" spans="1:3" x14ac:dyDescent="0.3">
      <c r="A2652">
        <v>2650</v>
      </c>
      <c r="B2652" t="str">
        <f>VLOOKUP(A2652,Dataset!A2652:T6765,6,FALSE)</f>
        <v>canceled</v>
      </c>
      <c r="C2652">
        <f>_xlfn.XLOOKUP(B2652,Dataset!F2652:F6765,Dataset!L2652:L6765)</f>
        <v>5</v>
      </c>
    </row>
    <row r="2653" spans="1:3" x14ac:dyDescent="0.3">
      <c r="A2653">
        <v>2651</v>
      </c>
      <c r="B2653" t="str">
        <f>VLOOKUP(A2653,Dataset!A2653:T6766,6,FALSE)</f>
        <v>canceled</v>
      </c>
      <c r="C2653">
        <f>_xlfn.XLOOKUP(B2653,Dataset!F2653:F6766,Dataset!L2653:L6766)</f>
        <v>17</v>
      </c>
    </row>
    <row r="2654" spans="1:3" x14ac:dyDescent="0.3">
      <c r="A2654">
        <v>2652</v>
      </c>
      <c r="B2654" t="str">
        <f>VLOOKUP(A2654,Dataset!A2654:T6767,6,FALSE)</f>
        <v>canceled</v>
      </c>
      <c r="C2654">
        <f>_xlfn.XLOOKUP(B2654,Dataset!F2654:F6767,Dataset!L2654:L6767)</f>
        <v>11</v>
      </c>
    </row>
    <row r="2655" spans="1:3" x14ac:dyDescent="0.3">
      <c r="A2655">
        <v>2653</v>
      </c>
      <c r="B2655" t="str">
        <f>VLOOKUP(A2655,Dataset!A2655:T6768,6,FALSE)</f>
        <v>canceled</v>
      </c>
      <c r="C2655">
        <f>_xlfn.XLOOKUP(B2655,Dataset!F2655:F6768,Dataset!L2655:L6768)</f>
        <v>70</v>
      </c>
    </row>
    <row r="2656" spans="1:3" x14ac:dyDescent="0.3">
      <c r="A2656">
        <v>2654</v>
      </c>
      <c r="B2656" t="str">
        <f>VLOOKUP(A2656,Dataset!A2656:T6769,6,FALSE)</f>
        <v>canceled</v>
      </c>
      <c r="C2656">
        <f>_xlfn.XLOOKUP(B2656,Dataset!F2656:F6769,Dataset!L2656:L6769)</f>
        <v>6</v>
      </c>
    </row>
    <row r="2657" spans="1:3" x14ac:dyDescent="0.3">
      <c r="A2657">
        <v>2655</v>
      </c>
      <c r="B2657" t="str">
        <f>VLOOKUP(A2657,Dataset!A2657:T6770,6,FALSE)</f>
        <v>canceled</v>
      </c>
      <c r="C2657">
        <f>_xlfn.XLOOKUP(B2657,Dataset!F2657:F6770,Dataset!L2657:L6770)</f>
        <v>43</v>
      </c>
    </row>
    <row r="2658" spans="1:3" x14ac:dyDescent="0.3">
      <c r="A2658">
        <v>2656</v>
      </c>
      <c r="B2658" t="str">
        <f>VLOOKUP(A2658,Dataset!A2658:T6771,6,FALSE)</f>
        <v>canceled</v>
      </c>
      <c r="C2658">
        <f>_xlfn.XLOOKUP(B2658,Dataset!F2658:F6771,Dataset!L2658:L6771)</f>
        <v>152</v>
      </c>
    </row>
    <row r="2659" spans="1:3" x14ac:dyDescent="0.3">
      <c r="A2659">
        <v>2657</v>
      </c>
      <c r="B2659" t="str">
        <f>VLOOKUP(A2659,Dataset!A2659:T6772,6,FALSE)</f>
        <v>canceled</v>
      </c>
      <c r="C2659">
        <f>_xlfn.XLOOKUP(B2659,Dataset!F2659:F6772,Dataset!L2659:L6772)</f>
        <v>59</v>
      </c>
    </row>
    <row r="2660" spans="1:3" x14ac:dyDescent="0.3">
      <c r="A2660">
        <v>2658</v>
      </c>
      <c r="B2660" t="str">
        <f>VLOOKUP(A2660,Dataset!A2660:T6773,6,FALSE)</f>
        <v>canceled</v>
      </c>
      <c r="C2660">
        <f>_xlfn.XLOOKUP(B2660,Dataset!F2660:F6773,Dataset!L2660:L6773)</f>
        <v>4</v>
      </c>
    </row>
    <row r="2661" spans="1:3" x14ac:dyDescent="0.3">
      <c r="A2661">
        <v>2659</v>
      </c>
      <c r="B2661" t="str">
        <f>VLOOKUP(A2661,Dataset!A2661:T6774,6,FALSE)</f>
        <v>canceled</v>
      </c>
      <c r="C2661">
        <f>_xlfn.XLOOKUP(B2661,Dataset!F2661:F6774,Dataset!L2661:L6774)</f>
        <v>10</v>
      </c>
    </row>
    <row r="2662" spans="1:3" x14ac:dyDescent="0.3">
      <c r="A2662">
        <v>2660</v>
      </c>
      <c r="B2662" t="str">
        <f>VLOOKUP(A2662,Dataset!A2662:T6775,6,FALSE)</f>
        <v>canceled</v>
      </c>
      <c r="C2662">
        <f>_xlfn.XLOOKUP(B2662,Dataset!F2662:F6775,Dataset!L2662:L6775)</f>
        <v>5</v>
      </c>
    </row>
    <row r="2663" spans="1:3" x14ac:dyDescent="0.3">
      <c r="A2663">
        <v>2661</v>
      </c>
      <c r="B2663" t="str">
        <f>VLOOKUP(A2663,Dataset!A2663:T6776,6,FALSE)</f>
        <v>successful</v>
      </c>
      <c r="C2663">
        <f>_xlfn.XLOOKUP(B2663,Dataset!F2663:F6776,Dataset!L2663:L6776)</f>
        <v>60</v>
      </c>
    </row>
    <row r="2664" spans="1:3" x14ac:dyDescent="0.3">
      <c r="A2664">
        <v>2662</v>
      </c>
      <c r="B2664" t="str">
        <f>VLOOKUP(A2664,Dataset!A2664:T6777,6,FALSE)</f>
        <v>successful</v>
      </c>
      <c r="C2664">
        <f>_xlfn.XLOOKUP(B2664,Dataset!F2664:F6777,Dataset!L2664:L6777)</f>
        <v>80</v>
      </c>
    </row>
    <row r="2665" spans="1:3" x14ac:dyDescent="0.3">
      <c r="A2665">
        <v>2663</v>
      </c>
      <c r="B2665" t="str">
        <f>VLOOKUP(A2665,Dataset!A2665:T6778,6,FALSE)</f>
        <v>successful</v>
      </c>
      <c r="C2665">
        <f>_xlfn.XLOOKUP(B2665,Dataset!F2665:F6778,Dataset!L2665:L6778)</f>
        <v>56</v>
      </c>
    </row>
    <row r="2666" spans="1:3" x14ac:dyDescent="0.3">
      <c r="A2666">
        <v>2664</v>
      </c>
      <c r="B2666" t="str">
        <f>VLOOKUP(A2666,Dataset!A2666:T6779,6,FALSE)</f>
        <v>successful</v>
      </c>
      <c r="C2666">
        <f>_xlfn.XLOOKUP(B2666,Dataset!F2666:F6779,Dataset!L2666:L6779)</f>
        <v>104</v>
      </c>
    </row>
    <row r="2667" spans="1:3" x14ac:dyDescent="0.3">
      <c r="A2667">
        <v>2665</v>
      </c>
      <c r="B2667" t="str">
        <f>VLOOKUP(A2667,Dataset!A2667:T6780,6,FALSE)</f>
        <v>successful</v>
      </c>
      <c r="C2667">
        <f>_xlfn.XLOOKUP(B2667,Dataset!F2667:F6780,Dataset!L2667:L6780)</f>
        <v>46</v>
      </c>
    </row>
    <row r="2668" spans="1:3" x14ac:dyDescent="0.3">
      <c r="A2668">
        <v>2666</v>
      </c>
      <c r="B2668" t="str">
        <f>VLOOKUP(A2668,Dataset!A2668:T6781,6,FALSE)</f>
        <v>successful</v>
      </c>
      <c r="C2668">
        <f>_xlfn.XLOOKUP(B2668,Dataset!F2668:F6781,Dataset!L2668:L6781)</f>
        <v>206</v>
      </c>
    </row>
    <row r="2669" spans="1:3" x14ac:dyDescent="0.3">
      <c r="A2669">
        <v>2667</v>
      </c>
      <c r="B2669" t="str">
        <f>VLOOKUP(A2669,Dataset!A2669:T6782,6,FALSE)</f>
        <v>successful</v>
      </c>
      <c r="C2669">
        <f>_xlfn.XLOOKUP(B2669,Dataset!F2669:F6782,Dataset!L2669:L6782)</f>
        <v>18</v>
      </c>
    </row>
    <row r="2670" spans="1:3" x14ac:dyDescent="0.3">
      <c r="A2670">
        <v>2668</v>
      </c>
      <c r="B2670" t="str">
        <f>VLOOKUP(A2670,Dataset!A2670:T6783,6,FALSE)</f>
        <v>successful</v>
      </c>
      <c r="C2670">
        <f>_xlfn.XLOOKUP(B2670,Dataset!F2670:F6783,Dataset!L2670:L6783)</f>
        <v>28</v>
      </c>
    </row>
    <row r="2671" spans="1:3" x14ac:dyDescent="0.3">
      <c r="A2671">
        <v>2669</v>
      </c>
      <c r="B2671" t="str">
        <f>VLOOKUP(A2671,Dataset!A2671:T6784,6,FALSE)</f>
        <v>successful</v>
      </c>
      <c r="C2671">
        <f>_xlfn.XLOOKUP(B2671,Dataset!F2671:F6784,Dataset!L2671:L6784)</f>
        <v>11</v>
      </c>
    </row>
    <row r="2672" spans="1:3" x14ac:dyDescent="0.3">
      <c r="A2672">
        <v>2670</v>
      </c>
      <c r="B2672" t="str">
        <f>VLOOKUP(A2672,Dataset!A2672:T6785,6,FALSE)</f>
        <v>failed</v>
      </c>
      <c r="C2672">
        <f>_xlfn.XLOOKUP(B2672,Dataset!F2672:F6785,Dataset!L2672:L6785)</f>
        <v>60</v>
      </c>
    </row>
    <row r="2673" spans="1:3" x14ac:dyDescent="0.3">
      <c r="A2673">
        <v>2671</v>
      </c>
      <c r="B2673" t="str">
        <f>VLOOKUP(A2673,Dataset!A2673:T6786,6,FALSE)</f>
        <v>failed</v>
      </c>
      <c r="C2673">
        <f>_xlfn.XLOOKUP(B2673,Dataset!F2673:F6786,Dataset!L2673:L6786)</f>
        <v>84</v>
      </c>
    </row>
    <row r="2674" spans="1:3" x14ac:dyDescent="0.3">
      <c r="A2674">
        <v>2672</v>
      </c>
      <c r="B2674" t="str">
        <f>VLOOKUP(A2674,Dataset!A2674:T6787,6,FALSE)</f>
        <v>failed</v>
      </c>
      <c r="C2674">
        <f>_xlfn.XLOOKUP(B2674,Dataset!F2674:F6787,Dataset!L2674:L6787)</f>
        <v>47</v>
      </c>
    </row>
    <row r="2675" spans="1:3" x14ac:dyDescent="0.3">
      <c r="A2675">
        <v>2673</v>
      </c>
      <c r="B2675" t="str">
        <f>VLOOKUP(A2675,Dataset!A2675:T6788,6,FALSE)</f>
        <v>failed</v>
      </c>
      <c r="C2675">
        <f>_xlfn.XLOOKUP(B2675,Dataset!F2675:F6788,Dataset!L2675:L6788)</f>
        <v>66</v>
      </c>
    </row>
    <row r="2676" spans="1:3" x14ac:dyDescent="0.3">
      <c r="A2676">
        <v>2674</v>
      </c>
      <c r="B2676" t="str">
        <f>VLOOKUP(A2676,Dataset!A2676:T6789,6,FALSE)</f>
        <v>failed</v>
      </c>
      <c r="C2676">
        <f>_xlfn.XLOOKUP(B2676,Dataset!F2676:F6789,Dataset!L2676:L6789)</f>
        <v>171</v>
      </c>
    </row>
    <row r="2677" spans="1:3" x14ac:dyDescent="0.3">
      <c r="A2677">
        <v>2675</v>
      </c>
      <c r="B2677" t="str">
        <f>VLOOKUP(A2677,Dataset!A2677:T6790,6,FALSE)</f>
        <v>failed</v>
      </c>
      <c r="C2677">
        <f>_xlfn.XLOOKUP(B2677,Dataset!F2677:F6790,Dataset!L2677:L6790)</f>
        <v>29</v>
      </c>
    </row>
    <row r="2678" spans="1:3" x14ac:dyDescent="0.3">
      <c r="A2678">
        <v>2676</v>
      </c>
      <c r="B2678" t="str">
        <f>VLOOKUP(A2678,Dataset!A2678:T6791,6,FALSE)</f>
        <v>failed</v>
      </c>
      <c r="C2678">
        <f>_xlfn.XLOOKUP(B2678,Dataset!F2678:F6791,Dataset!L2678:L6791)</f>
        <v>9</v>
      </c>
    </row>
    <row r="2679" spans="1:3" x14ac:dyDescent="0.3">
      <c r="A2679">
        <v>2677</v>
      </c>
      <c r="B2679" t="str">
        <f>VLOOKUP(A2679,Dataset!A2679:T6792,6,FALSE)</f>
        <v>failed</v>
      </c>
      <c r="C2679">
        <f>_xlfn.XLOOKUP(B2679,Dataset!F2679:F6792,Dataset!L2679:L6792)</f>
        <v>27</v>
      </c>
    </row>
    <row r="2680" spans="1:3" x14ac:dyDescent="0.3">
      <c r="A2680">
        <v>2678</v>
      </c>
      <c r="B2680" t="str">
        <f>VLOOKUP(A2680,Dataset!A2680:T6793,6,FALSE)</f>
        <v>failed</v>
      </c>
      <c r="C2680">
        <f>_xlfn.XLOOKUP(B2680,Dataset!F2680:F6793,Dataset!L2680:L6793)</f>
        <v>2</v>
      </c>
    </row>
    <row r="2681" spans="1:3" x14ac:dyDescent="0.3">
      <c r="A2681">
        <v>2679</v>
      </c>
      <c r="B2681" t="str">
        <f>VLOOKUP(A2681,Dataset!A2681:T6794,6,FALSE)</f>
        <v>failed</v>
      </c>
      <c r="C2681">
        <f>_xlfn.XLOOKUP(B2681,Dataset!F2681:F6794,Dataset!L2681:L6794)</f>
        <v>3</v>
      </c>
    </row>
    <row r="2682" spans="1:3" x14ac:dyDescent="0.3">
      <c r="A2682">
        <v>2680</v>
      </c>
      <c r="B2682" t="str">
        <f>VLOOKUP(A2682,Dataset!A2682:T6795,6,FALSE)</f>
        <v>failed</v>
      </c>
      <c r="C2682">
        <f>_xlfn.XLOOKUP(B2682,Dataset!F2682:F6795,Dataset!L2682:L6795)</f>
        <v>4</v>
      </c>
    </row>
    <row r="2683" spans="1:3" x14ac:dyDescent="0.3">
      <c r="A2683">
        <v>2681</v>
      </c>
      <c r="B2683" t="str">
        <f>VLOOKUP(A2683,Dataset!A2683:T6796,6,FALSE)</f>
        <v>failed</v>
      </c>
      <c r="C2683">
        <f>_xlfn.XLOOKUP(B2683,Dataset!F2683:F6796,Dataset!L2683:L6796)</f>
        <v>2</v>
      </c>
    </row>
    <row r="2684" spans="1:3" x14ac:dyDescent="0.3">
      <c r="A2684">
        <v>2682</v>
      </c>
      <c r="B2684" t="str">
        <f>VLOOKUP(A2684,Dataset!A2684:T6797,6,FALSE)</f>
        <v>failed</v>
      </c>
      <c r="C2684">
        <f>_xlfn.XLOOKUP(B2684,Dataset!F2684:F6797,Dataset!L2684:L6797)</f>
        <v>20</v>
      </c>
    </row>
    <row r="2685" spans="1:3" x14ac:dyDescent="0.3">
      <c r="A2685">
        <v>2683</v>
      </c>
      <c r="B2685" t="str">
        <f>VLOOKUP(A2685,Dataset!A2685:T6798,6,FALSE)</f>
        <v>failed</v>
      </c>
      <c r="C2685">
        <f>_xlfn.XLOOKUP(B2685,Dataset!F2685:F6798,Dataset!L2685:L6798)</f>
        <v>3</v>
      </c>
    </row>
    <row r="2686" spans="1:3" x14ac:dyDescent="0.3">
      <c r="A2686">
        <v>2684</v>
      </c>
      <c r="B2686" t="str">
        <f>VLOOKUP(A2686,Dataset!A2686:T6799,6,FALSE)</f>
        <v>failed</v>
      </c>
      <c r="C2686">
        <f>_xlfn.XLOOKUP(B2686,Dataset!F2686:F6799,Dataset!L2686:L6799)</f>
        <v>4</v>
      </c>
    </row>
    <row r="2687" spans="1:3" x14ac:dyDescent="0.3">
      <c r="A2687">
        <v>2685</v>
      </c>
      <c r="B2687" t="str">
        <f>VLOOKUP(A2687,Dataset!A2687:T6800,6,FALSE)</f>
        <v>failed</v>
      </c>
      <c r="C2687">
        <f>_xlfn.XLOOKUP(B2687,Dataset!F2687:F6800,Dataset!L2687:L6800)</f>
        <v>1</v>
      </c>
    </row>
    <row r="2688" spans="1:3" x14ac:dyDescent="0.3">
      <c r="A2688">
        <v>2686</v>
      </c>
      <c r="B2688" t="str">
        <f>VLOOKUP(A2688,Dataset!A2688:T6801,6,FALSE)</f>
        <v>failed</v>
      </c>
      <c r="C2688">
        <f>_xlfn.XLOOKUP(B2688,Dataset!F2688:F6801,Dataset!L2688:L6801)</f>
        <v>0</v>
      </c>
    </row>
    <row r="2689" spans="1:3" x14ac:dyDescent="0.3">
      <c r="A2689">
        <v>2687</v>
      </c>
      <c r="B2689" t="str">
        <f>VLOOKUP(A2689,Dataset!A2689:T6802,6,FALSE)</f>
        <v>failed</v>
      </c>
      <c r="C2689">
        <f>_xlfn.XLOOKUP(B2689,Dataset!F2689:F6802,Dataset!L2689:L6802)</f>
        <v>0</v>
      </c>
    </row>
    <row r="2690" spans="1:3" x14ac:dyDescent="0.3">
      <c r="A2690">
        <v>2688</v>
      </c>
      <c r="B2690" t="str">
        <f>VLOOKUP(A2690,Dataset!A2690:T6803,6,FALSE)</f>
        <v>failed</v>
      </c>
      <c r="C2690">
        <f>_xlfn.XLOOKUP(B2690,Dataset!F2690:F6803,Dataset!L2690:L6803)</f>
        <v>14</v>
      </c>
    </row>
    <row r="2691" spans="1:3" x14ac:dyDescent="0.3">
      <c r="A2691">
        <v>2689</v>
      </c>
      <c r="B2691" t="str">
        <f>VLOOKUP(A2691,Dataset!A2691:T6804,6,FALSE)</f>
        <v>failed</v>
      </c>
      <c r="C2691">
        <f>_xlfn.XLOOKUP(B2691,Dataset!F2691:F6804,Dataset!L2691:L6804)</f>
        <v>1</v>
      </c>
    </row>
    <row r="2692" spans="1:3" x14ac:dyDescent="0.3">
      <c r="A2692">
        <v>2690</v>
      </c>
      <c r="B2692" t="str">
        <f>VLOOKUP(A2692,Dataset!A2692:T6805,6,FALSE)</f>
        <v>failed</v>
      </c>
      <c r="C2692">
        <f>_xlfn.XLOOKUP(B2692,Dataset!F2692:F6805,Dataset!L2692:L6805)</f>
        <v>118</v>
      </c>
    </row>
    <row r="2693" spans="1:3" x14ac:dyDescent="0.3">
      <c r="A2693">
        <v>2691</v>
      </c>
      <c r="B2693" t="str">
        <f>VLOOKUP(A2693,Dataset!A2693:T6806,6,FALSE)</f>
        <v>failed</v>
      </c>
      <c r="C2693">
        <f>_xlfn.XLOOKUP(B2693,Dataset!F2693:F6806,Dataset!L2693:L6806)</f>
        <v>2</v>
      </c>
    </row>
    <row r="2694" spans="1:3" x14ac:dyDescent="0.3">
      <c r="A2694">
        <v>2692</v>
      </c>
      <c r="B2694" t="str">
        <f>VLOOKUP(A2694,Dataset!A2694:T6807,6,FALSE)</f>
        <v>failed</v>
      </c>
      <c r="C2694">
        <f>_xlfn.XLOOKUP(B2694,Dataset!F2694:F6807,Dataset!L2694:L6807)</f>
        <v>1</v>
      </c>
    </row>
    <row r="2695" spans="1:3" x14ac:dyDescent="0.3">
      <c r="A2695">
        <v>2693</v>
      </c>
      <c r="B2695" t="str">
        <f>VLOOKUP(A2695,Dataset!A2695:T6808,6,FALSE)</f>
        <v>failed</v>
      </c>
      <c r="C2695">
        <f>_xlfn.XLOOKUP(B2695,Dataset!F2695:F6808,Dataset!L2695:L6808)</f>
        <v>3</v>
      </c>
    </row>
    <row r="2696" spans="1:3" x14ac:dyDescent="0.3">
      <c r="A2696">
        <v>2694</v>
      </c>
      <c r="B2696" t="str">
        <f>VLOOKUP(A2696,Dataset!A2696:T6809,6,FALSE)</f>
        <v>failed</v>
      </c>
      <c r="C2696">
        <f>_xlfn.XLOOKUP(B2696,Dataset!F2696:F6809,Dataset!L2696:L6809)</f>
        <v>1</v>
      </c>
    </row>
    <row r="2697" spans="1:3" x14ac:dyDescent="0.3">
      <c r="A2697">
        <v>2695</v>
      </c>
      <c r="B2697" t="str">
        <f>VLOOKUP(A2697,Dataset!A2697:T6810,6,FALSE)</f>
        <v>failed</v>
      </c>
      <c r="C2697">
        <f>_xlfn.XLOOKUP(B2697,Dataset!F2697:F6810,Dataset!L2697:L6810)</f>
        <v>3</v>
      </c>
    </row>
    <row r="2698" spans="1:3" x14ac:dyDescent="0.3">
      <c r="A2698">
        <v>2696</v>
      </c>
      <c r="B2698" t="str">
        <f>VLOOKUP(A2698,Dataset!A2698:T6811,6,FALSE)</f>
        <v>failed</v>
      </c>
      <c r="C2698">
        <f>_xlfn.XLOOKUP(B2698,Dataset!F2698:F6811,Dataset!L2698:L6811)</f>
        <v>38</v>
      </c>
    </row>
    <row r="2699" spans="1:3" x14ac:dyDescent="0.3">
      <c r="A2699">
        <v>2697</v>
      </c>
      <c r="B2699" t="str">
        <f>VLOOKUP(A2699,Dataset!A2699:T6812,6,FALSE)</f>
        <v>failed</v>
      </c>
      <c r="C2699">
        <f>_xlfn.XLOOKUP(B2699,Dataset!F2699:F6812,Dataset!L2699:L6812)</f>
        <v>52</v>
      </c>
    </row>
    <row r="2700" spans="1:3" x14ac:dyDescent="0.3">
      <c r="A2700">
        <v>2698</v>
      </c>
      <c r="B2700" t="str">
        <f>VLOOKUP(A2700,Dataset!A2700:T6813,6,FALSE)</f>
        <v>failed</v>
      </c>
      <c r="C2700">
        <f>_xlfn.XLOOKUP(B2700,Dataset!F2700:F6813,Dataset!L2700:L6813)</f>
        <v>2</v>
      </c>
    </row>
    <row r="2701" spans="1:3" x14ac:dyDescent="0.3">
      <c r="A2701">
        <v>2699</v>
      </c>
      <c r="B2701" t="str">
        <f>VLOOKUP(A2701,Dataset!A2701:T6814,6,FALSE)</f>
        <v>failed</v>
      </c>
      <c r="C2701">
        <f>_xlfn.XLOOKUP(B2701,Dataset!F2701:F6814,Dataset!L2701:L6814)</f>
        <v>0</v>
      </c>
    </row>
    <row r="2702" spans="1:3" x14ac:dyDescent="0.3">
      <c r="A2702">
        <v>2700</v>
      </c>
      <c r="B2702" t="str">
        <f>VLOOKUP(A2702,Dataset!A2702:T6815,6,FALSE)</f>
        <v>failed</v>
      </c>
      <c r="C2702">
        <f>_xlfn.XLOOKUP(B2702,Dataset!F2702:F6815,Dataset!L2702:L6815)</f>
        <v>4</v>
      </c>
    </row>
    <row r="2703" spans="1:3" x14ac:dyDescent="0.3">
      <c r="A2703">
        <v>2701</v>
      </c>
      <c r="B2703" t="str">
        <f>VLOOKUP(A2703,Dataset!A2703:T6816,6,FALSE)</f>
        <v>live</v>
      </c>
      <c r="C2703">
        <f>_xlfn.XLOOKUP(B2703,Dataset!F2703:F6816,Dataset!L2703:L6816)</f>
        <v>46</v>
      </c>
    </row>
    <row r="2704" spans="1:3" x14ac:dyDescent="0.3">
      <c r="A2704">
        <v>2702</v>
      </c>
      <c r="B2704" t="str">
        <f>VLOOKUP(A2704,Dataset!A2704:T6817,6,FALSE)</f>
        <v>live</v>
      </c>
      <c r="C2704">
        <f>_xlfn.XLOOKUP(B2704,Dataset!F2704:F6817,Dataset!L2704:L6817)</f>
        <v>26</v>
      </c>
    </row>
    <row r="2705" spans="1:3" x14ac:dyDescent="0.3">
      <c r="A2705">
        <v>2703</v>
      </c>
      <c r="B2705" t="str">
        <f>VLOOKUP(A2705,Dataset!A2705:T6818,6,FALSE)</f>
        <v>live</v>
      </c>
      <c r="C2705">
        <f>_xlfn.XLOOKUP(B2705,Dataset!F2705:F6818,Dataset!L2705:L6818)</f>
        <v>45</v>
      </c>
    </row>
    <row r="2706" spans="1:3" x14ac:dyDescent="0.3">
      <c r="A2706">
        <v>2704</v>
      </c>
      <c r="B2706" t="str">
        <f>VLOOKUP(A2706,Dataset!A2706:T6819,6,FALSE)</f>
        <v>live</v>
      </c>
      <c r="C2706">
        <f>_xlfn.XLOOKUP(B2706,Dataset!F2706:F6819,Dataset!L2706:L6819)</f>
        <v>7</v>
      </c>
    </row>
    <row r="2707" spans="1:3" x14ac:dyDescent="0.3">
      <c r="A2707">
        <v>2705</v>
      </c>
      <c r="B2707" t="str">
        <f>VLOOKUP(A2707,Dataset!A2707:T6820,6,FALSE)</f>
        <v>live</v>
      </c>
      <c r="C2707">
        <f>_xlfn.XLOOKUP(B2707,Dataset!F2707:F6820,Dataset!L2707:L6820)</f>
        <v>8</v>
      </c>
    </row>
    <row r="2708" spans="1:3" x14ac:dyDescent="0.3">
      <c r="A2708">
        <v>2706</v>
      </c>
      <c r="B2708" t="str">
        <f>VLOOKUP(A2708,Dataset!A2708:T6821,6,FALSE)</f>
        <v>successful</v>
      </c>
      <c r="C2708">
        <f>_xlfn.XLOOKUP(B2708,Dataset!F2708:F6821,Dataset!L2708:L6821)</f>
        <v>263</v>
      </c>
    </row>
    <row r="2709" spans="1:3" x14ac:dyDescent="0.3">
      <c r="A2709">
        <v>2707</v>
      </c>
      <c r="B2709" t="str">
        <f>VLOOKUP(A2709,Dataset!A2709:T6822,6,FALSE)</f>
        <v>successful</v>
      </c>
      <c r="C2709">
        <f>_xlfn.XLOOKUP(B2709,Dataset!F2709:F6822,Dataset!L2709:L6822)</f>
        <v>394</v>
      </c>
    </row>
    <row r="2710" spans="1:3" x14ac:dyDescent="0.3">
      <c r="A2710">
        <v>2708</v>
      </c>
      <c r="B2710" t="str">
        <f>VLOOKUP(A2710,Dataset!A2710:T6823,6,FALSE)</f>
        <v>successful</v>
      </c>
      <c r="C2710">
        <f>_xlfn.XLOOKUP(B2710,Dataset!F2710:F6823,Dataset!L2710:L6823)</f>
        <v>1049</v>
      </c>
    </row>
    <row r="2711" spans="1:3" x14ac:dyDescent="0.3">
      <c r="A2711">
        <v>2709</v>
      </c>
      <c r="B2711" t="str">
        <f>VLOOKUP(A2711,Dataset!A2711:T6824,6,FALSE)</f>
        <v>successful</v>
      </c>
      <c r="C2711">
        <f>_xlfn.XLOOKUP(B2711,Dataset!F2711:F6824,Dataset!L2711:L6824)</f>
        <v>308</v>
      </c>
    </row>
    <row r="2712" spans="1:3" x14ac:dyDescent="0.3">
      <c r="A2712">
        <v>2710</v>
      </c>
      <c r="B2712" t="str">
        <f>VLOOKUP(A2712,Dataset!A2712:T6825,6,FALSE)</f>
        <v>successful</v>
      </c>
      <c r="C2712">
        <f>_xlfn.XLOOKUP(B2712,Dataset!F2712:F6825,Dataset!L2712:L6825)</f>
        <v>1088</v>
      </c>
    </row>
    <row r="2713" spans="1:3" x14ac:dyDescent="0.3">
      <c r="A2713">
        <v>2711</v>
      </c>
      <c r="B2713" t="str">
        <f>VLOOKUP(A2713,Dataset!A2713:T6826,6,FALSE)</f>
        <v>successful</v>
      </c>
      <c r="C2713">
        <f>_xlfn.XLOOKUP(B2713,Dataset!F2713:F6826,Dataset!L2713:L6826)</f>
        <v>73</v>
      </c>
    </row>
    <row r="2714" spans="1:3" x14ac:dyDescent="0.3">
      <c r="A2714">
        <v>2712</v>
      </c>
      <c r="B2714" t="str">
        <f>VLOOKUP(A2714,Dataset!A2714:T6827,6,FALSE)</f>
        <v>successful</v>
      </c>
      <c r="C2714">
        <f>_xlfn.XLOOKUP(B2714,Dataset!F2714:F6827,Dataset!L2714:L6827)</f>
        <v>143</v>
      </c>
    </row>
    <row r="2715" spans="1:3" x14ac:dyDescent="0.3">
      <c r="A2715">
        <v>2713</v>
      </c>
      <c r="B2715" t="str">
        <f>VLOOKUP(A2715,Dataset!A2715:T6828,6,FALSE)</f>
        <v>successful</v>
      </c>
      <c r="C2715">
        <f>_xlfn.XLOOKUP(B2715,Dataset!F2715:F6828,Dataset!L2715:L6828)</f>
        <v>1420</v>
      </c>
    </row>
    <row r="2716" spans="1:3" x14ac:dyDescent="0.3">
      <c r="A2716">
        <v>2714</v>
      </c>
      <c r="B2716" t="str">
        <f>VLOOKUP(A2716,Dataset!A2716:T6829,6,FALSE)</f>
        <v>successful</v>
      </c>
      <c r="C2716">
        <f>_xlfn.XLOOKUP(B2716,Dataset!F2716:F6829,Dataset!L2716:L6829)</f>
        <v>305</v>
      </c>
    </row>
    <row r="2717" spans="1:3" x14ac:dyDescent="0.3">
      <c r="A2717">
        <v>2715</v>
      </c>
      <c r="B2717" t="str">
        <f>VLOOKUP(A2717,Dataset!A2717:T6830,6,FALSE)</f>
        <v>successful</v>
      </c>
      <c r="C2717">
        <f>_xlfn.XLOOKUP(B2717,Dataset!F2717:F6830,Dataset!L2717:L6830)</f>
        <v>551</v>
      </c>
    </row>
    <row r="2718" spans="1:3" x14ac:dyDescent="0.3">
      <c r="A2718">
        <v>2716</v>
      </c>
      <c r="B2718" t="str">
        <f>VLOOKUP(A2718,Dataset!A2718:T6831,6,FALSE)</f>
        <v>successful</v>
      </c>
      <c r="C2718">
        <f>_xlfn.XLOOKUP(B2718,Dataset!F2718:F6831,Dataset!L2718:L6831)</f>
        <v>187</v>
      </c>
    </row>
    <row r="2719" spans="1:3" x14ac:dyDescent="0.3">
      <c r="A2719">
        <v>2717</v>
      </c>
      <c r="B2719" t="str">
        <f>VLOOKUP(A2719,Dataset!A2719:T6832,6,FALSE)</f>
        <v>successful</v>
      </c>
      <c r="C2719">
        <f>_xlfn.XLOOKUP(B2719,Dataset!F2719:F6832,Dataset!L2719:L6832)</f>
        <v>325</v>
      </c>
    </row>
    <row r="2720" spans="1:3" x14ac:dyDescent="0.3">
      <c r="A2720">
        <v>2718</v>
      </c>
      <c r="B2720" t="str">
        <f>VLOOKUP(A2720,Dataset!A2720:T6833,6,FALSE)</f>
        <v>successful</v>
      </c>
      <c r="C2720">
        <f>_xlfn.XLOOKUP(B2720,Dataset!F2720:F6833,Dataset!L2720:L6833)</f>
        <v>148</v>
      </c>
    </row>
    <row r="2721" spans="1:3" x14ac:dyDescent="0.3">
      <c r="A2721">
        <v>2719</v>
      </c>
      <c r="B2721" t="str">
        <f>VLOOKUP(A2721,Dataset!A2721:T6834,6,FALSE)</f>
        <v>successful</v>
      </c>
      <c r="C2721">
        <f>_xlfn.XLOOKUP(B2721,Dataset!F2721:F6834,Dataset!L2721:L6834)</f>
        <v>69</v>
      </c>
    </row>
    <row r="2722" spans="1:3" x14ac:dyDescent="0.3">
      <c r="A2722">
        <v>2720</v>
      </c>
      <c r="B2722" t="str">
        <f>VLOOKUP(A2722,Dataset!A2722:T6835,6,FALSE)</f>
        <v>successful</v>
      </c>
      <c r="C2722">
        <f>_xlfn.XLOOKUP(B2722,Dataset!F2722:F6835,Dataset!L2722:L6835)</f>
        <v>173</v>
      </c>
    </row>
    <row r="2723" spans="1:3" x14ac:dyDescent="0.3">
      <c r="A2723">
        <v>2721</v>
      </c>
      <c r="B2723" t="str">
        <f>VLOOKUP(A2723,Dataset!A2723:T6836,6,FALSE)</f>
        <v>successful</v>
      </c>
      <c r="C2723">
        <f>_xlfn.XLOOKUP(B2723,Dataset!F2723:F6836,Dataset!L2723:L6836)</f>
        <v>269</v>
      </c>
    </row>
    <row r="2724" spans="1:3" x14ac:dyDescent="0.3">
      <c r="A2724">
        <v>2722</v>
      </c>
      <c r="B2724" t="str">
        <f>VLOOKUP(A2724,Dataset!A2724:T6837,6,FALSE)</f>
        <v>successful</v>
      </c>
      <c r="C2724">
        <f>_xlfn.XLOOKUP(B2724,Dataset!F2724:F6837,Dataset!L2724:L6837)</f>
        <v>185</v>
      </c>
    </row>
    <row r="2725" spans="1:3" x14ac:dyDescent="0.3">
      <c r="A2725">
        <v>2723</v>
      </c>
      <c r="B2725" t="str">
        <f>VLOOKUP(A2725,Dataset!A2725:T6838,6,FALSE)</f>
        <v>successful</v>
      </c>
      <c r="C2725">
        <f>_xlfn.XLOOKUP(B2725,Dataset!F2725:F6838,Dataset!L2725:L6838)</f>
        <v>176</v>
      </c>
    </row>
    <row r="2726" spans="1:3" x14ac:dyDescent="0.3">
      <c r="A2726">
        <v>2724</v>
      </c>
      <c r="B2726" t="str">
        <f>VLOOKUP(A2726,Dataset!A2726:T6839,6,FALSE)</f>
        <v>successful</v>
      </c>
      <c r="C2726">
        <f>_xlfn.XLOOKUP(B2726,Dataset!F2726:F6839,Dataset!L2726:L6839)</f>
        <v>1019</v>
      </c>
    </row>
    <row r="2727" spans="1:3" x14ac:dyDescent="0.3">
      <c r="A2727">
        <v>2725</v>
      </c>
      <c r="B2727" t="str">
        <f>VLOOKUP(A2727,Dataset!A2727:T6840,6,FALSE)</f>
        <v>successful</v>
      </c>
      <c r="C2727">
        <f>_xlfn.XLOOKUP(B2727,Dataset!F2727:F6840,Dataset!L2727:L6840)</f>
        <v>113</v>
      </c>
    </row>
    <row r="2728" spans="1:3" x14ac:dyDescent="0.3">
      <c r="A2728">
        <v>2726</v>
      </c>
      <c r="B2728" t="str">
        <f>VLOOKUP(A2728,Dataset!A2728:T6841,6,FALSE)</f>
        <v>successful</v>
      </c>
      <c r="C2728">
        <f>_xlfn.XLOOKUP(B2728,Dataset!F2728:F6841,Dataset!L2728:L6841)</f>
        <v>404</v>
      </c>
    </row>
    <row r="2729" spans="1:3" x14ac:dyDescent="0.3">
      <c r="A2729">
        <v>2727</v>
      </c>
      <c r="B2729" t="str">
        <f>VLOOKUP(A2729,Dataset!A2729:T6842,6,FALSE)</f>
        <v>successful</v>
      </c>
      <c r="C2729">
        <f>_xlfn.XLOOKUP(B2729,Dataset!F2729:F6842,Dataset!L2729:L6842)</f>
        <v>707</v>
      </c>
    </row>
    <row r="2730" spans="1:3" x14ac:dyDescent="0.3">
      <c r="A2730">
        <v>2728</v>
      </c>
      <c r="B2730" t="str">
        <f>VLOOKUP(A2730,Dataset!A2730:T6843,6,FALSE)</f>
        <v>successful</v>
      </c>
      <c r="C2730">
        <f>_xlfn.XLOOKUP(B2730,Dataset!F2730:F6843,Dataset!L2730:L6843)</f>
        <v>392</v>
      </c>
    </row>
    <row r="2731" spans="1:3" x14ac:dyDescent="0.3">
      <c r="A2731">
        <v>2729</v>
      </c>
      <c r="B2731" t="str">
        <f>VLOOKUP(A2731,Dataset!A2731:T6844,6,FALSE)</f>
        <v>successful</v>
      </c>
      <c r="C2731">
        <f>_xlfn.XLOOKUP(B2731,Dataset!F2731:F6844,Dataset!L2731:L6844)</f>
        <v>23</v>
      </c>
    </row>
    <row r="2732" spans="1:3" x14ac:dyDescent="0.3">
      <c r="A2732">
        <v>2730</v>
      </c>
      <c r="B2732" t="str">
        <f>VLOOKUP(A2732,Dataset!A2732:T6845,6,FALSE)</f>
        <v>successful</v>
      </c>
      <c r="C2732">
        <f>_xlfn.XLOOKUP(B2732,Dataset!F2732:F6845,Dataset!L2732:L6845)</f>
        <v>682</v>
      </c>
    </row>
    <row r="2733" spans="1:3" x14ac:dyDescent="0.3">
      <c r="A2733">
        <v>2731</v>
      </c>
      <c r="B2733" t="str">
        <f>VLOOKUP(A2733,Dataset!A2733:T6846,6,FALSE)</f>
        <v>successful</v>
      </c>
      <c r="C2733">
        <f>_xlfn.XLOOKUP(B2733,Dataset!F2733:F6846,Dataset!L2733:L6846)</f>
        <v>37</v>
      </c>
    </row>
    <row r="2734" spans="1:3" x14ac:dyDescent="0.3">
      <c r="A2734">
        <v>2732</v>
      </c>
      <c r="B2734" t="str">
        <f>VLOOKUP(A2734,Dataset!A2734:T6847,6,FALSE)</f>
        <v>successful</v>
      </c>
      <c r="C2734">
        <f>_xlfn.XLOOKUP(B2734,Dataset!F2734:F6847,Dataset!L2734:L6847)</f>
        <v>146</v>
      </c>
    </row>
    <row r="2735" spans="1:3" x14ac:dyDescent="0.3">
      <c r="A2735">
        <v>2733</v>
      </c>
      <c r="B2735" t="str">
        <f>VLOOKUP(A2735,Dataset!A2735:T6848,6,FALSE)</f>
        <v>successful</v>
      </c>
      <c r="C2735">
        <f>_xlfn.XLOOKUP(B2735,Dataset!F2735:F6848,Dataset!L2735:L6848)</f>
        <v>119</v>
      </c>
    </row>
    <row r="2736" spans="1:3" x14ac:dyDescent="0.3">
      <c r="A2736">
        <v>2734</v>
      </c>
      <c r="B2736" t="str">
        <f>VLOOKUP(A2736,Dataset!A2736:T6849,6,FALSE)</f>
        <v>successful</v>
      </c>
      <c r="C2736">
        <f>_xlfn.XLOOKUP(B2736,Dataset!F2736:F6849,Dataset!L2736:L6849)</f>
        <v>163</v>
      </c>
    </row>
    <row r="2737" spans="1:3" x14ac:dyDescent="0.3">
      <c r="A2737">
        <v>2735</v>
      </c>
      <c r="B2737" t="str">
        <f>VLOOKUP(A2737,Dataset!A2737:T6850,6,FALSE)</f>
        <v>successful</v>
      </c>
      <c r="C2737">
        <f>_xlfn.XLOOKUP(B2737,Dataset!F2737:F6850,Dataset!L2737:L6850)</f>
        <v>339</v>
      </c>
    </row>
    <row r="2738" spans="1:3" x14ac:dyDescent="0.3">
      <c r="A2738">
        <v>2736</v>
      </c>
      <c r="B2738" t="str">
        <f>VLOOKUP(A2738,Dataset!A2738:T6851,6,FALSE)</f>
        <v>successful</v>
      </c>
      <c r="C2738">
        <f>_xlfn.XLOOKUP(B2738,Dataset!F2738:F6851,Dataset!L2738:L6851)</f>
        <v>58</v>
      </c>
    </row>
    <row r="2739" spans="1:3" x14ac:dyDescent="0.3">
      <c r="A2739">
        <v>2737</v>
      </c>
      <c r="B2739" t="str">
        <f>VLOOKUP(A2739,Dataset!A2739:T6852,6,FALSE)</f>
        <v>successful</v>
      </c>
      <c r="C2739">
        <f>_xlfn.XLOOKUP(B2739,Dataset!F2739:F6852,Dataset!L2739:L6852)</f>
        <v>456</v>
      </c>
    </row>
    <row r="2740" spans="1:3" x14ac:dyDescent="0.3">
      <c r="A2740">
        <v>2738</v>
      </c>
      <c r="B2740" t="str">
        <f>VLOOKUP(A2740,Dataset!A2740:T6853,6,FALSE)</f>
        <v>successful</v>
      </c>
      <c r="C2740">
        <f>_xlfn.XLOOKUP(B2740,Dataset!F2740:F6853,Dataset!L2740:L6853)</f>
        <v>15</v>
      </c>
    </row>
    <row r="2741" spans="1:3" x14ac:dyDescent="0.3">
      <c r="A2741">
        <v>2739</v>
      </c>
      <c r="B2741" t="str">
        <f>VLOOKUP(A2741,Dataset!A2741:T6854,6,FALSE)</f>
        <v>successful</v>
      </c>
      <c r="C2741">
        <f>_xlfn.XLOOKUP(B2741,Dataset!F2741:F6854,Dataset!L2741:L6854)</f>
        <v>191</v>
      </c>
    </row>
    <row r="2742" spans="1:3" x14ac:dyDescent="0.3">
      <c r="A2742">
        <v>2740</v>
      </c>
      <c r="B2742" t="str">
        <f>VLOOKUP(A2742,Dataset!A2742:T6855,6,FALSE)</f>
        <v>successful</v>
      </c>
      <c r="C2742">
        <f>_xlfn.XLOOKUP(B2742,Dataset!F2742:F6855,Dataset!L2742:L6855)</f>
        <v>17</v>
      </c>
    </row>
    <row r="2743" spans="1:3" x14ac:dyDescent="0.3">
      <c r="A2743">
        <v>2741</v>
      </c>
      <c r="B2743" t="str">
        <f>VLOOKUP(A2743,Dataset!A2743:T6856,6,FALSE)</f>
        <v>failed</v>
      </c>
      <c r="C2743">
        <f>_xlfn.XLOOKUP(B2743,Dataset!F2743:F6856,Dataset!L2743:L6856)</f>
        <v>4</v>
      </c>
    </row>
    <row r="2744" spans="1:3" x14ac:dyDescent="0.3">
      <c r="A2744">
        <v>2742</v>
      </c>
      <c r="B2744" t="str">
        <f>VLOOKUP(A2744,Dataset!A2744:T6857,6,FALSE)</f>
        <v>failed</v>
      </c>
      <c r="C2744">
        <f>_xlfn.XLOOKUP(B2744,Dataset!F2744:F6857,Dataset!L2744:L6857)</f>
        <v>18</v>
      </c>
    </row>
    <row r="2745" spans="1:3" x14ac:dyDescent="0.3">
      <c r="A2745">
        <v>2743</v>
      </c>
      <c r="B2745" t="str">
        <f>VLOOKUP(A2745,Dataset!A2745:T6858,6,FALSE)</f>
        <v>failed</v>
      </c>
      <c r="C2745">
        <f>_xlfn.XLOOKUP(B2745,Dataset!F2745:F6858,Dataset!L2745:L6858)</f>
        <v>0</v>
      </c>
    </row>
    <row r="2746" spans="1:3" x14ac:dyDescent="0.3">
      <c r="A2746">
        <v>2744</v>
      </c>
      <c r="B2746" t="str">
        <f>VLOOKUP(A2746,Dataset!A2746:T6859,6,FALSE)</f>
        <v>failed</v>
      </c>
      <c r="C2746">
        <f>_xlfn.XLOOKUP(B2746,Dataset!F2746:F6859,Dataset!L2746:L6859)</f>
        <v>22</v>
      </c>
    </row>
    <row r="2747" spans="1:3" x14ac:dyDescent="0.3">
      <c r="A2747">
        <v>2745</v>
      </c>
      <c r="B2747" t="str">
        <f>VLOOKUP(A2747,Dataset!A2747:T6860,6,FALSE)</f>
        <v>failed</v>
      </c>
      <c r="C2747">
        <f>_xlfn.XLOOKUP(B2747,Dataset!F2747:F6860,Dataset!L2747:L6860)</f>
        <v>49</v>
      </c>
    </row>
    <row r="2748" spans="1:3" x14ac:dyDescent="0.3">
      <c r="A2748">
        <v>2746</v>
      </c>
      <c r="B2748" t="str">
        <f>VLOOKUP(A2748,Dataset!A2748:T6861,6,FALSE)</f>
        <v>failed</v>
      </c>
      <c r="C2748">
        <f>_xlfn.XLOOKUP(B2748,Dataset!F2748:F6861,Dataset!L2748:L6861)</f>
        <v>19</v>
      </c>
    </row>
    <row r="2749" spans="1:3" x14ac:dyDescent="0.3">
      <c r="A2749">
        <v>2747</v>
      </c>
      <c r="B2749" t="str">
        <f>VLOOKUP(A2749,Dataset!A2749:T6862,6,FALSE)</f>
        <v>failed</v>
      </c>
      <c r="C2749">
        <f>_xlfn.XLOOKUP(B2749,Dataset!F2749:F6862,Dataset!L2749:L6862)</f>
        <v>4</v>
      </c>
    </row>
    <row r="2750" spans="1:3" x14ac:dyDescent="0.3">
      <c r="A2750">
        <v>2748</v>
      </c>
      <c r="B2750" t="str">
        <f>VLOOKUP(A2750,Dataset!A2750:T6863,6,FALSE)</f>
        <v>failed</v>
      </c>
      <c r="C2750">
        <f>_xlfn.XLOOKUP(B2750,Dataset!F2750:F6863,Dataset!L2750:L6863)</f>
        <v>4</v>
      </c>
    </row>
    <row r="2751" spans="1:3" x14ac:dyDescent="0.3">
      <c r="A2751">
        <v>2749</v>
      </c>
      <c r="B2751" t="str">
        <f>VLOOKUP(A2751,Dataset!A2751:T6864,6,FALSE)</f>
        <v>failed</v>
      </c>
      <c r="C2751">
        <f>_xlfn.XLOOKUP(B2751,Dataset!F2751:F6864,Dataset!L2751:L6864)</f>
        <v>2</v>
      </c>
    </row>
    <row r="2752" spans="1:3" x14ac:dyDescent="0.3">
      <c r="A2752">
        <v>2750</v>
      </c>
      <c r="B2752" t="str">
        <f>VLOOKUP(A2752,Dataset!A2752:T6865,6,FALSE)</f>
        <v>failed</v>
      </c>
      <c r="C2752">
        <f>_xlfn.XLOOKUP(B2752,Dataset!F2752:F6865,Dataset!L2752:L6865)</f>
        <v>0</v>
      </c>
    </row>
    <row r="2753" spans="1:3" x14ac:dyDescent="0.3">
      <c r="A2753">
        <v>2751</v>
      </c>
      <c r="B2753" t="str">
        <f>VLOOKUP(A2753,Dataset!A2753:T6866,6,FALSE)</f>
        <v>failed</v>
      </c>
      <c r="C2753">
        <f>_xlfn.XLOOKUP(B2753,Dataset!F2753:F6866,Dataset!L2753:L6866)</f>
        <v>0</v>
      </c>
    </row>
    <row r="2754" spans="1:3" x14ac:dyDescent="0.3">
      <c r="A2754">
        <v>2752</v>
      </c>
      <c r="B2754" t="str">
        <f>VLOOKUP(A2754,Dataset!A2754:T6867,6,FALSE)</f>
        <v>failed</v>
      </c>
      <c r="C2754">
        <f>_xlfn.XLOOKUP(B2754,Dataset!F2754:F6867,Dataset!L2754:L6867)</f>
        <v>14</v>
      </c>
    </row>
    <row r="2755" spans="1:3" x14ac:dyDescent="0.3">
      <c r="A2755">
        <v>2753</v>
      </c>
      <c r="B2755" t="str">
        <f>VLOOKUP(A2755,Dataset!A2755:T6868,6,FALSE)</f>
        <v>failed</v>
      </c>
      <c r="C2755">
        <f>_xlfn.XLOOKUP(B2755,Dataset!F2755:F6868,Dataset!L2755:L6868)</f>
        <v>8</v>
      </c>
    </row>
    <row r="2756" spans="1:3" x14ac:dyDescent="0.3">
      <c r="A2756">
        <v>2754</v>
      </c>
      <c r="B2756" t="str">
        <f>VLOOKUP(A2756,Dataset!A2756:T6869,6,FALSE)</f>
        <v>failed</v>
      </c>
      <c r="C2756">
        <f>_xlfn.XLOOKUP(B2756,Dataset!F2756:F6869,Dataset!L2756:L6869)</f>
        <v>0</v>
      </c>
    </row>
    <row r="2757" spans="1:3" x14ac:dyDescent="0.3">
      <c r="A2757">
        <v>2755</v>
      </c>
      <c r="B2757" t="str">
        <f>VLOOKUP(A2757,Dataset!A2757:T6870,6,FALSE)</f>
        <v>failed</v>
      </c>
      <c r="C2757">
        <f>_xlfn.XLOOKUP(B2757,Dataset!F2757:F6870,Dataset!L2757:L6870)</f>
        <v>15</v>
      </c>
    </row>
    <row r="2758" spans="1:3" x14ac:dyDescent="0.3">
      <c r="A2758">
        <v>2756</v>
      </c>
      <c r="B2758" t="str">
        <f>VLOOKUP(A2758,Dataset!A2758:T6871,6,FALSE)</f>
        <v>failed</v>
      </c>
      <c r="C2758">
        <f>_xlfn.XLOOKUP(B2758,Dataset!F2758:F6871,Dataset!L2758:L6871)</f>
        <v>33</v>
      </c>
    </row>
    <row r="2759" spans="1:3" x14ac:dyDescent="0.3">
      <c r="A2759">
        <v>2757</v>
      </c>
      <c r="B2759" t="str">
        <f>VLOOKUP(A2759,Dataset!A2759:T6872,6,FALSE)</f>
        <v>failed</v>
      </c>
      <c r="C2759">
        <f>_xlfn.XLOOKUP(B2759,Dataset!F2759:F6872,Dataset!L2759:L6872)</f>
        <v>2</v>
      </c>
    </row>
    <row r="2760" spans="1:3" x14ac:dyDescent="0.3">
      <c r="A2760">
        <v>2758</v>
      </c>
      <c r="B2760" t="str">
        <f>VLOOKUP(A2760,Dataset!A2760:T6873,6,FALSE)</f>
        <v>failed</v>
      </c>
      <c r="C2760">
        <f>_xlfn.XLOOKUP(B2760,Dataset!F2760:F6873,Dataset!L2760:L6873)</f>
        <v>6</v>
      </c>
    </row>
    <row r="2761" spans="1:3" x14ac:dyDescent="0.3">
      <c r="A2761">
        <v>2759</v>
      </c>
      <c r="B2761" t="str">
        <f>VLOOKUP(A2761,Dataset!A2761:T6874,6,FALSE)</f>
        <v>failed</v>
      </c>
      <c r="C2761">
        <f>_xlfn.XLOOKUP(B2761,Dataset!F2761:F6874,Dataset!L2761:L6874)</f>
        <v>2</v>
      </c>
    </row>
    <row r="2762" spans="1:3" x14ac:dyDescent="0.3">
      <c r="A2762">
        <v>2760</v>
      </c>
      <c r="B2762" t="str">
        <f>VLOOKUP(A2762,Dataset!A2762:T6875,6,FALSE)</f>
        <v>failed</v>
      </c>
      <c r="C2762">
        <f>_xlfn.XLOOKUP(B2762,Dataset!F2762:F6875,Dataset!L2762:L6875)</f>
        <v>0</v>
      </c>
    </row>
    <row r="2763" spans="1:3" x14ac:dyDescent="0.3">
      <c r="A2763">
        <v>2761</v>
      </c>
      <c r="B2763" t="str">
        <f>VLOOKUP(A2763,Dataset!A2763:T6876,6,FALSE)</f>
        <v>failed</v>
      </c>
      <c r="C2763">
        <f>_xlfn.XLOOKUP(B2763,Dataset!F2763:F6876,Dataset!L2763:L6876)</f>
        <v>4</v>
      </c>
    </row>
    <row r="2764" spans="1:3" x14ac:dyDescent="0.3">
      <c r="A2764">
        <v>2762</v>
      </c>
      <c r="B2764" t="str">
        <f>VLOOKUP(A2764,Dataset!A2764:T6877,6,FALSE)</f>
        <v>failed</v>
      </c>
      <c r="C2764">
        <f>_xlfn.XLOOKUP(B2764,Dataset!F2764:F6877,Dataset!L2764:L6877)</f>
        <v>1</v>
      </c>
    </row>
    <row r="2765" spans="1:3" x14ac:dyDescent="0.3">
      <c r="A2765">
        <v>2763</v>
      </c>
      <c r="B2765" t="str">
        <f>VLOOKUP(A2765,Dataset!A2765:T6878,6,FALSE)</f>
        <v>failed</v>
      </c>
      <c r="C2765">
        <f>_xlfn.XLOOKUP(B2765,Dataset!F2765:F6878,Dataset!L2765:L6878)</f>
        <v>3</v>
      </c>
    </row>
    <row r="2766" spans="1:3" x14ac:dyDescent="0.3">
      <c r="A2766">
        <v>2764</v>
      </c>
      <c r="B2766" t="str">
        <f>VLOOKUP(A2766,Dataset!A2766:T6879,6,FALSE)</f>
        <v>failed</v>
      </c>
      <c r="C2766">
        <f>_xlfn.XLOOKUP(B2766,Dataset!F2766:F6879,Dataset!L2766:L6879)</f>
        <v>4</v>
      </c>
    </row>
    <row r="2767" spans="1:3" x14ac:dyDescent="0.3">
      <c r="A2767">
        <v>2765</v>
      </c>
      <c r="B2767" t="str">
        <f>VLOOKUP(A2767,Dataset!A2767:T6880,6,FALSE)</f>
        <v>failed</v>
      </c>
      <c r="C2767">
        <f>_xlfn.XLOOKUP(B2767,Dataset!F2767:F6880,Dataset!L2767:L6880)</f>
        <v>0</v>
      </c>
    </row>
    <row r="2768" spans="1:3" x14ac:dyDescent="0.3">
      <c r="A2768">
        <v>2766</v>
      </c>
      <c r="B2768" t="str">
        <f>VLOOKUP(A2768,Dataset!A2768:T6881,6,FALSE)</f>
        <v>failed</v>
      </c>
      <c r="C2768">
        <f>_xlfn.XLOOKUP(B2768,Dataset!F2768:F6881,Dataset!L2768:L6881)</f>
        <v>4</v>
      </c>
    </row>
    <row r="2769" spans="1:3" x14ac:dyDescent="0.3">
      <c r="A2769">
        <v>2767</v>
      </c>
      <c r="B2769" t="str">
        <f>VLOOKUP(A2769,Dataset!A2769:T6882,6,FALSE)</f>
        <v>failed</v>
      </c>
      <c r="C2769">
        <f>_xlfn.XLOOKUP(B2769,Dataset!F2769:F6882,Dataset!L2769:L6882)</f>
        <v>3</v>
      </c>
    </row>
    <row r="2770" spans="1:3" x14ac:dyDescent="0.3">
      <c r="A2770">
        <v>2768</v>
      </c>
      <c r="B2770" t="str">
        <f>VLOOKUP(A2770,Dataset!A2770:T6883,6,FALSE)</f>
        <v>failed</v>
      </c>
      <c r="C2770">
        <f>_xlfn.XLOOKUP(B2770,Dataset!F2770:F6883,Dataset!L2770:L6883)</f>
        <v>34</v>
      </c>
    </row>
    <row r="2771" spans="1:3" x14ac:dyDescent="0.3">
      <c r="A2771">
        <v>2769</v>
      </c>
      <c r="B2771" t="str">
        <f>VLOOKUP(A2771,Dataset!A2771:T6884,6,FALSE)</f>
        <v>failed</v>
      </c>
      <c r="C2771">
        <f>_xlfn.XLOOKUP(B2771,Dataset!F2771:F6884,Dataset!L2771:L6884)</f>
        <v>2</v>
      </c>
    </row>
    <row r="2772" spans="1:3" x14ac:dyDescent="0.3">
      <c r="A2772">
        <v>2770</v>
      </c>
      <c r="B2772" t="str">
        <f>VLOOKUP(A2772,Dataset!A2772:T6885,6,FALSE)</f>
        <v>failed</v>
      </c>
      <c r="C2772">
        <f>_xlfn.XLOOKUP(B2772,Dataset!F2772:F6885,Dataset!L2772:L6885)</f>
        <v>33</v>
      </c>
    </row>
    <row r="2773" spans="1:3" x14ac:dyDescent="0.3">
      <c r="A2773">
        <v>2771</v>
      </c>
      <c r="B2773" t="str">
        <f>VLOOKUP(A2773,Dataset!A2773:T6886,6,FALSE)</f>
        <v>failed</v>
      </c>
      <c r="C2773">
        <f>_xlfn.XLOOKUP(B2773,Dataset!F2773:F6886,Dataset!L2773:L6886)</f>
        <v>0</v>
      </c>
    </row>
    <row r="2774" spans="1:3" x14ac:dyDescent="0.3">
      <c r="A2774">
        <v>2772</v>
      </c>
      <c r="B2774" t="str">
        <f>VLOOKUP(A2774,Dataset!A2774:T6887,6,FALSE)</f>
        <v>failed</v>
      </c>
      <c r="C2774">
        <f>_xlfn.XLOOKUP(B2774,Dataset!F2774:F6887,Dataset!L2774:L6887)</f>
        <v>0</v>
      </c>
    </row>
    <row r="2775" spans="1:3" x14ac:dyDescent="0.3">
      <c r="A2775">
        <v>2773</v>
      </c>
      <c r="B2775" t="str">
        <f>VLOOKUP(A2775,Dataset!A2775:T6888,6,FALSE)</f>
        <v>failed</v>
      </c>
      <c r="C2775">
        <f>_xlfn.XLOOKUP(B2775,Dataset!F2775:F6888,Dataset!L2775:L6888)</f>
        <v>1</v>
      </c>
    </row>
    <row r="2776" spans="1:3" x14ac:dyDescent="0.3">
      <c r="A2776">
        <v>2774</v>
      </c>
      <c r="B2776" t="str">
        <f>VLOOKUP(A2776,Dataset!A2776:T6889,6,FALSE)</f>
        <v>failed</v>
      </c>
      <c r="C2776">
        <f>_xlfn.XLOOKUP(B2776,Dataset!F2776:F6889,Dataset!L2776:L6889)</f>
        <v>13</v>
      </c>
    </row>
    <row r="2777" spans="1:3" x14ac:dyDescent="0.3">
      <c r="A2777">
        <v>2775</v>
      </c>
      <c r="B2777" t="str">
        <f>VLOOKUP(A2777,Dataset!A2777:T6890,6,FALSE)</f>
        <v>failed</v>
      </c>
      <c r="C2777">
        <f>_xlfn.XLOOKUP(B2777,Dataset!F2777:F6890,Dataset!L2777:L6890)</f>
        <v>2</v>
      </c>
    </row>
    <row r="2778" spans="1:3" x14ac:dyDescent="0.3">
      <c r="A2778">
        <v>2776</v>
      </c>
      <c r="B2778" t="str">
        <f>VLOOKUP(A2778,Dataset!A2778:T6891,6,FALSE)</f>
        <v>failed</v>
      </c>
      <c r="C2778">
        <f>_xlfn.XLOOKUP(B2778,Dataset!F2778:F6891,Dataset!L2778:L6891)</f>
        <v>36</v>
      </c>
    </row>
    <row r="2779" spans="1:3" x14ac:dyDescent="0.3">
      <c r="A2779">
        <v>2777</v>
      </c>
      <c r="B2779" t="str">
        <f>VLOOKUP(A2779,Dataset!A2779:T6892,6,FALSE)</f>
        <v>failed</v>
      </c>
      <c r="C2779">
        <f>_xlfn.XLOOKUP(B2779,Dataset!F2779:F6892,Dataset!L2779:L6892)</f>
        <v>1</v>
      </c>
    </row>
    <row r="2780" spans="1:3" x14ac:dyDescent="0.3">
      <c r="A2780">
        <v>2778</v>
      </c>
      <c r="B2780" t="str">
        <f>VLOOKUP(A2780,Dataset!A2780:T6893,6,FALSE)</f>
        <v>failed</v>
      </c>
      <c r="C2780">
        <f>_xlfn.XLOOKUP(B2780,Dataset!F2780:F6893,Dataset!L2780:L6893)</f>
        <v>15</v>
      </c>
    </row>
    <row r="2781" spans="1:3" x14ac:dyDescent="0.3">
      <c r="A2781">
        <v>2779</v>
      </c>
      <c r="B2781" t="str">
        <f>VLOOKUP(A2781,Dataset!A2781:T6894,6,FALSE)</f>
        <v>failed</v>
      </c>
      <c r="C2781">
        <f>_xlfn.XLOOKUP(B2781,Dataset!F2781:F6894,Dataset!L2781:L6894)</f>
        <v>1</v>
      </c>
    </row>
    <row r="2782" spans="1:3" x14ac:dyDescent="0.3">
      <c r="A2782">
        <v>2780</v>
      </c>
      <c r="B2782" t="str">
        <f>VLOOKUP(A2782,Dataset!A2782:T6895,6,FALSE)</f>
        <v>failed</v>
      </c>
      <c r="C2782">
        <f>_xlfn.XLOOKUP(B2782,Dataset!F2782:F6895,Dataset!L2782:L6895)</f>
        <v>0</v>
      </c>
    </row>
    <row r="2783" spans="1:3" x14ac:dyDescent="0.3">
      <c r="A2783">
        <v>2781</v>
      </c>
      <c r="B2783" t="str">
        <f>VLOOKUP(A2783,Dataset!A2783:T6896,6,FALSE)</f>
        <v>successful</v>
      </c>
      <c r="C2783">
        <f>_xlfn.XLOOKUP(B2783,Dataset!F2783:F6896,Dataset!L2783:L6896)</f>
        <v>28</v>
      </c>
    </row>
    <row r="2784" spans="1:3" x14ac:dyDescent="0.3">
      <c r="A2784">
        <v>2782</v>
      </c>
      <c r="B2784" t="str">
        <f>VLOOKUP(A2784,Dataset!A2784:T6897,6,FALSE)</f>
        <v>successful</v>
      </c>
      <c r="C2784">
        <f>_xlfn.XLOOKUP(B2784,Dataset!F2784:F6897,Dataset!L2784:L6897)</f>
        <v>18</v>
      </c>
    </row>
    <row r="2785" spans="1:3" x14ac:dyDescent="0.3">
      <c r="A2785">
        <v>2783</v>
      </c>
      <c r="B2785" t="str">
        <f>VLOOKUP(A2785,Dataset!A2785:T6898,6,FALSE)</f>
        <v>successful</v>
      </c>
      <c r="C2785">
        <f>_xlfn.XLOOKUP(B2785,Dataset!F2785:F6898,Dataset!L2785:L6898)</f>
        <v>61</v>
      </c>
    </row>
    <row r="2786" spans="1:3" x14ac:dyDescent="0.3">
      <c r="A2786">
        <v>2784</v>
      </c>
      <c r="B2786" t="str">
        <f>VLOOKUP(A2786,Dataset!A2786:T6899,6,FALSE)</f>
        <v>successful</v>
      </c>
      <c r="C2786">
        <f>_xlfn.XLOOKUP(B2786,Dataset!F2786:F6899,Dataset!L2786:L6899)</f>
        <v>108</v>
      </c>
    </row>
    <row r="2787" spans="1:3" x14ac:dyDescent="0.3">
      <c r="A2787">
        <v>2785</v>
      </c>
      <c r="B2787" t="str">
        <f>VLOOKUP(A2787,Dataset!A2787:T6900,6,FALSE)</f>
        <v>successful</v>
      </c>
      <c r="C2787">
        <f>_xlfn.XLOOKUP(B2787,Dataset!F2787:F6900,Dataset!L2787:L6900)</f>
        <v>142</v>
      </c>
    </row>
    <row r="2788" spans="1:3" x14ac:dyDescent="0.3">
      <c r="A2788">
        <v>2786</v>
      </c>
      <c r="B2788" t="str">
        <f>VLOOKUP(A2788,Dataset!A2788:T6901,6,FALSE)</f>
        <v>successful</v>
      </c>
      <c r="C2788">
        <f>_xlfn.XLOOKUP(B2788,Dataset!F2788:F6901,Dataset!L2788:L6901)</f>
        <v>74</v>
      </c>
    </row>
    <row r="2789" spans="1:3" x14ac:dyDescent="0.3">
      <c r="A2789">
        <v>2787</v>
      </c>
      <c r="B2789" t="str">
        <f>VLOOKUP(A2789,Dataset!A2789:T6902,6,FALSE)</f>
        <v>successful</v>
      </c>
      <c r="C2789">
        <f>_xlfn.XLOOKUP(B2789,Dataset!F2789:F6902,Dataset!L2789:L6902)</f>
        <v>38</v>
      </c>
    </row>
    <row r="2790" spans="1:3" x14ac:dyDescent="0.3">
      <c r="A2790">
        <v>2788</v>
      </c>
      <c r="B2790" t="str">
        <f>VLOOKUP(A2790,Dataset!A2790:T6903,6,FALSE)</f>
        <v>successful</v>
      </c>
      <c r="C2790">
        <f>_xlfn.XLOOKUP(B2790,Dataset!F2790:F6903,Dataset!L2790:L6903)</f>
        <v>20</v>
      </c>
    </row>
    <row r="2791" spans="1:3" x14ac:dyDescent="0.3">
      <c r="A2791">
        <v>2789</v>
      </c>
      <c r="B2791" t="str">
        <f>VLOOKUP(A2791,Dataset!A2791:T6904,6,FALSE)</f>
        <v>successful</v>
      </c>
      <c r="C2791">
        <f>_xlfn.XLOOKUP(B2791,Dataset!F2791:F6904,Dataset!L2791:L6904)</f>
        <v>24</v>
      </c>
    </row>
    <row r="2792" spans="1:3" x14ac:dyDescent="0.3">
      <c r="A2792">
        <v>2790</v>
      </c>
      <c r="B2792" t="str">
        <f>VLOOKUP(A2792,Dataset!A2792:T6905,6,FALSE)</f>
        <v>successful</v>
      </c>
      <c r="C2792">
        <f>_xlfn.XLOOKUP(B2792,Dataset!F2792:F6905,Dataset!L2792:L6905)</f>
        <v>66</v>
      </c>
    </row>
    <row r="2793" spans="1:3" x14ac:dyDescent="0.3">
      <c r="A2793">
        <v>2791</v>
      </c>
      <c r="B2793" t="str">
        <f>VLOOKUP(A2793,Dataset!A2793:T6906,6,FALSE)</f>
        <v>successful</v>
      </c>
      <c r="C2793">
        <f>_xlfn.XLOOKUP(B2793,Dataset!F2793:F6906,Dataset!L2793:L6906)</f>
        <v>28</v>
      </c>
    </row>
    <row r="2794" spans="1:3" x14ac:dyDescent="0.3">
      <c r="A2794">
        <v>2792</v>
      </c>
      <c r="B2794" t="str">
        <f>VLOOKUP(A2794,Dataset!A2794:T6907,6,FALSE)</f>
        <v>successful</v>
      </c>
      <c r="C2794">
        <f>_xlfn.XLOOKUP(B2794,Dataset!F2794:F6907,Dataset!L2794:L6907)</f>
        <v>24</v>
      </c>
    </row>
    <row r="2795" spans="1:3" x14ac:dyDescent="0.3">
      <c r="A2795">
        <v>2793</v>
      </c>
      <c r="B2795" t="str">
        <f>VLOOKUP(A2795,Dataset!A2795:T6908,6,FALSE)</f>
        <v>successful</v>
      </c>
      <c r="C2795">
        <f>_xlfn.XLOOKUP(B2795,Dataset!F2795:F6908,Dataset!L2795:L6908)</f>
        <v>73</v>
      </c>
    </row>
    <row r="2796" spans="1:3" x14ac:dyDescent="0.3">
      <c r="A2796">
        <v>2794</v>
      </c>
      <c r="B2796" t="str">
        <f>VLOOKUP(A2796,Dataset!A2796:T6909,6,FALSE)</f>
        <v>successful</v>
      </c>
      <c r="C2796">
        <f>_xlfn.XLOOKUP(B2796,Dataset!F2796:F6909,Dataset!L2796:L6909)</f>
        <v>3</v>
      </c>
    </row>
    <row r="2797" spans="1:3" x14ac:dyDescent="0.3">
      <c r="A2797">
        <v>2795</v>
      </c>
      <c r="B2797" t="str">
        <f>VLOOKUP(A2797,Dataset!A2797:T6910,6,FALSE)</f>
        <v>successful</v>
      </c>
      <c r="C2797">
        <f>_xlfn.XLOOKUP(B2797,Dataset!F2797:F6910,Dataset!L2797:L6910)</f>
        <v>20</v>
      </c>
    </row>
    <row r="2798" spans="1:3" x14ac:dyDescent="0.3">
      <c r="A2798">
        <v>2796</v>
      </c>
      <c r="B2798" t="str">
        <f>VLOOKUP(A2798,Dataset!A2798:T6911,6,FALSE)</f>
        <v>successful</v>
      </c>
      <c r="C2798">
        <f>_xlfn.XLOOKUP(B2798,Dataset!F2798:F6911,Dataset!L2798:L6911)</f>
        <v>21</v>
      </c>
    </row>
    <row r="2799" spans="1:3" x14ac:dyDescent="0.3">
      <c r="A2799">
        <v>2797</v>
      </c>
      <c r="B2799" t="str">
        <f>VLOOKUP(A2799,Dataset!A2799:T6912,6,FALSE)</f>
        <v>successful</v>
      </c>
      <c r="C2799">
        <f>_xlfn.XLOOKUP(B2799,Dataset!F2799:F6912,Dataset!L2799:L6912)</f>
        <v>94</v>
      </c>
    </row>
    <row r="2800" spans="1:3" x14ac:dyDescent="0.3">
      <c r="A2800">
        <v>2798</v>
      </c>
      <c r="B2800" t="str">
        <f>VLOOKUP(A2800,Dataset!A2800:T6913,6,FALSE)</f>
        <v>successful</v>
      </c>
      <c r="C2800">
        <f>_xlfn.XLOOKUP(B2800,Dataset!F2800:F6913,Dataset!L2800:L6913)</f>
        <v>139</v>
      </c>
    </row>
    <row r="2801" spans="1:3" x14ac:dyDescent="0.3">
      <c r="A2801">
        <v>2799</v>
      </c>
      <c r="B2801" t="str">
        <f>VLOOKUP(A2801,Dataset!A2801:T6914,6,FALSE)</f>
        <v>successful</v>
      </c>
      <c r="C2801">
        <f>_xlfn.XLOOKUP(B2801,Dataset!F2801:F6914,Dataset!L2801:L6914)</f>
        <v>130</v>
      </c>
    </row>
    <row r="2802" spans="1:3" x14ac:dyDescent="0.3">
      <c r="A2802">
        <v>2800</v>
      </c>
      <c r="B2802" t="str">
        <f>VLOOKUP(A2802,Dataset!A2802:T6915,6,FALSE)</f>
        <v>successful</v>
      </c>
      <c r="C2802">
        <f>_xlfn.XLOOKUP(B2802,Dataset!F2802:F6915,Dataset!L2802:L6915)</f>
        <v>31</v>
      </c>
    </row>
    <row r="2803" spans="1:3" x14ac:dyDescent="0.3">
      <c r="A2803">
        <v>2801</v>
      </c>
      <c r="B2803" t="str">
        <f>VLOOKUP(A2803,Dataset!A2803:T6916,6,FALSE)</f>
        <v>successful</v>
      </c>
      <c r="C2803">
        <f>_xlfn.XLOOKUP(B2803,Dataset!F2803:F6916,Dataset!L2803:L6916)</f>
        <v>13</v>
      </c>
    </row>
    <row r="2804" spans="1:3" x14ac:dyDescent="0.3">
      <c r="A2804">
        <v>2802</v>
      </c>
      <c r="B2804" t="str">
        <f>VLOOKUP(A2804,Dataset!A2804:T6917,6,FALSE)</f>
        <v>successful</v>
      </c>
      <c r="C2804">
        <f>_xlfn.XLOOKUP(B2804,Dataset!F2804:F6917,Dataset!L2804:L6917)</f>
        <v>90</v>
      </c>
    </row>
    <row r="2805" spans="1:3" x14ac:dyDescent="0.3">
      <c r="A2805">
        <v>2803</v>
      </c>
      <c r="B2805" t="str">
        <f>VLOOKUP(A2805,Dataset!A2805:T6918,6,FALSE)</f>
        <v>successful</v>
      </c>
      <c r="C2805">
        <f>_xlfn.XLOOKUP(B2805,Dataset!F2805:F6918,Dataset!L2805:L6918)</f>
        <v>141</v>
      </c>
    </row>
    <row r="2806" spans="1:3" x14ac:dyDescent="0.3">
      <c r="A2806">
        <v>2804</v>
      </c>
      <c r="B2806" t="str">
        <f>VLOOKUP(A2806,Dataset!A2806:T6919,6,FALSE)</f>
        <v>successful</v>
      </c>
      <c r="C2806">
        <f>_xlfn.XLOOKUP(B2806,Dataset!F2806:F6919,Dataset!L2806:L6919)</f>
        <v>23</v>
      </c>
    </row>
    <row r="2807" spans="1:3" x14ac:dyDescent="0.3">
      <c r="A2807">
        <v>2805</v>
      </c>
      <c r="B2807" t="str">
        <f>VLOOKUP(A2807,Dataset!A2807:T6920,6,FALSE)</f>
        <v>successful</v>
      </c>
      <c r="C2807">
        <f>_xlfn.XLOOKUP(B2807,Dataset!F2807:F6920,Dataset!L2807:L6920)</f>
        <v>18</v>
      </c>
    </row>
    <row r="2808" spans="1:3" x14ac:dyDescent="0.3">
      <c r="A2808">
        <v>2806</v>
      </c>
      <c r="B2808" t="str">
        <f>VLOOKUP(A2808,Dataset!A2808:T6921,6,FALSE)</f>
        <v>successful</v>
      </c>
      <c r="C2808">
        <f>_xlfn.XLOOKUP(B2808,Dataset!F2808:F6921,Dataset!L2808:L6921)</f>
        <v>76</v>
      </c>
    </row>
    <row r="2809" spans="1:3" x14ac:dyDescent="0.3">
      <c r="A2809">
        <v>2807</v>
      </c>
      <c r="B2809" t="str">
        <f>VLOOKUP(A2809,Dataset!A2809:T6922,6,FALSE)</f>
        <v>successful</v>
      </c>
      <c r="C2809">
        <f>_xlfn.XLOOKUP(B2809,Dataset!F2809:F6922,Dataset!L2809:L6922)</f>
        <v>93</v>
      </c>
    </row>
    <row r="2810" spans="1:3" x14ac:dyDescent="0.3">
      <c r="A2810">
        <v>2808</v>
      </c>
      <c r="B2810" t="str">
        <f>VLOOKUP(A2810,Dataset!A2810:T6923,6,FALSE)</f>
        <v>successful</v>
      </c>
      <c r="C2810">
        <f>_xlfn.XLOOKUP(B2810,Dataset!F2810:F6923,Dataset!L2810:L6923)</f>
        <v>69</v>
      </c>
    </row>
    <row r="2811" spans="1:3" x14ac:dyDescent="0.3">
      <c r="A2811">
        <v>2809</v>
      </c>
      <c r="B2811" t="str">
        <f>VLOOKUP(A2811,Dataset!A2811:T6924,6,FALSE)</f>
        <v>successful</v>
      </c>
      <c r="C2811">
        <f>_xlfn.XLOOKUP(B2811,Dataset!F2811:F6924,Dataset!L2811:L6924)</f>
        <v>21</v>
      </c>
    </row>
    <row r="2812" spans="1:3" x14ac:dyDescent="0.3">
      <c r="A2812">
        <v>2810</v>
      </c>
      <c r="B2812" t="str">
        <f>VLOOKUP(A2812,Dataset!A2812:T6925,6,FALSE)</f>
        <v>successful</v>
      </c>
      <c r="C2812">
        <f>_xlfn.XLOOKUP(B2812,Dataset!F2812:F6925,Dataset!L2812:L6925)</f>
        <v>57</v>
      </c>
    </row>
    <row r="2813" spans="1:3" x14ac:dyDescent="0.3">
      <c r="A2813">
        <v>2811</v>
      </c>
      <c r="B2813" t="str">
        <f>VLOOKUP(A2813,Dataset!A2813:T6926,6,FALSE)</f>
        <v>successful</v>
      </c>
      <c r="C2813">
        <f>_xlfn.XLOOKUP(B2813,Dataset!F2813:F6926,Dataset!L2813:L6926)</f>
        <v>108</v>
      </c>
    </row>
    <row r="2814" spans="1:3" x14ac:dyDescent="0.3">
      <c r="A2814">
        <v>2812</v>
      </c>
      <c r="B2814" t="str">
        <f>VLOOKUP(A2814,Dataset!A2814:T6927,6,FALSE)</f>
        <v>successful</v>
      </c>
      <c r="C2814">
        <f>_xlfn.XLOOKUP(B2814,Dataset!F2814:F6927,Dataset!L2814:L6927)</f>
        <v>83</v>
      </c>
    </row>
    <row r="2815" spans="1:3" x14ac:dyDescent="0.3">
      <c r="A2815">
        <v>2813</v>
      </c>
      <c r="B2815" t="str">
        <f>VLOOKUP(A2815,Dataset!A2815:T6928,6,FALSE)</f>
        <v>successful</v>
      </c>
      <c r="C2815">
        <f>_xlfn.XLOOKUP(B2815,Dataset!F2815:F6928,Dataset!L2815:L6928)</f>
        <v>96</v>
      </c>
    </row>
    <row r="2816" spans="1:3" x14ac:dyDescent="0.3">
      <c r="A2816">
        <v>2814</v>
      </c>
      <c r="B2816" t="str">
        <f>VLOOKUP(A2816,Dataset!A2816:T6929,6,FALSE)</f>
        <v>successful</v>
      </c>
      <c r="C2816">
        <f>_xlfn.XLOOKUP(B2816,Dataset!F2816:F6929,Dataset!L2816:L6929)</f>
        <v>64</v>
      </c>
    </row>
    <row r="2817" spans="1:3" x14ac:dyDescent="0.3">
      <c r="A2817">
        <v>2815</v>
      </c>
      <c r="B2817" t="str">
        <f>VLOOKUP(A2817,Dataset!A2817:T6930,6,FALSE)</f>
        <v>successful</v>
      </c>
      <c r="C2817">
        <f>_xlfn.XLOOKUP(B2817,Dataset!F2817:F6930,Dataset!L2817:L6930)</f>
        <v>14</v>
      </c>
    </row>
    <row r="2818" spans="1:3" x14ac:dyDescent="0.3">
      <c r="A2818">
        <v>2816</v>
      </c>
      <c r="B2818" t="str">
        <f>VLOOKUP(A2818,Dataset!A2818:T6931,6,FALSE)</f>
        <v>successful</v>
      </c>
      <c r="C2818">
        <f>_xlfn.XLOOKUP(B2818,Dataset!F2818:F6931,Dataset!L2818:L6931)</f>
        <v>169</v>
      </c>
    </row>
    <row r="2819" spans="1:3" x14ac:dyDescent="0.3">
      <c r="A2819">
        <v>2817</v>
      </c>
      <c r="B2819" t="str">
        <f>VLOOKUP(A2819,Dataset!A2819:T6932,6,FALSE)</f>
        <v>successful</v>
      </c>
      <c r="C2819">
        <f>_xlfn.XLOOKUP(B2819,Dataset!F2819:F6932,Dataset!L2819:L6932)</f>
        <v>33</v>
      </c>
    </row>
    <row r="2820" spans="1:3" x14ac:dyDescent="0.3">
      <c r="A2820">
        <v>2818</v>
      </c>
      <c r="B2820" t="str">
        <f>VLOOKUP(A2820,Dataset!A2820:T6933,6,FALSE)</f>
        <v>successful</v>
      </c>
      <c r="C2820">
        <f>_xlfn.XLOOKUP(B2820,Dataset!F2820:F6933,Dataset!L2820:L6933)</f>
        <v>102</v>
      </c>
    </row>
    <row r="2821" spans="1:3" x14ac:dyDescent="0.3">
      <c r="A2821">
        <v>2819</v>
      </c>
      <c r="B2821" t="str">
        <f>VLOOKUP(A2821,Dataset!A2821:T6934,6,FALSE)</f>
        <v>successful</v>
      </c>
      <c r="C2821">
        <f>_xlfn.XLOOKUP(B2821,Dataset!F2821:F6934,Dataset!L2821:L6934)</f>
        <v>104</v>
      </c>
    </row>
    <row r="2822" spans="1:3" x14ac:dyDescent="0.3">
      <c r="A2822">
        <v>2820</v>
      </c>
      <c r="B2822" t="str">
        <f>VLOOKUP(A2822,Dataset!A2822:T6935,6,FALSE)</f>
        <v>successful</v>
      </c>
      <c r="C2822">
        <f>_xlfn.XLOOKUP(B2822,Dataset!F2822:F6935,Dataset!L2822:L6935)</f>
        <v>20</v>
      </c>
    </row>
    <row r="2823" spans="1:3" x14ac:dyDescent="0.3">
      <c r="A2823">
        <v>2821</v>
      </c>
      <c r="B2823" t="str">
        <f>VLOOKUP(A2823,Dataset!A2823:T6936,6,FALSE)</f>
        <v>successful</v>
      </c>
      <c r="C2823">
        <f>_xlfn.XLOOKUP(B2823,Dataset!F2823:F6936,Dataset!L2823:L6936)</f>
        <v>35</v>
      </c>
    </row>
    <row r="2824" spans="1:3" x14ac:dyDescent="0.3">
      <c r="A2824">
        <v>2822</v>
      </c>
      <c r="B2824" t="str">
        <f>VLOOKUP(A2824,Dataset!A2824:T6937,6,FALSE)</f>
        <v>successful</v>
      </c>
      <c r="C2824">
        <f>_xlfn.XLOOKUP(B2824,Dataset!F2824:F6937,Dataset!L2824:L6937)</f>
        <v>94</v>
      </c>
    </row>
    <row r="2825" spans="1:3" x14ac:dyDescent="0.3">
      <c r="A2825">
        <v>2823</v>
      </c>
      <c r="B2825" t="str">
        <f>VLOOKUP(A2825,Dataset!A2825:T6938,6,FALSE)</f>
        <v>successful</v>
      </c>
      <c r="C2825">
        <f>_xlfn.XLOOKUP(B2825,Dataset!F2825:F6938,Dataset!L2825:L6938)</f>
        <v>14</v>
      </c>
    </row>
    <row r="2826" spans="1:3" x14ac:dyDescent="0.3">
      <c r="A2826">
        <v>2824</v>
      </c>
      <c r="B2826" t="str">
        <f>VLOOKUP(A2826,Dataset!A2826:T6939,6,FALSE)</f>
        <v>successful</v>
      </c>
      <c r="C2826">
        <f>_xlfn.XLOOKUP(B2826,Dataset!F2826:F6939,Dataset!L2826:L6939)</f>
        <v>15</v>
      </c>
    </row>
    <row r="2827" spans="1:3" x14ac:dyDescent="0.3">
      <c r="A2827">
        <v>2825</v>
      </c>
      <c r="B2827" t="str">
        <f>VLOOKUP(A2827,Dataset!A2827:T6940,6,FALSE)</f>
        <v>successful</v>
      </c>
      <c r="C2827">
        <f>_xlfn.XLOOKUP(B2827,Dataset!F2827:F6940,Dataset!L2827:L6940)</f>
        <v>51</v>
      </c>
    </row>
    <row r="2828" spans="1:3" x14ac:dyDescent="0.3">
      <c r="A2828">
        <v>2826</v>
      </c>
      <c r="B2828" t="str">
        <f>VLOOKUP(A2828,Dataset!A2828:T6941,6,FALSE)</f>
        <v>successful</v>
      </c>
      <c r="C2828">
        <f>_xlfn.XLOOKUP(B2828,Dataset!F2828:F6941,Dataset!L2828:L6941)</f>
        <v>19</v>
      </c>
    </row>
    <row r="2829" spans="1:3" x14ac:dyDescent="0.3">
      <c r="A2829">
        <v>2827</v>
      </c>
      <c r="B2829" t="str">
        <f>VLOOKUP(A2829,Dataset!A2829:T6942,6,FALSE)</f>
        <v>successful</v>
      </c>
      <c r="C2829">
        <f>_xlfn.XLOOKUP(B2829,Dataset!F2829:F6942,Dataset!L2829:L6942)</f>
        <v>23</v>
      </c>
    </row>
    <row r="2830" spans="1:3" x14ac:dyDescent="0.3">
      <c r="A2830">
        <v>2828</v>
      </c>
      <c r="B2830" t="str">
        <f>VLOOKUP(A2830,Dataset!A2830:T6943,6,FALSE)</f>
        <v>successful</v>
      </c>
      <c r="C2830">
        <f>_xlfn.XLOOKUP(B2830,Dataset!F2830:F6943,Dataset!L2830:L6943)</f>
        <v>97</v>
      </c>
    </row>
    <row r="2831" spans="1:3" x14ac:dyDescent="0.3">
      <c r="A2831">
        <v>2829</v>
      </c>
      <c r="B2831" t="str">
        <f>VLOOKUP(A2831,Dataset!A2831:T6944,6,FALSE)</f>
        <v>successful</v>
      </c>
      <c r="C2831">
        <f>_xlfn.XLOOKUP(B2831,Dataset!F2831:F6944,Dataset!L2831:L6944)</f>
        <v>76</v>
      </c>
    </row>
    <row r="2832" spans="1:3" x14ac:dyDescent="0.3">
      <c r="A2832">
        <v>2830</v>
      </c>
      <c r="B2832" t="str">
        <f>VLOOKUP(A2832,Dataset!A2832:T6945,6,FALSE)</f>
        <v>successful</v>
      </c>
      <c r="C2832">
        <f>_xlfn.XLOOKUP(B2832,Dataset!F2832:F6945,Dataset!L2832:L6945)</f>
        <v>11</v>
      </c>
    </row>
    <row r="2833" spans="1:3" x14ac:dyDescent="0.3">
      <c r="A2833">
        <v>2831</v>
      </c>
      <c r="B2833" t="str">
        <f>VLOOKUP(A2833,Dataset!A2833:T6946,6,FALSE)</f>
        <v>successful</v>
      </c>
      <c r="C2833">
        <f>_xlfn.XLOOKUP(B2833,Dataset!F2833:F6946,Dataset!L2833:L6946)</f>
        <v>52</v>
      </c>
    </row>
    <row r="2834" spans="1:3" x14ac:dyDescent="0.3">
      <c r="A2834">
        <v>2832</v>
      </c>
      <c r="B2834" t="str">
        <f>VLOOKUP(A2834,Dataset!A2834:T6947,6,FALSE)</f>
        <v>successful</v>
      </c>
      <c r="C2834">
        <f>_xlfn.XLOOKUP(B2834,Dataset!F2834:F6947,Dataset!L2834:L6947)</f>
        <v>95</v>
      </c>
    </row>
    <row r="2835" spans="1:3" x14ac:dyDescent="0.3">
      <c r="A2835">
        <v>2833</v>
      </c>
      <c r="B2835" t="str">
        <f>VLOOKUP(A2835,Dataset!A2835:T6948,6,FALSE)</f>
        <v>successful</v>
      </c>
      <c r="C2835">
        <f>_xlfn.XLOOKUP(B2835,Dataset!F2835:F6948,Dataset!L2835:L6948)</f>
        <v>35</v>
      </c>
    </row>
    <row r="2836" spans="1:3" x14ac:dyDescent="0.3">
      <c r="A2836">
        <v>2834</v>
      </c>
      <c r="B2836" t="str">
        <f>VLOOKUP(A2836,Dataset!A2836:T6949,6,FALSE)</f>
        <v>successful</v>
      </c>
      <c r="C2836">
        <f>_xlfn.XLOOKUP(B2836,Dataset!F2836:F6949,Dataset!L2836:L6949)</f>
        <v>21</v>
      </c>
    </row>
    <row r="2837" spans="1:3" x14ac:dyDescent="0.3">
      <c r="A2837">
        <v>2835</v>
      </c>
      <c r="B2837" t="str">
        <f>VLOOKUP(A2837,Dataset!A2837:T6950,6,FALSE)</f>
        <v>successful</v>
      </c>
      <c r="C2837">
        <f>_xlfn.XLOOKUP(B2837,Dataset!F2837:F6950,Dataset!L2837:L6950)</f>
        <v>93</v>
      </c>
    </row>
    <row r="2838" spans="1:3" x14ac:dyDescent="0.3">
      <c r="A2838">
        <v>2836</v>
      </c>
      <c r="B2838" t="str">
        <f>VLOOKUP(A2838,Dataset!A2838:T6951,6,FALSE)</f>
        <v>successful</v>
      </c>
      <c r="C2838">
        <f>_xlfn.XLOOKUP(B2838,Dataset!F2838:F6951,Dataset!L2838:L6951)</f>
        <v>11</v>
      </c>
    </row>
    <row r="2839" spans="1:3" x14ac:dyDescent="0.3">
      <c r="A2839">
        <v>2837</v>
      </c>
      <c r="B2839" t="str">
        <f>VLOOKUP(A2839,Dataset!A2839:T6952,6,FALSE)</f>
        <v>successful</v>
      </c>
      <c r="C2839">
        <f>_xlfn.XLOOKUP(B2839,Dataset!F2839:F6952,Dataset!L2839:L6952)</f>
        <v>21</v>
      </c>
    </row>
    <row r="2840" spans="1:3" x14ac:dyDescent="0.3">
      <c r="A2840">
        <v>2838</v>
      </c>
      <c r="B2840" t="str">
        <f>VLOOKUP(A2840,Dataset!A2840:T6953,6,FALSE)</f>
        <v>successful</v>
      </c>
      <c r="C2840">
        <f>_xlfn.XLOOKUP(B2840,Dataset!F2840:F6953,Dataset!L2840:L6953)</f>
        <v>54</v>
      </c>
    </row>
    <row r="2841" spans="1:3" x14ac:dyDescent="0.3">
      <c r="A2841">
        <v>2839</v>
      </c>
      <c r="B2841" t="str">
        <f>VLOOKUP(A2841,Dataset!A2841:T6954,6,FALSE)</f>
        <v>successful</v>
      </c>
      <c r="C2841">
        <f>_xlfn.XLOOKUP(B2841,Dataset!F2841:F6954,Dataset!L2841:L6954)</f>
        <v>31</v>
      </c>
    </row>
    <row r="2842" spans="1:3" x14ac:dyDescent="0.3">
      <c r="A2842">
        <v>2840</v>
      </c>
      <c r="B2842" t="str">
        <f>VLOOKUP(A2842,Dataset!A2842:T6955,6,FALSE)</f>
        <v>successful</v>
      </c>
      <c r="C2842">
        <f>_xlfn.XLOOKUP(B2842,Dataset!F2842:F6955,Dataset!L2842:L6955)</f>
        <v>132</v>
      </c>
    </row>
    <row r="2843" spans="1:3" x14ac:dyDescent="0.3">
      <c r="A2843">
        <v>2841</v>
      </c>
      <c r="B2843" t="str">
        <f>VLOOKUP(A2843,Dataset!A2843:T6956,6,FALSE)</f>
        <v>failed</v>
      </c>
      <c r="C2843">
        <f>_xlfn.XLOOKUP(B2843,Dataset!F2843:F6956,Dataset!L2843:L6956)</f>
        <v>1</v>
      </c>
    </row>
    <row r="2844" spans="1:3" x14ac:dyDescent="0.3">
      <c r="A2844">
        <v>2842</v>
      </c>
      <c r="B2844" t="str">
        <f>VLOOKUP(A2844,Dataset!A2844:T6957,6,FALSE)</f>
        <v>failed</v>
      </c>
      <c r="C2844">
        <f>_xlfn.XLOOKUP(B2844,Dataset!F2844:F6957,Dataset!L2844:L6957)</f>
        <v>0</v>
      </c>
    </row>
    <row r="2845" spans="1:3" x14ac:dyDescent="0.3">
      <c r="A2845">
        <v>2843</v>
      </c>
      <c r="B2845" t="str">
        <f>VLOOKUP(A2845,Dataset!A2845:T6958,6,FALSE)</f>
        <v>failed</v>
      </c>
      <c r="C2845">
        <f>_xlfn.XLOOKUP(B2845,Dataset!F2845:F6958,Dataset!L2845:L6958)</f>
        <v>0</v>
      </c>
    </row>
    <row r="2846" spans="1:3" x14ac:dyDescent="0.3">
      <c r="A2846">
        <v>2844</v>
      </c>
      <c r="B2846" t="str">
        <f>VLOOKUP(A2846,Dataset!A2846:T6959,6,FALSE)</f>
        <v>failed</v>
      </c>
      <c r="C2846">
        <f>_xlfn.XLOOKUP(B2846,Dataset!F2846:F6959,Dataset!L2846:L6959)</f>
        <v>1</v>
      </c>
    </row>
    <row r="2847" spans="1:3" x14ac:dyDescent="0.3">
      <c r="A2847">
        <v>2845</v>
      </c>
      <c r="B2847" t="str">
        <f>VLOOKUP(A2847,Dataset!A2847:T6960,6,FALSE)</f>
        <v>failed</v>
      </c>
      <c r="C2847">
        <f>_xlfn.XLOOKUP(B2847,Dataset!F2847:F6960,Dataset!L2847:L6960)</f>
        <v>39</v>
      </c>
    </row>
    <row r="2848" spans="1:3" x14ac:dyDescent="0.3">
      <c r="A2848">
        <v>2846</v>
      </c>
      <c r="B2848" t="str">
        <f>VLOOKUP(A2848,Dataset!A2848:T6961,6,FALSE)</f>
        <v>failed</v>
      </c>
      <c r="C2848">
        <f>_xlfn.XLOOKUP(B2848,Dataset!F2848:F6961,Dataset!L2848:L6961)</f>
        <v>0</v>
      </c>
    </row>
    <row r="2849" spans="1:3" x14ac:dyDescent="0.3">
      <c r="A2849">
        <v>2847</v>
      </c>
      <c r="B2849" t="str">
        <f>VLOOKUP(A2849,Dataset!A2849:T6962,6,FALSE)</f>
        <v>failed</v>
      </c>
      <c r="C2849">
        <f>_xlfn.XLOOKUP(B2849,Dataset!F2849:F6962,Dataset!L2849:L6962)</f>
        <v>0</v>
      </c>
    </row>
    <row r="2850" spans="1:3" x14ac:dyDescent="0.3">
      <c r="A2850">
        <v>2848</v>
      </c>
      <c r="B2850" t="str">
        <f>VLOOKUP(A2850,Dataset!A2850:T6963,6,FALSE)</f>
        <v>failed</v>
      </c>
      <c r="C2850">
        <f>_xlfn.XLOOKUP(B2850,Dataset!F2850:F6963,Dataset!L2850:L6963)</f>
        <v>3</v>
      </c>
    </row>
    <row r="2851" spans="1:3" x14ac:dyDescent="0.3">
      <c r="A2851">
        <v>2849</v>
      </c>
      <c r="B2851" t="str">
        <f>VLOOKUP(A2851,Dataset!A2851:T6964,6,FALSE)</f>
        <v>failed</v>
      </c>
      <c r="C2851">
        <f>_xlfn.XLOOKUP(B2851,Dataset!F2851:F6964,Dataset!L2851:L6964)</f>
        <v>1</v>
      </c>
    </row>
    <row r="2852" spans="1:3" x14ac:dyDescent="0.3">
      <c r="A2852">
        <v>2850</v>
      </c>
      <c r="B2852" t="str">
        <f>VLOOKUP(A2852,Dataset!A2852:T6965,6,FALSE)</f>
        <v>failed</v>
      </c>
      <c r="C2852">
        <f>_xlfn.XLOOKUP(B2852,Dataset!F2852:F6965,Dataset!L2852:L6965)</f>
        <v>13</v>
      </c>
    </row>
    <row r="2853" spans="1:3" x14ac:dyDescent="0.3">
      <c r="A2853">
        <v>2851</v>
      </c>
      <c r="B2853" t="str">
        <f>VLOOKUP(A2853,Dataset!A2853:T6966,6,FALSE)</f>
        <v>failed</v>
      </c>
      <c r="C2853">
        <f>_xlfn.XLOOKUP(B2853,Dataset!F2853:F6966,Dataset!L2853:L6966)</f>
        <v>0</v>
      </c>
    </row>
    <row r="2854" spans="1:3" x14ac:dyDescent="0.3">
      <c r="A2854">
        <v>2852</v>
      </c>
      <c r="B2854" t="str">
        <f>VLOOKUP(A2854,Dataset!A2854:T6967,6,FALSE)</f>
        <v>failed</v>
      </c>
      <c r="C2854">
        <f>_xlfn.XLOOKUP(B2854,Dataset!F2854:F6967,Dataset!L2854:L6967)</f>
        <v>6</v>
      </c>
    </row>
    <row r="2855" spans="1:3" x14ac:dyDescent="0.3">
      <c r="A2855">
        <v>2853</v>
      </c>
      <c r="B2855" t="str">
        <f>VLOOKUP(A2855,Dataset!A2855:T6968,6,FALSE)</f>
        <v>failed</v>
      </c>
      <c r="C2855">
        <f>_xlfn.XLOOKUP(B2855,Dataset!F2855:F6968,Dataset!L2855:L6968)</f>
        <v>0</v>
      </c>
    </row>
    <row r="2856" spans="1:3" x14ac:dyDescent="0.3">
      <c r="A2856">
        <v>2854</v>
      </c>
      <c r="B2856" t="str">
        <f>VLOOKUP(A2856,Dataset!A2856:T6969,6,FALSE)</f>
        <v>failed</v>
      </c>
      <c r="C2856">
        <f>_xlfn.XLOOKUP(B2856,Dataset!F2856:F6969,Dataset!L2856:L6969)</f>
        <v>14</v>
      </c>
    </row>
    <row r="2857" spans="1:3" x14ac:dyDescent="0.3">
      <c r="A2857">
        <v>2855</v>
      </c>
      <c r="B2857" t="str">
        <f>VLOOKUP(A2857,Dataset!A2857:T6970,6,FALSE)</f>
        <v>failed</v>
      </c>
      <c r="C2857">
        <f>_xlfn.XLOOKUP(B2857,Dataset!F2857:F6970,Dataset!L2857:L6970)</f>
        <v>5</v>
      </c>
    </row>
    <row r="2858" spans="1:3" x14ac:dyDescent="0.3">
      <c r="A2858">
        <v>2856</v>
      </c>
      <c r="B2858" t="str">
        <f>VLOOKUP(A2858,Dataset!A2858:T6971,6,FALSE)</f>
        <v>failed</v>
      </c>
      <c r="C2858">
        <f>_xlfn.XLOOKUP(B2858,Dataset!F2858:F6971,Dataset!L2858:L6971)</f>
        <v>6</v>
      </c>
    </row>
    <row r="2859" spans="1:3" x14ac:dyDescent="0.3">
      <c r="A2859">
        <v>2857</v>
      </c>
      <c r="B2859" t="str">
        <f>VLOOKUP(A2859,Dataset!A2859:T6972,6,FALSE)</f>
        <v>failed</v>
      </c>
      <c r="C2859">
        <f>_xlfn.XLOOKUP(B2859,Dataset!F2859:F6972,Dataset!L2859:L6972)</f>
        <v>15</v>
      </c>
    </row>
    <row r="2860" spans="1:3" x14ac:dyDescent="0.3">
      <c r="A2860">
        <v>2858</v>
      </c>
      <c r="B2860" t="str">
        <f>VLOOKUP(A2860,Dataset!A2860:T6973,6,FALSE)</f>
        <v>failed</v>
      </c>
      <c r="C2860">
        <f>_xlfn.XLOOKUP(B2860,Dataset!F2860:F6973,Dataset!L2860:L6973)</f>
        <v>0</v>
      </c>
    </row>
    <row r="2861" spans="1:3" x14ac:dyDescent="0.3">
      <c r="A2861">
        <v>2859</v>
      </c>
      <c r="B2861" t="str">
        <f>VLOOKUP(A2861,Dataset!A2861:T6974,6,FALSE)</f>
        <v>failed</v>
      </c>
      <c r="C2861">
        <f>_xlfn.XLOOKUP(B2861,Dataset!F2861:F6974,Dataset!L2861:L6974)</f>
        <v>1</v>
      </c>
    </row>
    <row r="2862" spans="1:3" x14ac:dyDescent="0.3">
      <c r="A2862">
        <v>2860</v>
      </c>
      <c r="B2862" t="str">
        <f>VLOOKUP(A2862,Dataset!A2862:T6975,6,FALSE)</f>
        <v>failed</v>
      </c>
      <c r="C2862">
        <f>_xlfn.XLOOKUP(B2862,Dataset!F2862:F6975,Dataset!L2862:L6975)</f>
        <v>9</v>
      </c>
    </row>
    <row r="2863" spans="1:3" x14ac:dyDescent="0.3">
      <c r="A2863">
        <v>2861</v>
      </c>
      <c r="B2863" t="str">
        <f>VLOOKUP(A2863,Dataset!A2863:T6976,6,FALSE)</f>
        <v>failed</v>
      </c>
      <c r="C2863">
        <f>_xlfn.XLOOKUP(B2863,Dataset!F2863:F6976,Dataset!L2863:L6976)</f>
        <v>3</v>
      </c>
    </row>
    <row r="2864" spans="1:3" x14ac:dyDescent="0.3">
      <c r="A2864">
        <v>2862</v>
      </c>
      <c r="B2864" t="str">
        <f>VLOOKUP(A2864,Dataset!A2864:T6977,6,FALSE)</f>
        <v>failed</v>
      </c>
      <c r="C2864">
        <f>_xlfn.XLOOKUP(B2864,Dataset!F2864:F6977,Dataset!L2864:L6977)</f>
        <v>3</v>
      </c>
    </row>
    <row r="2865" spans="1:3" x14ac:dyDescent="0.3">
      <c r="A2865">
        <v>2863</v>
      </c>
      <c r="B2865" t="str">
        <f>VLOOKUP(A2865,Dataset!A2865:T6978,6,FALSE)</f>
        <v>failed</v>
      </c>
      <c r="C2865">
        <f>_xlfn.XLOOKUP(B2865,Dataset!F2865:F6978,Dataset!L2865:L6978)</f>
        <v>1</v>
      </c>
    </row>
    <row r="2866" spans="1:3" x14ac:dyDescent="0.3">
      <c r="A2866">
        <v>2864</v>
      </c>
      <c r="B2866" t="str">
        <f>VLOOKUP(A2866,Dataset!A2866:T6979,6,FALSE)</f>
        <v>failed</v>
      </c>
      <c r="C2866">
        <f>_xlfn.XLOOKUP(B2866,Dataset!F2866:F6979,Dataset!L2866:L6979)</f>
        <v>3</v>
      </c>
    </row>
    <row r="2867" spans="1:3" x14ac:dyDescent="0.3">
      <c r="A2867">
        <v>2865</v>
      </c>
      <c r="B2867" t="str">
        <f>VLOOKUP(A2867,Dataset!A2867:T6980,6,FALSE)</f>
        <v>failed</v>
      </c>
      <c r="C2867">
        <f>_xlfn.XLOOKUP(B2867,Dataset!F2867:F6980,Dataset!L2867:L6980)</f>
        <v>0</v>
      </c>
    </row>
    <row r="2868" spans="1:3" x14ac:dyDescent="0.3">
      <c r="A2868">
        <v>2866</v>
      </c>
      <c r="B2868" t="str">
        <f>VLOOKUP(A2868,Dataset!A2868:T6981,6,FALSE)</f>
        <v>failed</v>
      </c>
      <c r="C2868">
        <f>_xlfn.XLOOKUP(B2868,Dataset!F2868:F6981,Dataset!L2868:L6981)</f>
        <v>2</v>
      </c>
    </row>
    <row r="2869" spans="1:3" x14ac:dyDescent="0.3">
      <c r="A2869">
        <v>2867</v>
      </c>
      <c r="B2869" t="str">
        <f>VLOOKUP(A2869,Dataset!A2869:T6982,6,FALSE)</f>
        <v>failed</v>
      </c>
      <c r="C2869">
        <f>_xlfn.XLOOKUP(B2869,Dataset!F2869:F6982,Dataset!L2869:L6982)</f>
        <v>10</v>
      </c>
    </row>
    <row r="2870" spans="1:3" x14ac:dyDescent="0.3">
      <c r="A2870">
        <v>2868</v>
      </c>
      <c r="B2870" t="str">
        <f>VLOOKUP(A2870,Dataset!A2870:T6983,6,FALSE)</f>
        <v>failed</v>
      </c>
      <c r="C2870">
        <f>_xlfn.XLOOKUP(B2870,Dataset!F2870:F6983,Dataset!L2870:L6983)</f>
        <v>60</v>
      </c>
    </row>
    <row r="2871" spans="1:3" x14ac:dyDescent="0.3">
      <c r="A2871">
        <v>2869</v>
      </c>
      <c r="B2871" t="str">
        <f>VLOOKUP(A2871,Dataset!A2871:T6984,6,FALSE)</f>
        <v>failed</v>
      </c>
      <c r="C2871">
        <f>_xlfn.XLOOKUP(B2871,Dataset!F2871:F6984,Dataset!L2871:L6984)</f>
        <v>5</v>
      </c>
    </row>
    <row r="2872" spans="1:3" x14ac:dyDescent="0.3">
      <c r="A2872">
        <v>2870</v>
      </c>
      <c r="B2872" t="str">
        <f>VLOOKUP(A2872,Dataset!A2872:T6985,6,FALSE)</f>
        <v>failed</v>
      </c>
      <c r="C2872">
        <f>_xlfn.XLOOKUP(B2872,Dataset!F2872:F6985,Dataset!L2872:L6985)</f>
        <v>9</v>
      </c>
    </row>
    <row r="2873" spans="1:3" x14ac:dyDescent="0.3">
      <c r="A2873">
        <v>2871</v>
      </c>
      <c r="B2873" t="str">
        <f>VLOOKUP(A2873,Dataset!A2873:T6986,6,FALSE)</f>
        <v>failed</v>
      </c>
      <c r="C2873">
        <f>_xlfn.XLOOKUP(B2873,Dataset!F2873:F6986,Dataset!L2873:L6986)</f>
        <v>13</v>
      </c>
    </row>
    <row r="2874" spans="1:3" x14ac:dyDescent="0.3">
      <c r="A2874">
        <v>2872</v>
      </c>
      <c r="B2874" t="str">
        <f>VLOOKUP(A2874,Dataset!A2874:T6987,6,FALSE)</f>
        <v>failed</v>
      </c>
      <c r="C2874">
        <f>_xlfn.XLOOKUP(B2874,Dataset!F2874:F6987,Dataset!L2874:L6987)</f>
        <v>0</v>
      </c>
    </row>
    <row r="2875" spans="1:3" x14ac:dyDescent="0.3">
      <c r="A2875">
        <v>2873</v>
      </c>
      <c r="B2875" t="str">
        <f>VLOOKUP(A2875,Dataset!A2875:T6988,6,FALSE)</f>
        <v>failed</v>
      </c>
      <c r="C2875">
        <f>_xlfn.XLOOKUP(B2875,Dataset!F2875:F6988,Dataset!L2875:L6988)</f>
        <v>8</v>
      </c>
    </row>
    <row r="2876" spans="1:3" x14ac:dyDescent="0.3">
      <c r="A2876">
        <v>2874</v>
      </c>
      <c r="B2876" t="str">
        <f>VLOOKUP(A2876,Dataset!A2876:T6989,6,FALSE)</f>
        <v>failed</v>
      </c>
      <c r="C2876">
        <f>_xlfn.XLOOKUP(B2876,Dataset!F2876:F6989,Dataset!L2876:L6989)</f>
        <v>3</v>
      </c>
    </row>
    <row r="2877" spans="1:3" x14ac:dyDescent="0.3">
      <c r="A2877">
        <v>2875</v>
      </c>
      <c r="B2877" t="str">
        <f>VLOOKUP(A2877,Dataset!A2877:T6990,6,FALSE)</f>
        <v>failed</v>
      </c>
      <c r="C2877">
        <f>_xlfn.XLOOKUP(B2877,Dataset!F2877:F6990,Dataset!L2877:L6990)</f>
        <v>3</v>
      </c>
    </row>
    <row r="2878" spans="1:3" x14ac:dyDescent="0.3">
      <c r="A2878">
        <v>2876</v>
      </c>
      <c r="B2878" t="str">
        <f>VLOOKUP(A2878,Dataset!A2878:T6991,6,FALSE)</f>
        <v>failed</v>
      </c>
      <c r="C2878">
        <f>_xlfn.XLOOKUP(B2878,Dataset!F2878:F6991,Dataset!L2878:L6991)</f>
        <v>0</v>
      </c>
    </row>
    <row r="2879" spans="1:3" x14ac:dyDescent="0.3">
      <c r="A2879">
        <v>2877</v>
      </c>
      <c r="B2879" t="str">
        <f>VLOOKUP(A2879,Dataset!A2879:T6992,6,FALSE)</f>
        <v>failed</v>
      </c>
      <c r="C2879">
        <f>_xlfn.XLOOKUP(B2879,Dataset!F2879:F6992,Dataset!L2879:L6992)</f>
        <v>6</v>
      </c>
    </row>
    <row r="2880" spans="1:3" x14ac:dyDescent="0.3">
      <c r="A2880">
        <v>2878</v>
      </c>
      <c r="B2880" t="str">
        <f>VLOOKUP(A2880,Dataset!A2880:T6993,6,FALSE)</f>
        <v>failed</v>
      </c>
      <c r="C2880">
        <f>_xlfn.XLOOKUP(B2880,Dataset!F2880:F6993,Dataset!L2880:L6993)</f>
        <v>4</v>
      </c>
    </row>
    <row r="2881" spans="1:3" x14ac:dyDescent="0.3">
      <c r="A2881">
        <v>2879</v>
      </c>
      <c r="B2881" t="str">
        <f>VLOOKUP(A2881,Dataset!A2881:T6994,6,FALSE)</f>
        <v>failed</v>
      </c>
      <c r="C2881">
        <f>_xlfn.XLOOKUP(B2881,Dataset!F2881:F6994,Dataset!L2881:L6994)</f>
        <v>1</v>
      </c>
    </row>
    <row r="2882" spans="1:3" x14ac:dyDescent="0.3">
      <c r="A2882">
        <v>2880</v>
      </c>
      <c r="B2882" t="str">
        <f>VLOOKUP(A2882,Dataset!A2882:T6995,6,FALSE)</f>
        <v>failed</v>
      </c>
      <c r="C2882">
        <f>_xlfn.XLOOKUP(B2882,Dataset!F2882:F6995,Dataset!L2882:L6995)</f>
        <v>29</v>
      </c>
    </row>
    <row r="2883" spans="1:3" x14ac:dyDescent="0.3">
      <c r="A2883">
        <v>2881</v>
      </c>
      <c r="B2883" t="str">
        <f>VLOOKUP(A2883,Dataset!A2883:T6996,6,FALSE)</f>
        <v>failed</v>
      </c>
      <c r="C2883">
        <f>_xlfn.XLOOKUP(B2883,Dataset!F2883:F6996,Dataset!L2883:L6996)</f>
        <v>0</v>
      </c>
    </row>
    <row r="2884" spans="1:3" x14ac:dyDescent="0.3">
      <c r="A2884">
        <v>2882</v>
      </c>
      <c r="B2884" t="str">
        <f>VLOOKUP(A2884,Dataset!A2884:T6997,6,FALSE)</f>
        <v>failed</v>
      </c>
      <c r="C2884">
        <f>_xlfn.XLOOKUP(B2884,Dataset!F2884:F6997,Dataset!L2884:L6997)</f>
        <v>4</v>
      </c>
    </row>
    <row r="2885" spans="1:3" x14ac:dyDescent="0.3">
      <c r="A2885">
        <v>2883</v>
      </c>
      <c r="B2885" t="str">
        <f>VLOOKUP(A2885,Dataset!A2885:T6998,6,FALSE)</f>
        <v>failed</v>
      </c>
      <c r="C2885">
        <f>_xlfn.XLOOKUP(B2885,Dataset!F2885:F6998,Dataset!L2885:L6998)</f>
        <v>5</v>
      </c>
    </row>
    <row r="2886" spans="1:3" x14ac:dyDescent="0.3">
      <c r="A2886">
        <v>2884</v>
      </c>
      <c r="B2886" t="str">
        <f>VLOOKUP(A2886,Dataset!A2886:T6999,6,FALSE)</f>
        <v>failed</v>
      </c>
      <c r="C2886">
        <f>_xlfn.XLOOKUP(B2886,Dataset!F2886:F6999,Dataset!L2886:L6999)</f>
        <v>4</v>
      </c>
    </row>
    <row r="2887" spans="1:3" x14ac:dyDescent="0.3">
      <c r="A2887">
        <v>2885</v>
      </c>
      <c r="B2887" t="str">
        <f>VLOOKUP(A2887,Dataset!A2887:T7000,6,FALSE)</f>
        <v>failed</v>
      </c>
      <c r="C2887">
        <f>_xlfn.XLOOKUP(B2887,Dataset!F2887:F7000,Dataset!L2887:L7000)</f>
        <v>5</v>
      </c>
    </row>
    <row r="2888" spans="1:3" x14ac:dyDescent="0.3">
      <c r="A2888">
        <v>2886</v>
      </c>
      <c r="B2888" t="str">
        <f>VLOOKUP(A2888,Dataset!A2888:T7001,6,FALSE)</f>
        <v>failed</v>
      </c>
      <c r="C2888">
        <f>_xlfn.XLOOKUP(B2888,Dataset!F2888:F7001,Dataset!L2888:L7001)</f>
        <v>1</v>
      </c>
    </row>
    <row r="2889" spans="1:3" x14ac:dyDescent="0.3">
      <c r="A2889">
        <v>2887</v>
      </c>
      <c r="B2889" t="str">
        <f>VLOOKUP(A2889,Dataset!A2889:T7002,6,FALSE)</f>
        <v>failed</v>
      </c>
      <c r="C2889">
        <f>_xlfn.XLOOKUP(B2889,Dataset!F2889:F7002,Dataset!L2889:L7002)</f>
        <v>1</v>
      </c>
    </row>
    <row r="2890" spans="1:3" x14ac:dyDescent="0.3">
      <c r="A2890">
        <v>2888</v>
      </c>
      <c r="B2890" t="str">
        <f>VLOOKUP(A2890,Dataset!A2890:T7003,6,FALSE)</f>
        <v>failed</v>
      </c>
      <c r="C2890">
        <f>_xlfn.XLOOKUP(B2890,Dataset!F2890:F7003,Dataset!L2890:L7003)</f>
        <v>0</v>
      </c>
    </row>
    <row r="2891" spans="1:3" x14ac:dyDescent="0.3">
      <c r="A2891">
        <v>2889</v>
      </c>
      <c r="B2891" t="str">
        <f>VLOOKUP(A2891,Dataset!A2891:T7004,6,FALSE)</f>
        <v>failed</v>
      </c>
      <c r="C2891">
        <f>_xlfn.XLOOKUP(B2891,Dataset!F2891:F7004,Dataset!L2891:L7004)</f>
        <v>14</v>
      </c>
    </row>
    <row r="2892" spans="1:3" x14ac:dyDescent="0.3">
      <c r="A2892">
        <v>2890</v>
      </c>
      <c r="B2892" t="str">
        <f>VLOOKUP(A2892,Dataset!A2892:T7005,6,FALSE)</f>
        <v>failed</v>
      </c>
      <c r="C2892">
        <f>_xlfn.XLOOKUP(B2892,Dataset!F2892:F7005,Dataset!L2892:L7005)</f>
        <v>3</v>
      </c>
    </row>
    <row r="2893" spans="1:3" x14ac:dyDescent="0.3">
      <c r="A2893">
        <v>2891</v>
      </c>
      <c r="B2893" t="str">
        <f>VLOOKUP(A2893,Dataset!A2893:T7006,6,FALSE)</f>
        <v>failed</v>
      </c>
      <c r="C2893">
        <f>_xlfn.XLOOKUP(B2893,Dataset!F2893:F7006,Dataset!L2893:L7006)</f>
        <v>10</v>
      </c>
    </row>
    <row r="2894" spans="1:3" x14ac:dyDescent="0.3">
      <c r="A2894">
        <v>2892</v>
      </c>
      <c r="B2894" t="str">
        <f>VLOOKUP(A2894,Dataset!A2894:T7007,6,FALSE)</f>
        <v>failed</v>
      </c>
      <c r="C2894">
        <f>_xlfn.XLOOKUP(B2894,Dataset!F2894:F7007,Dataset!L2894:L7007)</f>
        <v>17</v>
      </c>
    </row>
    <row r="2895" spans="1:3" x14ac:dyDescent="0.3">
      <c r="A2895">
        <v>2893</v>
      </c>
      <c r="B2895" t="str">
        <f>VLOOKUP(A2895,Dataset!A2895:T7008,6,FALSE)</f>
        <v>failed</v>
      </c>
      <c r="C2895">
        <f>_xlfn.XLOOKUP(B2895,Dataset!F2895:F7008,Dataset!L2895:L7008)</f>
        <v>2</v>
      </c>
    </row>
    <row r="2896" spans="1:3" x14ac:dyDescent="0.3">
      <c r="A2896">
        <v>2894</v>
      </c>
      <c r="B2896" t="str">
        <f>VLOOKUP(A2896,Dataset!A2896:T7009,6,FALSE)</f>
        <v>failed</v>
      </c>
      <c r="C2896">
        <f>_xlfn.XLOOKUP(B2896,Dataset!F2896:F7009,Dataset!L2896:L7009)</f>
        <v>0</v>
      </c>
    </row>
    <row r="2897" spans="1:3" x14ac:dyDescent="0.3">
      <c r="A2897">
        <v>2895</v>
      </c>
      <c r="B2897" t="str">
        <f>VLOOKUP(A2897,Dataset!A2897:T7010,6,FALSE)</f>
        <v>failed</v>
      </c>
      <c r="C2897">
        <f>_xlfn.XLOOKUP(B2897,Dataset!F2897:F7010,Dataset!L2897:L7010)</f>
        <v>4</v>
      </c>
    </row>
    <row r="2898" spans="1:3" x14ac:dyDescent="0.3">
      <c r="A2898">
        <v>2896</v>
      </c>
      <c r="B2898" t="str">
        <f>VLOOKUP(A2898,Dataset!A2898:T7011,6,FALSE)</f>
        <v>failed</v>
      </c>
      <c r="C2898">
        <f>_xlfn.XLOOKUP(B2898,Dataset!F2898:F7011,Dataset!L2898:L7011)</f>
        <v>12</v>
      </c>
    </row>
    <row r="2899" spans="1:3" x14ac:dyDescent="0.3">
      <c r="A2899">
        <v>2897</v>
      </c>
      <c r="B2899" t="str">
        <f>VLOOKUP(A2899,Dataset!A2899:T7012,6,FALSE)</f>
        <v>failed</v>
      </c>
      <c r="C2899">
        <f>_xlfn.XLOOKUP(B2899,Dataset!F2899:F7012,Dataset!L2899:L7012)</f>
        <v>3</v>
      </c>
    </row>
    <row r="2900" spans="1:3" x14ac:dyDescent="0.3">
      <c r="A2900">
        <v>2898</v>
      </c>
      <c r="B2900" t="str">
        <f>VLOOKUP(A2900,Dataset!A2900:T7013,6,FALSE)</f>
        <v>failed</v>
      </c>
      <c r="C2900">
        <f>_xlfn.XLOOKUP(B2900,Dataset!F2900:F7013,Dataset!L2900:L7013)</f>
        <v>12</v>
      </c>
    </row>
    <row r="2901" spans="1:3" x14ac:dyDescent="0.3">
      <c r="A2901">
        <v>2899</v>
      </c>
      <c r="B2901" t="str">
        <f>VLOOKUP(A2901,Dataset!A2901:T7014,6,FALSE)</f>
        <v>failed</v>
      </c>
      <c r="C2901">
        <f>_xlfn.XLOOKUP(B2901,Dataset!F2901:F7014,Dataset!L2901:L7014)</f>
        <v>0</v>
      </c>
    </row>
    <row r="2902" spans="1:3" x14ac:dyDescent="0.3">
      <c r="A2902">
        <v>2900</v>
      </c>
      <c r="B2902" t="str">
        <f>VLOOKUP(A2902,Dataset!A2902:T7015,6,FALSE)</f>
        <v>failed</v>
      </c>
      <c r="C2902">
        <f>_xlfn.XLOOKUP(B2902,Dataset!F2902:F7015,Dataset!L2902:L7015)</f>
        <v>7</v>
      </c>
    </row>
    <row r="2903" spans="1:3" x14ac:dyDescent="0.3">
      <c r="A2903">
        <v>2901</v>
      </c>
      <c r="B2903" t="str">
        <f>VLOOKUP(A2903,Dataset!A2903:T7016,6,FALSE)</f>
        <v>failed</v>
      </c>
      <c r="C2903">
        <f>_xlfn.XLOOKUP(B2903,Dataset!F2903:F7016,Dataset!L2903:L7016)</f>
        <v>2</v>
      </c>
    </row>
    <row r="2904" spans="1:3" x14ac:dyDescent="0.3">
      <c r="A2904">
        <v>2902</v>
      </c>
      <c r="B2904" t="str">
        <f>VLOOKUP(A2904,Dataset!A2904:T7017,6,FALSE)</f>
        <v>failed</v>
      </c>
      <c r="C2904">
        <f>_xlfn.XLOOKUP(B2904,Dataset!F2904:F7017,Dataset!L2904:L7017)</f>
        <v>1</v>
      </c>
    </row>
    <row r="2905" spans="1:3" x14ac:dyDescent="0.3">
      <c r="A2905">
        <v>2903</v>
      </c>
      <c r="B2905" t="str">
        <f>VLOOKUP(A2905,Dataset!A2905:T7018,6,FALSE)</f>
        <v>failed</v>
      </c>
      <c r="C2905">
        <f>_xlfn.XLOOKUP(B2905,Dataset!F2905:F7018,Dataset!L2905:L7018)</f>
        <v>4</v>
      </c>
    </row>
    <row r="2906" spans="1:3" x14ac:dyDescent="0.3">
      <c r="A2906">
        <v>2904</v>
      </c>
      <c r="B2906" t="str">
        <f>VLOOKUP(A2906,Dataset!A2906:T7019,6,FALSE)</f>
        <v>failed</v>
      </c>
      <c r="C2906">
        <f>_xlfn.XLOOKUP(B2906,Dataset!F2906:F7019,Dataset!L2906:L7019)</f>
        <v>4</v>
      </c>
    </row>
    <row r="2907" spans="1:3" x14ac:dyDescent="0.3">
      <c r="A2907">
        <v>2905</v>
      </c>
      <c r="B2907" t="str">
        <f>VLOOKUP(A2907,Dataset!A2907:T7020,6,FALSE)</f>
        <v>failed</v>
      </c>
      <c r="C2907">
        <f>_xlfn.XLOOKUP(B2907,Dataset!F2907:F7020,Dataset!L2907:L7020)</f>
        <v>17</v>
      </c>
    </row>
    <row r="2908" spans="1:3" x14ac:dyDescent="0.3">
      <c r="A2908">
        <v>2906</v>
      </c>
      <c r="B2908" t="str">
        <f>VLOOKUP(A2908,Dataset!A2908:T7021,6,FALSE)</f>
        <v>failed</v>
      </c>
      <c r="C2908">
        <f>_xlfn.XLOOKUP(B2908,Dataset!F2908:F7021,Dataset!L2908:L7021)</f>
        <v>7</v>
      </c>
    </row>
    <row r="2909" spans="1:3" x14ac:dyDescent="0.3">
      <c r="A2909">
        <v>2907</v>
      </c>
      <c r="B2909" t="str">
        <f>VLOOKUP(A2909,Dataset!A2909:T7022,6,FALSE)</f>
        <v>failed</v>
      </c>
      <c r="C2909">
        <f>_xlfn.XLOOKUP(B2909,Dataset!F2909:F7022,Dataset!L2909:L7022)</f>
        <v>2</v>
      </c>
    </row>
    <row r="2910" spans="1:3" x14ac:dyDescent="0.3">
      <c r="A2910">
        <v>2908</v>
      </c>
      <c r="B2910" t="str">
        <f>VLOOKUP(A2910,Dataset!A2910:T7023,6,FALSE)</f>
        <v>failed</v>
      </c>
      <c r="C2910">
        <f>_xlfn.XLOOKUP(B2910,Dataset!F2910:F7023,Dataset!L2910:L7023)</f>
        <v>5</v>
      </c>
    </row>
    <row r="2911" spans="1:3" x14ac:dyDescent="0.3">
      <c r="A2911">
        <v>2909</v>
      </c>
      <c r="B2911" t="str">
        <f>VLOOKUP(A2911,Dataset!A2911:T7024,6,FALSE)</f>
        <v>failed</v>
      </c>
      <c r="C2911">
        <f>_xlfn.XLOOKUP(B2911,Dataset!F2911:F7024,Dataset!L2911:L7024)</f>
        <v>1</v>
      </c>
    </row>
    <row r="2912" spans="1:3" x14ac:dyDescent="0.3">
      <c r="A2912">
        <v>2910</v>
      </c>
      <c r="B2912" t="str">
        <f>VLOOKUP(A2912,Dataset!A2912:T7025,6,FALSE)</f>
        <v>failed</v>
      </c>
      <c r="C2912">
        <f>_xlfn.XLOOKUP(B2912,Dataset!F2912:F7025,Dataset!L2912:L7025)</f>
        <v>1</v>
      </c>
    </row>
    <row r="2913" spans="1:3" x14ac:dyDescent="0.3">
      <c r="A2913">
        <v>2911</v>
      </c>
      <c r="B2913" t="str">
        <f>VLOOKUP(A2913,Dataset!A2913:T7026,6,FALSE)</f>
        <v>failed</v>
      </c>
      <c r="C2913">
        <f>_xlfn.XLOOKUP(B2913,Dataset!F2913:F7026,Dataset!L2913:L7026)</f>
        <v>14</v>
      </c>
    </row>
    <row r="2914" spans="1:3" x14ac:dyDescent="0.3">
      <c r="A2914">
        <v>2912</v>
      </c>
      <c r="B2914" t="str">
        <f>VLOOKUP(A2914,Dataset!A2914:T7027,6,FALSE)</f>
        <v>failed</v>
      </c>
      <c r="C2914">
        <f>_xlfn.XLOOKUP(B2914,Dataset!F2914:F7027,Dataset!L2914:L7027)</f>
        <v>26</v>
      </c>
    </row>
    <row r="2915" spans="1:3" x14ac:dyDescent="0.3">
      <c r="A2915">
        <v>2913</v>
      </c>
      <c r="B2915" t="str">
        <f>VLOOKUP(A2915,Dataset!A2915:T7028,6,FALSE)</f>
        <v>failed</v>
      </c>
      <c r="C2915">
        <f>_xlfn.XLOOKUP(B2915,Dataset!F2915:F7028,Dataset!L2915:L7028)</f>
        <v>2</v>
      </c>
    </row>
    <row r="2916" spans="1:3" x14ac:dyDescent="0.3">
      <c r="A2916">
        <v>2914</v>
      </c>
      <c r="B2916" t="str">
        <f>VLOOKUP(A2916,Dataset!A2916:T7029,6,FALSE)</f>
        <v>failed</v>
      </c>
      <c r="C2916">
        <f>_xlfn.XLOOKUP(B2916,Dataset!F2916:F7029,Dataset!L2916:L7029)</f>
        <v>1</v>
      </c>
    </row>
    <row r="2917" spans="1:3" x14ac:dyDescent="0.3">
      <c r="A2917">
        <v>2915</v>
      </c>
      <c r="B2917" t="str">
        <f>VLOOKUP(A2917,Dataset!A2917:T7030,6,FALSE)</f>
        <v>failed</v>
      </c>
      <c r="C2917">
        <f>_xlfn.XLOOKUP(B2917,Dataset!F2917:F7030,Dataset!L2917:L7030)</f>
        <v>3</v>
      </c>
    </row>
    <row r="2918" spans="1:3" x14ac:dyDescent="0.3">
      <c r="A2918">
        <v>2916</v>
      </c>
      <c r="B2918" t="str">
        <f>VLOOKUP(A2918,Dataset!A2918:T7031,6,FALSE)</f>
        <v>failed</v>
      </c>
      <c r="C2918">
        <f>_xlfn.XLOOKUP(B2918,Dataset!F2918:F7031,Dataset!L2918:L7031)</f>
        <v>7</v>
      </c>
    </row>
    <row r="2919" spans="1:3" x14ac:dyDescent="0.3">
      <c r="A2919">
        <v>2917</v>
      </c>
      <c r="B2919" t="str">
        <f>VLOOKUP(A2919,Dataset!A2919:T7032,6,FALSE)</f>
        <v>failed</v>
      </c>
      <c r="C2919">
        <f>_xlfn.XLOOKUP(B2919,Dataset!F2919:F7032,Dataset!L2919:L7032)</f>
        <v>9</v>
      </c>
    </row>
    <row r="2920" spans="1:3" x14ac:dyDescent="0.3">
      <c r="A2920">
        <v>2918</v>
      </c>
      <c r="B2920" t="str">
        <f>VLOOKUP(A2920,Dataset!A2920:T7033,6,FALSE)</f>
        <v>failed</v>
      </c>
      <c r="C2920">
        <f>_xlfn.XLOOKUP(B2920,Dataset!F2920:F7033,Dataset!L2920:L7033)</f>
        <v>20</v>
      </c>
    </row>
    <row r="2921" spans="1:3" x14ac:dyDescent="0.3">
      <c r="A2921">
        <v>2919</v>
      </c>
      <c r="B2921" t="str">
        <f>VLOOKUP(A2921,Dataset!A2921:T7034,6,FALSE)</f>
        <v>failed</v>
      </c>
      <c r="C2921">
        <f>_xlfn.XLOOKUP(B2921,Dataset!F2921:F7034,Dataset!L2921:L7034)</f>
        <v>6</v>
      </c>
    </row>
    <row r="2922" spans="1:3" x14ac:dyDescent="0.3">
      <c r="A2922">
        <v>2920</v>
      </c>
      <c r="B2922" t="str">
        <f>VLOOKUP(A2922,Dataset!A2922:T7035,6,FALSE)</f>
        <v>failed</v>
      </c>
      <c r="C2922">
        <f>_xlfn.XLOOKUP(B2922,Dataset!F2922:F7035,Dataset!L2922:L7035)</f>
        <v>13</v>
      </c>
    </row>
    <row r="2923" spans="1:3" x14ac:dyDescent="0.3">
      <c r="A2923">
        <v>2921</v>
      </c>
      <c r="B2923" t="str">
        <f>VLOOKUP(A2923,Dataset!A2923:T7036,6,FALSE)</f>
        <v>successful</v>
      </c>
      <c r="C2923">
        <f>_xlfn.XLOOKUP(B2923,Dataset!F2923:F7036,Dataset!L2923:L7036)</f>
        <v>3</v>
      </c>
    </row>
    <row r="2924" spans="1:3" x14ac:dyDescent="0.3">
      <c r="A2924">
        <v>2922</v>
      </c>
      <c r="B2924" t="str">
        <f>VLOOKUP(A2924,Dataset!A2924:T7037,6,FALSE)</f>
        <v>successful</v>
      </c>
      <c r="C2924">
        <f>_xlfn.XLOOKUP(B2924,Dataset!F2924:F7037,Dataset!L2924:L7037)</f>
        <v>6</v>
      </c>
    </row>
    <row r="2925" spans="1:3" x14ac:dyDescent="0.3">
      <c r="A2925">
        <v>2923</v>
      </c>
      <c r="B2925" t="str">
        <f>VLOOKUP(A2925,Dataset!A2925:T7038,6,FALSE)</f>
        <v>successful</v>
      </c>
      <c r="C2925">
        <f>_xlfn.XLOOKUP(B2925,Dataset!F2925:F7038,Dataset!L2925:L7038)</f>
        <v>10</v>
      </c>
    </row>
    <row r="2926" spans="1:3" x14ac:dyDescent="0.3">
      <c r="A2926">
        <v>2924</v>
      </c>
      <c r="B2926" t="str">
        <f>VLOOKUP(A2926,Dataset!A2926:T7039,6,FALSE)</f>
        <v>successful</v>
      </c>
      <c r="C2926">
        <f>_xlfn.XLOOKUP(B2926,Dataset!F2926:F7039,Dataset!L2926:L7039)</f>
        <v>147</v>
      </c>
    </row>
    <row r="2927" spans="1:3" x14ac:dyDescent="0.3">
      <c r="A2927">
        <v>2925</v>
      </c>
      <c r="B2927" t="str">
        <f>VLOOKUP(A2927,Dataset!A2927:T7040,6,FALSE)</f>
        <v>successful</v>
      </c>
      <c r="C2927">
        <f>_xlfn.XLOOKUP(B2927,Dataset!F2927:F7040,Dataset!L2927:L7040)</f>
        <v>199</v>
      </c>
    </row>
    <row r="2928" spans="1:3" x14ac:dyDescent="0.3">
      <c r="A2928">
        <v>2926</v>
      </c>
      <c r="B2928" t="str">
        <f>VLOOKUP(A2928,Dataset!A2928:T7041,6,FALSE)</f>
        <v>successful</v>
      </c>
      <c r="C2928">
        <f>_xlfn.XLOOKUP(B2928,Dataset!F2928:F7041,Dataset!L2928:L7041)</f>
        <v>50</v>
      </c>
    </row>
    <row r="2929" spans="1:3" x14ac:dyDescent="0.3">
      <c r="A2929">
        <v>2927</v>
      </c>
      <c r="B2929" t="str">
        <f>VLOOKUP(A2929,Dataset!A2929:T7042,6,FALSE)</f>
        <v>successful</v>
      </c>
      <c r="C2929">
        <f>_xlfn.XLOOKUP(B2929,Dataset!F2929:F7042,Dataset!L2929:L7042)</f>
        <v>21</v>
      </c>
    </row>
    <row r="2930" spans="1:3" x14ac:dyDescent="0.3">
      <c r="A2930">
        <v>2928</v>
      </c>
      <c r="B2930" t="str">
        <f>VLOOKUP(A2930,Dataset!A2930:T7043,6,FALSE)</f>
        <v>successful</v>
      </c>
      <c r="C2930">
        <f>_xlfn.XLOOKUP(B2930,Dataset!F2930:F7043,Dataset!L2930:L7043)</f>
        <v>24</v>
      </c>
    </row>
    <row r="2931" spans="1:3" x14ac:dyDescent="0.3">
      <c r="A2931">
        <v>2929</v>
      </c>
      <c r="B2931" t="str">
        <f>VLOOKUP(A2931,Dataset!A2931:T7044,6,FALSE)</f>
        <v>successful</v>
      </c>
      <c r="C2931">
        <f>_xlfn.XLOOKUP(B2931,Dataset!F2931:F7044,Dataset!L2931:L7044)</f>
        <v>32</v>
      </c>
    </row>
    <row r="2932" spans="1:3" x14ac:dyDescent="0.3">
      <c r="A2932">
        <v>2930</v>
      </c>
      <c r="B2932" t="str">
        <f>VLOOKUP(A2932,Dataset!A2932:T7045,6,FALSE)</f>
        <v>successful</v>
      </c>
      <c r="C2932">
        <f>_xlfn.XLOOKUP(B2932,Dataset!F2932:F7045,Dataset!L2932:L7045)</f>
        <v>62</v>
      </c>
    </row>
    <row r="2933" spans="1:3" x14ac:dyDescent="0.3">
      <c r="A2933">
        <v>2931</v>
      </c>
      <c r="B2933" t="str">
        <f>VLOOKUP(A2933,Dataset!A2933:T7046,6,FALSE)</f>
        <v>successful</v>
      </c>
      <c r="C2933">
        <f>_xlfn.XLOOKUP(B2933,Dataset!F2933:F7046,Dataset!L2933:L7046)</f>
        <v>9</v>
      </c>
    </row>
    <row r="2934" spans="1:3" x14ac:dyDescent="0.3">
      <c r="A2934">
        <v>2932</v>
      </c>
      <c r="B2934" t="str">
        <f>VLOOKUP(A2934,Dataset!A2934:T7047,6,FALSE)</f>
        <v>successful</v>
      </c>
      <c r="C2934">
        <f>_xlfn.XLOOKUP(B2934,Dataset!F2934:F7047,Dataset!L2934:L7047)</f>
        <v>38</v>
      </c>
    </row>
    <row r="2935" spans="1:3" x14ac:dyDescent="0.3">
      <c r="A2935">
        <v>2933</v>
      </c>
      <c r="B2935" t="str">
        <f>VLOOKUP(A2935,Dataset!A2935:T7048,6,FALSE)</f>
        <v>successful</v>
      </c>
      <c r="C2935">
        <f>_xlfn.XLOOKUP(B2935,Dataset!F2935:F7048,Dataset!L2935:L7048)</f>
        <v>54</v>
      </c>
    </row>
    <row r="2936" spans="1:3" x14ac:dyDescent="0.3">
      <c r="A2936">
        <v>2934</v>
      </c>
      <c r="B2936" t="str">
        <f>VLOOKUP(A2936,Dataset!A2936:T7049,6,FALSE)</f>
        <v>successful</v>
      </c>
      <c r="C2936">
        <f>_xlfn.XLOOKUP(B2936,Dataset!F2936:F7049,Dataset!L2936:L7049)</f>
        <v>37</v>
      </c>
    </row>
    <row r="2937" spans="1:3" x14ac:dyDescent="0.3">
      <c r="A2937">
        <v>2935</v>
      </c>
      <c r="B2937" t="str">
        <f>VLOOKUP(A2937,Dataset!A2937:T7050,6,FALSE)</f>
        <v>successful</v>
      </c>
      <c r="C2937">
        <f>_xlfn.XLOOKUP(B2937,Dataset!F2937:F7050,Dataset!L2937:L7050)</f>
        <v>39</v>
      </c>
    </row>
    <row r="2938" spans="1:3" x14ac:dyDescent="0.3">
      <c r="A2938">
        <v>2936</v>
      </c>
      <c r="B2938" t="str">
        <f>VLOOKUP(A2938,Dataset!A2938:T7051,6,FALSE)</f>
        <v>successful</v>
      </c>
      <c r="C2938">
        <f>_xlfn.XLOOKUP(B2938,Dataset!F2938:F7051,Dataset!L2938:L7051)</f>
        <v>34</v>
      </c>
    </row>
    <row r="2939" spans="1:3" x14ac:dyDescent="0.3">
      <c r="A2939">
        <v>2937</v>
      </c>
      <c r="B2939" t="str">
        <f>VLOOKUP(A2939,Dataset!A2939:T7052,6,FALSE)</f>
        <v>successful</v>
      </c>
      <c r="C2939">
        <f>_xlfn.XLOOKUP(B2939,Dataset!F2939:F7052,Dataset!L2939:L7052)</f>
        <v>55</v>
      </c>
    </row>
    <row r="2940" spans="1:3" x14ac:dyDescent="0.3">
      <c r="A2940">
        <v>2938</v>
      </c>
      <c r="B2940" t="str">
        <f>VLOOKUP(A2940,Dataset!A2940:T7053,6,FALSE)</f>
        <v>successful</v>
      </c>
      <c r="C2940">
        <f>_xlfn.XLOOKUP(B2940,Dataset!F2940:F7053,Dataset!L2940:L7053)</f>
        <v>32</v>
      </c>
    </row>
    <row r="2941" spans="1:3" x14ac:dyDescent="0.3">
      <c r="A2941">
        <v>2939</v>
      </c>
      <c r="B2941" t="str">
        <f>VLOOKUP(A2941,Dataset!A2941:T7054,6,FALSE)</f>
        <v>successful</v>
      </c>
      <c r="C2941">
        <f>_xlfn.XLOOKUP(B2941,Dataset!F2941:F7054,Dataset!L2941:L7054)</f>
        <v>25</v>
      </c>
    </row>
    <row r="2942" spans="1:3" x14ac:dyDescent="0.3">
      <c r="A2942">
        <v>2940</v>
      </c>
      <c r="B2942" t="str">
        <f>VLOOKUP(A2942,Dataset!A2942:T7055,6,FALSE)</f>
        <v>successful</v>
      </c>
      <c r="C2942">
        <f>_xlfn.XLOOKUP(B2942,Dataset!F2942:F7055,Dataset!L2942:L7055)</f>
        <v>33</v>
      </c>
    </row>
    <row r="2943" spans="1:3" x14ac:dyDescent="0.3">
      <c r="A2943">
        <v>2941</v>
      </c>
      <c r="B2943" t="str">
        <f>VLOOKUP(A2943,Dataset!A2943:T7056,6,FALSE)</f>
        <v>failed</v>
      </c>
      <c r="C2943">
        <f>_xlfn.XLOOKUP(B2943,Dataset!F2943:F7056,Dataset!L2943:L7056)</f>
        <v>1</v>
      </c>
    </row>
    <row r="2944" spans="1:3" x14ac:dyDescent="0.3">
      <c r="A2944">
        <v>2942</v>
      </c>
      <c r="B2944" t="str">
        <f>VLOOKUP(A2944,Dataset!A2944:T7057,6,FALSE)</f>
        <v>failed</v>
      </c>
      <c r="C2944">
        <f>_xlfn.XLOOKUP(B2944,Dataset!F2944:F7057,Dataset!L2944:L7057)</f>
        <v>202</v>
      </c>
    </row>
    <row r="2945" spans="1:3" x14ac:dyDescent="0.3">
      <c r="A2945">
        <v>2943</v>
      </c>
      <c r="B2945" t="str">
        <f>VLOOKUP(A2945,Dataset!A2945:T7058,6,FALSE)</f>
        <v>failed</v>
      </c>
      <c r="C2945">
        <f>_xlfn.XLOOKUP(B2945,Dataset!F2945:F7058,Dataset!L2945:L7058)</f>
        <v>0</v>
      </c>
    </row>
    <row r="2946" spans="1:3" x14ac:dyDescent="0.3">
      <c r="A2946">
        <v>2944</v>
      </c>
      <c r="B2946" t="str">
        <f>VLOOKUP(A2946,Dataset!A2946:T7059,6,FALSE)</f>
        <v>failed</v>
      </c>
      <c r="C2946">
        <f>_xlfn.XLOOKUP(B2946,Dataset!F2946:F7059,Dataset!L2946:L7059)</f>
        <v>1</v>
      </c>
    </row>
    <row r="2947" spans="1:3" x14ac:dyDescent="0.3">
      <c r="A2947">
        <v>2945</v>
      </c>
      <c r="B2947" t="str">
        <f>VLOOKUP(A2947,Dataset!A2947:T7060,6,FALSE)</f>
        <v>failed</v>
      </c>
      <c r="C2947">
        <f>_xlfn.XLOOKUP(B2947,Dataset!F2947:F7060,Dataset!L2947:L7060)</f>
        <v>0</v>
      </c>
    </row>
    <row r="2948" spans="1:3" x14ac:dyDescent="0.3">
      <c r="A2948">
        <v>2946</v>
      </c>
      <c r="B2948" t="str">
        <f>VLOOKUP(A2948,Dataset!A2948:T7061,6,FALSE)</f>
        <v>failed</v>
      </c>
      <c r="C2948">
        <f>_xlfn.XLOOKUP(B2948,Dataset!F2948:F7061,Dataset!L2948:L7061)</f>
        <v>2</v>
      </c>
    </row>
    <row r="2949" spans="1:3" x14ac:dyDescent="0.3">
      <c r="A2949">
        <v>2947</v>
      </c>
      <c r="B2949" t="str">
        <f>VLOOKUP(A2949,Dataset!A2949:T7062,6,FALSE)</f>
        <v>failed</v>
      </c>
      <c r="C2949">
        <f>_xlfn.XLOOKUP(B2949,Dataset!F2949:F7062,Dataset!L2949:L7062)</f>
        <v>13</v>
      </c>
    </row>
    <row r="2950" spans="1:3" x14ac:dyDescent="0.3">
      <c r="A2950">
        <v>2948</v>
      </c>
      <c r="B2950" t="str">
        <f>VLOOKUP(A2950,Dataset!A2950:T7063,6,FALSE)</f>
        <v>failed</v>
      </c>
      <c r="C2950">
        <f>_xlfn.XLOOKUP(B2950,Dataset!F2950:F7063,Dataset!L2950:L7063)</f>
        <v>9</v>
      </c>
    </row>
    <row r="2951" spans="1:3" x14ac:dyDescent="0.3">
      <c r="A2951">
        <v>2949</v>
      </c>
      <c r="B2951" t="str">
        <f>VLOOKUP(A2951,Dataset!A2951:T7064,6,FALSE)</f>
        <v>failed</v>
      </c>
      <c r="C2951">
        <f>_xlfn.XLOOKUP(B2951,Dataset!F2951:F7064,Dataset!L2951:L7064)</f>
        <v>2</v>
      </c>
    </row>
    <row r="2952" spans="1:3" x14ac:dyDescent="0.3">
      <c r="A2952">
        <v>2950</v>
      </c>
      <c r="B2952" t="str">
        <f>VLOOKUP(A2952,Dataset!A2952:T7065,6,FALSE)</f>
        <v>failed</v>
      </c>
      <c r="C2952">
        <f>_xlfn.XLOOKUP(B2952,Dataset!F2952:F7065,Dataset!L2952:L7065)</f>
        <v>0</v>
      </c>
    </row>
    <row r="2953" spans="1:3" x14ac:dyDescent="0.3">
      <c r="A2953">
        <v>2951</v>
      </c>
      <c r="B2953" t="str">
        <f>VLOOKUP(A2953,Dataset!A2953:T7066,6,FALSE)</f>
        <v>canceled</v>
      </c>
      <c r="C2953">
        <f>_xlfn.XLOOKUP(B2953,Dataset!F2953:F7066,Dataset!L2953:L7066)</f>
        <v>58</v>
      </c>
    </row>
    <row r="2954" spans="1:3" x14ac:dyDescent="0.3">
      <c r="A2954">
        <v>2952</v>
      </c>
      <c r="B2954" t="str">
        <f>VLOOKUP(A2954,Dataset!A2954:T7067,6,FALSE)</f>
        <v>canceled</v>
      </c>
      <c r="C2954">
        <f>_xlfn.XLOOKUP(B2954,Dataset!F2954:F7067,Dataset!L2954:L7067)</f>
        <v>8</v>
      </c>
    </row>
    <row r="2955" spans="1:3" x14ac:dyDescent="0.3">
      <c r="A2955">
        <v>2953</v>
      </c>
      <c r="B2955" t="str">
        <f>VLOOKUP(A2955,Dataset!A2955:T7068,6,FALSE)</f>
        <v>canceled</v>
      </c>
      <c r="C2955">
        <f>_xlfn.XLOOKUP(B2955,Dataset!F2955:F7068,Dataset!L2955:L7068)</f>
        <v>3</v>
      </c>
    </row>
    <row r="2956" spans="1:3" x14ac:dyDescent="0.3">
      <c r="A2956">
        <v>2954</v>
      </c>
      <c r="B2956" t="str">
        <f>VLOOKUP(A2956,Dataset!A2956:T7069,6,FALSE)</f>
        <v>canceled</v>
      </c>
      <c r="C2956">
        <f>_xlfn.XLOOKUP(B2956,Dataset!F2956:F7069,Dataset!L2956:L7069)</f>
        <v>0</v>
      </c>
    </row>
    <row r="2957" spans="1:3" x14ac:dyDescent="0.3">
      <c r="A2957">
        <v>2955</v>
      </c>
      <c r="B2957" t="str">
        <f>VLOOKUP(A2957,Dataset!A2957:T7070,6,FALSE)</f>
        <v>canceled</v>
      </c>
      <c r="C2957">
        <f>_xlfn.XLOOKUP(B2957,Dataset!F2957:F7070,Dataset!L2957:L7070)</f>
        <v>11</v>
      </c>
    </row>
    <row r="2958" spans="1:3" x14ac:dyDescent="0.3">
      <c r="A2958">
        <v>2956</v>
      </c>
      <c r="B2958" t="str">
        <f>VLOOKUP(A2958,Dataset!A2958:T7071,6,FALSE)</f>
        <v>canceled</v>
      </c>
      <c r="C2958">
        <f>_xlfn.XLOOKUP(B2958,Dataset!F2958:F7071,Dataset!L2958:L7071)</f>
        <v>20</v>
      </c>
    </row>
    <row r="2959" spans="1:3" x14ac:dyDescent="0.3">
      <c r="A2959">
        <v>2957</v>
      </c>
      <c r="B2959" t="str">
        <f>VLOOKUP(A2959,Dataset!A2959:T7072,6,FALSE)</f>
        <v>canceled</v>
      </c>
      <c r="C2959">
        <f>_xlfn.XLOOKUP(B2959,Dataset!F2959:F7072,Dataset!L2959:L7072)</f>
        <v>3</v>
      </c>
    </row>
    <row r="2960" spans="1:3" x14ac:dyDescent="0.3">
      <c r="A2960">
        <v>2958</v>
      </c>
      <c r="B2960" t="str">
        <f>VLOOKUP(A2960,Dataset!A2960:T7073,6,FALSE)</f>
        <v>canceled</v>
      </c>
      <c r="C2960">
        <f>_xlfn.XLOOKUP(B2960,Dataset!F2960:F7073,Dataset!L2960:L7073)</f>
        <v>0</v>
      </c>
    </row>
    <row r="2961" spans="1:3" x14ac:dyDescent="0.3">
      <c r="A2961">
        <v>2959</v>
      </c>
      <c r="B2961" t="str">
        <f>VLOOKUP(A2961,Dataset!A2961:T7074,6,FALSE)</f>
        <v>canceled</v>
      </c>
      <c r="C2961">
        <f>_xlfn.XLOOKUP(B2961,Dataset!F2961:F7074,Dataset!L2961:L7074)</f>
        <v>0</v>
      </c>
    </row>
    <row r="2962" spans="1:3" x14ac:dyDescent="0.3">
      <c r="A2962">
        <v>2960</v>
      </c>
      <c r="B2962" t="str">
        <f>VLOOKUP(A2962,Dataset!A2962:T7075,6,FALSE)</f>
        <v>canceled</v>
      </c>
      <c r="C2962">
        <f>_xlfn.XLOOKUP(B2962,Dataset!F2962:F7075,Dataset!L2962:L7075)</f>
        <v>0</v>
      </c>
    </row>
    <row r="2963" spans="1:3" x14ac:dyDescent="0.3">
      <c r="A2963">
        <v>2961</v>
      </c>
      <c r="B2963" t="str">
        <f>VLOOKUP(A2963,Dataset!A2963:T7076,6,FALSE)</f>
        <v>successful</v>
      </c>
      <c r="C2963">
        <f>_xlfn.XLOOKUP(B2963,Dataset!F2963:F7076,Dataset!L2963:L7076)</f>
        <v>108</v>
      </c>
    </row>
    <row r="2964" spans="1:3" x14ac:dyDescent="0.3">
      <c r="A2964">
        <v>2962</v>
      </c>
      <c r="B2964" t="str">
        <f>VLOOKUP(A2964,Dataset!A2964:T7077,6,FALSE)</f>
        <v>successful</v>
      </c>
      <c r="C2964">
        <f>_xlfn.XLOOKUP(B2964,Dataset!F2964:F7077,Dataset!L2964:L7077)</f>
        <v>20</v>
      </c>
    </row>
    <row r="2965" spans="1:3" x14ac:dyDescent="0.3">
      <c r="A2965">
        <v>2963</v>
      </c>
      <c r="B2965" t="str">
        <f>VLOOKUP(A2965,Dataset!A2965:T7078,6,FALSE)</f>
        <v>successful</v>
      </c>
      <c r="C2965">
        <f>_xlfn.XLOOKUP(B2965,Dataset!F2965:F7078,Dataset!L2965:L7078)</f>
        <v>98</v>
      </c>
    </row>
    <row r="2966" spans="1:3" x14ac:dyDescent="0.3">
      <c r="A2966">
        <v>2964</v>
      </c>
      <c r="B2966" t="str">
        <f>VLOOKUP(A2966,Dataset!A2966:T7079,6,FALSE)</f>
        <v>successful</v>
      </c>
      <c r="C2966">
        <f>_xlfn.XLOOKUP(B2966,Dataset!F2966:F7079,Dataset!L2966:L7079)</f>
        <v>196</v>
      </c>
    </row>
    <row r="2967" spans="1:3" x14ac:dyDescent="0.3">
      <c r="A2967">
        <v>2965</v>
      </c>
      <c r="B2967" t="str">
        <f>VLOOKUP(A2967,Dataset!A2967:T7080,6,FALSE)</f>
        <v>successful</v>
      </c>
      <c r="C2967">
        <f>_xlfn.XLOOKUP(B2967,Dataset!F2967:F7080,Dataset!L2967:L7080)</f>
        <v>39</v>
      </c>
    </row>
    <row r="2968" spans="1:3" x14ac:dyDescent="0.3">
      <c r="A2968">
        <v>2966</v>
      </c>
      <c r="B2968" t="str">
        <f>VLOOKUP(A2968,Dataset!A2968:T7081,6,FALSE)</f>
        <v>successful</v>
      </c>
      <c r="C2968">
        <f>_xlfn.XLOOKUP(B2968,Dataset!F2968:F7081,Dataset!L2968:L7081)</f>
        <v>128</v>
      </c>
    </row>
    <row r="2969" spans="1:3" x14ac:dyDescent="0.3">
      <c r="A2969">
        <v>2967</v>
      </c>
      <c r="B2969" t="str">
        <f>VLOOKUP(A2969,Dataset!A2969:T7082,6,FALSE)</f>
        <v>successful</v>
      </c>
      <c r="C2969">
        <f>_xlfn.XLOOKUP(B2969,Dataset!F2969:F7082,Dataset!L2969:L7082)</f>
        <v>71</v>
      </c>
    </row>
    <row r="2970" spans="1:3" x14ac:dyDescent="0.3">
      <c r="A2970">
        <v>2968</v>
      </c>
      <c r="B2970" t="str">
        <f>VLOOKUP(A2970,Dataset!A2970:T7083,6,FALSE)</f>
        <v>successful</v>
      </c>
      <c r="C2970">
        <f>_xlfn.XLOOKUP(B2970,Dataset!F2970:F7083,Dataset!L2970:L7083)</f>
        <v>47</v>
      </c>
    </row>
    <row r="2971" spans="1:3" x14ac:dyDescent="0.3">
      <c r="A2971">
        <v>2969</v>
      </c>
      <c r="B2971" t="str">
        <f>VLOOKUP(A2971,Dataset!A2971:T7084,6,FALSE)</f>
        <v>successful</v>
      </c>
      <c r="C2971">
        <f>_xlfn.XLOOKUP(B2971,Dataset!F2971:F7084,Dataset!L2971:L7084)</f>
        <v>17</v>
      </c>
    </row>
    <row r="2972" spans="1:3" x14ac:dyDescent="0.3">
      <c r="A2972">
        <v>2970</v>
      </c>
      <c r="B2972" t="str">
        <f>VLOOKUP(A2972,Dataset!A2972:T7085,6,FALSE)</f>
        <v>successful</v>
      </c>
      <c r="C2972">
        <f>_xlfn.XLOOKUP(B2972,Dataset!F2972:F7085,Dataset!L2972:L7085)</f>
        <v>91</v>
      </c>
    </row>
    <row r="2973" spans="1:3" x14ac:dyDescent="0.3">
      <c r="A2973">
        <v>2971</v>
      </c>
      <c r="B2973" t="str">
        <f>VLOOKUP(A2973,Dataset!A2973:T7086,6,FALSE)</f>
        <v>successful</v>
      </c>
      <c r="C2973">
        <f>_xlfn.XLOOKUP(B2973,Dataset!F2973:F7086,Dataset!L2973:L7086)</f>
        <v>43</v>
      </c>
    </row>
    <row r="2974" spans="1:3" x14ac:dyDescent="0.3">
      <c r="A2974">
        <v>2972</v>
      </c>
      <c r="B2974" t="str">
        <f>VLOOKUP(A2974,Dataset!A2974:T7087,6,FALSE)</f>
        <v>successful</v>
      </c>
      <c r="C2974">
        <f>_xlfn.XLOOKUP(B2974,Dataset!F2974:F7087,Dataset!L2974:L7087)</f>
        <v>17</v>
      </c>
    </row>
    <row r="2975" spans="1:3" x14ac:dyDescent="0.3">
      <c r="A2975">
        <v>2973</v>
      </c>
      <c r="B2975" t="str">
        <f>VLOOKUP(A2975,Dataset!A2975:T7088,6,FALSE)</f>
        <v>successful</v>
      </c>
      <c r="C2975">
        <f>_xlfn.XLOOKUP(B2975,Dataset!F2975:F7088,Dataset!L2975:L7088)</f>
        <v>33</v>
      </c>
    </row>
    <row r="2976" spans="1:3" x14ac:dyDescent="0.3">
      <c r="A2976">
        <v>2974</v>
      </c>
      <c r="B2976" t="str">
        <f>VLOOKUP(A2976,Dataset!A2976:T7089,6,FALSE)</f>
        <v>successful</v>
      </c>
      <c r="C2976">
        <f>_xlfn.XLOOKUP(B2976,Dataset!F2976:F7089,Dataset!L2976:L7089)</f>
        <v>87</v>
      </c>
    </row>
    <row r="2977" spans="1:3" x14ac:dyDescent="0.3">
      <c r="A2977">
        <v>2975</v>
      </c>
      <c r="B2977" t="str">
        <f>VLOOKUP(A2977,Dataset!A2977:T7090,6,FALSE)</f>
        <v>successful</v>
      </c>
      <c r="C2977">
        <f>_xlfn.XLOOKUP(B2977,Dataset!F2977:F7090,Dataset!L2977:L7090)</f>
        <v>113</v>
      </c>
    </row>
    <row r="2978" spans="1:3" x14ac:dyDescent="0.3">
      <c r="A2978">
        <v>2976</v>
      </c>
      <c r="B2978" t="str">
        <f>VLOOKUP(A2978,Dataset!A2978:T7091,6,FALSE)</f>
        <v>successful</v>
      </c>
      <c r="C2978">
        <f>_xlfn.XLOOKUP(B2978,Dataset!F2978:F7091,Dataset!L2978:L7091)</f>
        <v>14</v>
      </c>
    </row>
    <row r="2979" spans="1:3" x14ac:dyDescent="0.3">
      <c r="A2979">
        <v>2977</v>
      </c>
      <c r="B2979" t="str">
        <f>VLOOKUP(A2979,Dataset!A2979:T7092,6,FALSE)</f>
        <v>successful</v>
      </c>
      <c r="C2979">
        <f>_xlfn.XLOOKUP(B2979,Dataset!F2979:F7092,Dataset!L2979:L7092)</f>
        <v>30</v>
      </c>
    </row>
    <row r="2980" spans="1:3" x14ac:dyDescent="0.3">
      <c r="A2980">
        <v>2978</v>
      </c>
      <c r="B2980" t="str">
        <f>VLOOKUP(A2980,Dataset!A2980:T7093,6,FALSE)</f>
        <v>successful</v>
      </c>
      <c r="C2980">
        <f>_xlfn.XLOOKUP(B2980,Dataset!F2980:F7093,Dataset!L2980:L7093)</f>
        <v>16</v>
      </c>
    </row>
    <row r="2981" spans="1:3" x14ac:dyDescent="0.3">
      <c r="A2981">
        <v>2979</v>
      </c>
      <c r="B2981" t="str">
        <f>VLOOKUP(A2981,Dataset!A2981:T7094,6,FALSE)</f>
        <v>successful</v>
      </c>
      <c r="C2981">
        <f>_xlfn.XLOOKUP(B2981,Dataset!F2981:F7094,Dataset!L2981:L7094)</f>
        <v>46</v>
      </c>
    </row>
    <row r="2982" spans="1:3" x14ac:dyDescent="0.3">
      <c r="A2982">
        <v>2980</v>
      </c>
      <c r="B2982" t="str">
        <f>VLOOKUP(A2982,Dataset!A2982:T7095,6,FALSE)</f>
        <v>successful</v>
      </c>
      <c r="C2982">
        <f>_xlfn.XLOOKUP(B2982,Dataset!F2982:F7095,Dataset!L2982:L7095)</f>
        <v>24</v>
      </c>
    </row>
    <row r="2983" spans="1:3" x14ac:dyDescent="0.3">
      <c r="A2983">
        <v>2981</v>
      </c>
      <c r="B2983" t="str">
        <f>VLOOKUP(A2983,Dataset!A2983:T7096,6,FALSE)</f>
        <v>successful</v>
      </c>
      <c r="C2983">
        <f>_xlfn.XLOOKUP(B2983,Dataset!F2983:F7096,Dataset!L2983:L7096)</f>
        <v>97</v>
      </c>
    </row>
    <row r="2984" spans="1:3" x14ac:dyDescent="0.3">
      <c r="A2984">
        <v>2982</v>
      </c>
      <c r="B2984" t="str">
        <f>VLOOKUP(A2984,Dataset!A2984:T7097,6,FALSE)</f>
        <v>successful</v>
      </c>
      <c r="C2984">
        <f>_xlfn.XLOOKUP(B2984,Dataset!F2984:F7097,Dataset!L2984:L7097)</f>
        <v>59</v>
      </c>
    </row>
    <row r="2985" spans="1:3" x14ac:dyDescent="0.3">
      <c r="A2985">
        <v>2983</v>
      </c>
      <c r="B2985" t="str">
        <f>VLOOKUP(A2985,Dataset!A2985:T7098,6,FALSE)</f>
        <v>successful</v>
      </c>
      <c r="C2985">
        <f>_xlfn.XLOOKUP(B2985,Dataset!F2985:F7098,Dataset!L2985:L7098)</f>
        <v>1095</v>
      </c>
    </row>
    <row r="2986" spans="1:3" x14ac:dyDescent="0.3">
      <c r="A2986">
        <v>2984</v>
      </c>
      <c r="B2986" t="str">
        <f>VLOOKUP(A2986,Dataset!A2986:T7099,6,FALSE)</f>
        <v>successful</v>
      </c>
      <c r="C2986">
        <f>_xlfn.XLOOKUP(B2986,Dataset!F2986:F7099,Dataset!L2986:L7099)</f>
        <v>218</v>
      </c>
    </row>
    <row r="2987" spans="1:3" x14ac:dyDescent="0.3">
      <c r="A2987">
        <v>2985</v>
      </c>
      <c r="B2987" t="str">
        <f>VLOOKUP(A2987,Dataset!A2987:T7100,6,FALSE)</f>
        <v>successful</v>
      </c>
      <c r="C2987">
        <f>_xlfn.XLOOKUP(B2987,Dataset!F2987:F7100,Dataset!L2987:L7100)</f>
        <v>111</v>
      </c>
    </row>
    <row r="2988" spans="1:3" x14ac:dyDescent="0.3">
      <c r="A2988">
        <v>2986</v>
      </c>
      <c r="B2988" t="str">
        <f>VLOOKUP(A2988,Dataset!A2988:T7101,6,FALSE)</f>
        <v>successful</v>
      </c>
      <c r="C2988">
        <f>_xlfn.XLOOKUP(B2988,Dataset!F2988:F7101,Dataset!L2988:L7101)</f>
        <v>56</v>
      </c>
    </row>
    <row r="2989" spans="1:3" x14ac:dyDescent="0.3">
      <c r="A2989">
        <v>2987</v>
      </c>
      <c r="B2989" t="str">
        <f>VLOOKUP(A2989,Dataset!A2989:T7102,6,FALSE)</f>
        <v>successful</v>
      </c>
      <c r="C2989">
        <f>_xlfn.XLOOKUP(B2989,Dataset!F2989:F7102,Dataset!L2989:L7102)</f>
        <v>265</v>
      </c>
    </row>
    <row r="2990" spans="1:3" x14ac:dyDescent="0.3">
      <c r="A2990">
        <v>2988</v>
      </c>
      <c r="B2990" t="str">
        <f>VLOOKUP(A2990,Dataset!A2990:T7103,6,FALSE)</f>
        <v>successful</v>
      </c>
      <c r="C2990">
        <f>_xlfn.XLOOKUP(B2990,Dataset!F2990:F7103,Dataset!L2990:L7103)</f>
        <v>28</v>
      </c>
    </row>
    <row r="2991" spans="1:3" x14ac:dyDescent="0.3">
      <c r="A2991">
        <v>2989</v>
      </c>
      <c r="B2991" t="str">
        <f>VLOOKUP(A2991,Dataset!A2991:T7104,6,FALSE)</f>
        <v>successful</v>
      </c>
      <c r="C2991">
        <f>_xlfn.XLOOKUP(B2991,Dataset!F2991:F7104,Dataset!L2991:L7104)</f>
        <v>364</v>
      </c>
    </row>
    <row r="2992" spans="1:3" x14ac:dyDescent="0.3">
      <c r="A2992">
        <v>2990</v>
      </c>
      <c r="B2992" t="str">
        <f>VLOOKUP(A2992,Dataset!A2992:T7105,6,FALSE)</f>
        <v>successful</v>
      </c>
      <c r="C2992">
        <f>_xlfn.XLOOKUP(B2992,Dataset!F2992:F7105,Dataset!L2992:L7105)</f>
        <v>27</v>
      </c>
    </row>
    <row r="2993" spans="1:3" x14ac:dyDescent="0.3">
      <c r="A2993">
        <v>2991</v>
      </c>
      <c r="B2993" t="str">
        <f>VLOOKUP(A2993,Dataset!A2993:T7106,6,FALSE)</f>
        <v>successful</v>
      </c>
      <c r="C2993">
        <f>_xlfn.XLOOKUP(B2993,Dataset!F2993:F7106,Dataset!L2993:L7106)</f>
        <v>93</v>
      </c>
    </row>
    <row r="2994" spans="1:3" x14ac:dyDescent="0.3">
      <c r="A2994">
        <v>2992</v>
      </c>
      <c r="B2994" t="str">
        <f>VLOOKUP(A2994,Dataset!A2994:T7107,6,FALSE)</f>
        <v>successful</v>
      </c>
      <c r="C2994">
        <f>_xlfn.XLOOKUP(B2994,Dataset!F2994:F7107,Dataset!L2994:L7107)</f>
        <v>64</v>
      </c>
    </row>
    <row r="2995" spans="1:3" x14ac:dyDescent="0.3">
      <c r="A2995">
        <v>2993</v>
      </c>
      <c r="B2995" t="str">
        <f>VLOOKUP(A2995,Dataset!A2995:T7108,6,FALSE)</f>
        <v>successful</v>
      </c>
      <c r="C2995">
        <f>_xlfn.XLOOKUP(B2995,Dataset!F2995:F7108,Dataset!L2995:L7108)</f>
        <v>22</v>
      </c>
    </row>
    <row r="2996" spans="1:3" x14ac:dyDescent="0.3">
      <c r="A2996">
        <v>2994</v>
      </c>
      <c r="B2996" t="str">
        <f>VLOOKUP(A2996,Dataset!A2996:T7109,6,FALSE)</f>
        <v>successful</v>
      </c>
      <c r="C2996">
        <f>_xlfn.XLOOKUP(B2996,Dataset!F2996:F7109,Dataset!L2996:L7109)</f>
        <v>59</v>
      </c>
    </row>
    <row r="2997" spans="1:3" x14ac:dyDescent="0.3">
      <c r="A2997">
        <v>2995</v>
      </c>
      <c r="B2997" t="str">
        <f>VLOOKUP(A2997,Dataset!A2997:T7110,6,FALSE)</f>
        <v>successful</v>
      </c>
      <c r="C2997">
        <f>_xlfn.XLOOKUP(B2997,Dataset!F2997:F7110,Dataset!L2997:L7110)</f>
        <v>249</v>
      </c>
    </row>
    <row r="2998" spans="1:3" x14ac:dyDescent="0.3">
      <c r="A2998">
        <v>2996</v>
      </c>
      <c r="B2998" t="str">
        <f>VLOOKUP(A2998,Dataset!A2998:T7111,6,FALSE)</f>
        <v>successful</v>
      </c>
      <c r="C2998">
        <f>_xlfn.XLOOKUP(B2998,Dataset!F2998:F7111,Dataset!L2998:L7111)</f>
        <v>392</v>
      </c>
    </row>
    <row r="2999" spans="1:3" x14ac:dyDescent="0.3">
      <c r="A2999">
        <v>2997</v>
      </c>
      <c r="B2999" t="str">
        <f>VLOOKUP(A2999,Dataset!A2999:T7112,6,FALSE)</f>
        <v>successful</v>
      </c>
      <c r="C2999">
        <f>_xlfn.XLOOKUP(B2999,Dataset!F2999:F7112,Dataset!L2999:L7112)</f>
        <v>115</v>
      </c>
    </row>
    <row r="3000" spans="1:3" x14ac:dyDescent="0.3">
      <c r="A3000">
        <v>2998</v>
      </c>
      <c r="B3000" t="str">
        <f>VLOOKUP(A3000,Dataset!A3000:T7113,6,FALSE)</f>
        <v>successful</v>
      </c>
      <c r="C3000">
        <f>_xlfn.XLOOKUP(B3000,Dataset!F3000:F7113,Dataset!L3000:L7113)</f>
        <v>433</v>
      </c>
    </row>
    <row r="3001" spans="1:3" x14ac:dyDescent="0.3">
      <c r="A3001">
        <v>2999</v>
      </c>
      <c r="B3001" t="str">
        <f>VLOOKUP(A3001,Dataset!A3001:T7114,6,FALSE)</f>
        <v>successful</v>
      </c>
      <c r="C3001">
        <f>_xlfn.XLOOKUP(B3001,Dataset!F3001:F7114,Dataset!L3001:L7114)</f>
        <v>20</v>
      </c>
    </row>
    <row r="3002" spans="1:3" x14ac:dyDescent="0.3">
      <c r="A3002">
        <v>3000</v>
      </c>
      <c r="B3002" t="str">
        <f>VLOOKUP(A3002,Dataset!A3002:T7115,6,FALSE)</f>
        <v>successful</v>
      </c>
      <c r="C3002">
        <f>_xlfn.XLOOKUP(B3002,Dataset!F3002:F7115,Dataset!L3002:L7115)</f>
        <v>8</v>
      </c>
    </row>
    <row r="3003" spans="1:3" x14ac:dyDescent="0.3">
      <c r="A3003">
        <v>3001</v>
      </c>
      <c r="B3003" t="str">
        <f>VLOOKUP(A3003,Dataset!A3003:T7116,6,FALSE)</f>
        <v>successful</v>
      </c>
      <c r="C3003">
        <f>_xlfn.XLOOKUP(B3003,Dataset!F3003:F7116,Dataset!L3003:L7116)</f>
        <v>175</v>
      </c>
    </row>
    <row r="3004" spans="1:3" x14ac:dyDescent="0.3">
      <c r="A3004">
        <v>3002</v>
      </c>
      <c r="B3004" t="str">
        <f>VLOOKUP(A3004,Dataset!A3004:T7117,6,FALSE)</f>
        <v>successful</v>
      </c>
      <c r="C3004">
        <f>_xlfn.XLOOKUP(B3004,Dataset!F3004:F7117,Dataset!L3004:L7117)</f>
        <v>104</v>
      </c>
    </row>
    <row r="3005" spans="1:3" x14ac:dyDescent="0.3">
      <c r="A3005">
        <v>3003</v>
      </c>
      <c r="B3005" t="str">
        <f>VLOOKUP(A3005,Dataset!A3005:T7118,6,FALSE)</f>
        <v>successful</v>
      </c>
      <c r="C3005">
        <f>_xlfn.XLOOKUP(B3005,Dataset!F3005:F7118,Dataset!L3005:L7118)</f>
        <v>17</v>
      </c>
    </row>
    <row r="3006" spans="1:3" x14ac:dyDescent="0.3">
      <c r="A3006">
        <v>3004</v>
      </c>
      <c r="B3006" t="str">
        <f>VLOOKUP(A3006,Dataset!A3006:T7119,6,FALSE)</f>
        <v>successful</v>
      </c>
      <c r="C3006">
        <f>_xlfn.XLOOKUP(B3006,Dataset!F3006:F7119,Dataset!L3006:L7119)</f>
        <v>277</v>
      </c>
    </row>
    <row r="3007" spans="1:3" x14ac:dyDescent="0.3">
      <c r="A3007">
        <v>3005</v>
      </c>
      <c r="B3007" t="str">
        <f>VLOOKUP(A3007,Dataset!A3007:T7120,6,FALSE)</f>
        <v>successful</v>
      </c>
      <c r="C3007">
        <f>_xlfn.XLOOKUP(B3007,Dataset!F3007:F7120,Dataset!L3007:L7120)</f>
        <v>118</v>
      </c>
    </row>
    <row r="3008" spans="1:3" x14ac:dyDescent="0.3">
      <c r="A3008">
        <v>3006</v>
      </c>
      <c r="B3008" t="str">
        <f>VLOOKUP(A3008,Dataset!A3008:T7121,6,FALSE)</f>
        <v>successful</v>
      </c>
      <c r="C3008">
        <f>_xlfn.XLOOKUP(B3008,Dataset!F3008:F7121,Dataset!L3008:L7121)</f>
        <v>97</v>
      </c>
    </row>
    <row r="3009" spans="1:3" x14ac:dyDescent="0.3">
      <c r="A3009">
        <v>3007</v>
      </c>
      <c r="B3009" t="str">
        <f>VLOOKUP(A3009,Dataset!A3009:T7122,6,FALSE)</f>
        <v>successful</v>
      </c>
      <c r="C3009">
        <f>_xlfn.XLOOKUP(B3009,Dataset!F3009:F7122,Dataset!L3009:L7122)</f>
        <v>20</v>
      </c>
    </row>
    <row r="3010" spans="1:3" x14ac:dyDescent="0.3">
      <c r="A3010">
        <v>3008</v>
      </c>
      <c r="B3010" t="str">
        <f>VLOOKUP(A3010,Dataset!A3010:T7123,6,FALSE)</f>
        <v>successful</v>
      </c>
      <c r="C3010">
        <f>_xlfn.XLOOKUP(B3010,Dataset!F3010:F7123,Dataset!L3010:L7123)</f>
        <v>26</v>
      </c>
    </row>
    <row r="3011" spans="1:3" x14ac:dyDescent="0.3">
      <c r="A3011">
        <v>3009</v>
      </c>
      <c r="B3011" t="str">
        <f>VLOOKUP(A3011,Dataset!A3011:T7124,6,FALSE)</f>
        <v>successful</v>
      </c>
      <c r="C3011">
        <f>_xlfn.XLOOKUP(B3011,Dataset!F3011:F7124,Dataset!L3011:L7124)</f>
        <v>128</v>
      </c>
    </row>
    <row r="3012" spans="1:3" x14ac:dyDescent="0.3">
      <c r="A3012">
        <v>3010</v>
      </c>
      <c r="B3012" t="str">
        <f>VLOOKUP(A3012,Dataset!A3012:T7125,6,FALSE)</f>
        <v>successful</v>
      </c>
      <c r="C3012">
        <f>_xlfn.XLOOKUP(B3012,Dataset!F3012:F7125,Dataset!L3012:L7125)</f>
        <v>15</v>
      </c>
    </row>
    <row r="3013" spans="1:3" x14ac:dyDescent="0.3">
      <c r="A3013">
        <v>3011</v>
      </c>
      <c r="B3013" t="str">
        <f>VLOOKUP(A3013,Dataset!A3013:T7126,6,FALSE)</f>
        <v>successful</v>
      </c>
      <c r="C3013">
        <f>_xlfn.XLOOKUP(B3013,Dataset!F3013:F7126,Dataset!L3013:L7126)</f>
        <v>25</v>
      </c>
    </row>
    <row r="3014" spans="1:3" x14ac:dyDescent="0.3">
      <c r="A3014">
        <v>3012</v>
      </c>
      <c r="B3014" t="str">
        <f>VLOOKUP(A3014,Dataset!A3014:T7127,6,FALSE)</f>
        <v>successful</v>
      </c>
      <c r="C3014">
        <f>_xlfn.XLOOKUP(B3014,Dataset!F3014:F7127,Dataset!L3014:L7127)</f>
        <v>55</v>
      </c>
    </row>
    <row r="3015" spans="1:3" x14ac:dyDescent="0.3">
      <c r="A3015">
        <v>3013</v>
      </c>
      <c r="B3015" t="str">
        <f>VLOOKUP(A3015,Dataset!A3015:T7128,6,FALSE)</f>
        <v>successful</v>
      </c>
      <c r="C3015">
        <f>_xlfn.XLOOKUP(B3015,Dataset!F3015:F7128,Dataset!L3015:L7128)</f>
        <v>107</v>
      </c>
    </row>
    <row r="3016" spans="1:3" x14ac:dyDescent="0.3">
      <c r="A3016">
        <v>3014</v>
      </c>
      <c r="B3016" t="str">
        <f>VLOOKUP(A3016,Dataset!A3016:T7129,6,FALSE)</f>
        <v>successful</v>
      </c>
      <c r="C3016">
        <f>_xlfn.XLOOKUP(B3016,Dataset!F3016:F7129,Dataset!L3016:L7129)</f>
        <v>557</v>
      </c>
    </row>
    <row r="3017" spans="1:3" x14ac:dyDescent="0.3">
      <c r="A3017">
        <v>3015</v>
      </c>
      <c r="B3017" t="str">
        <f>VLOOKUP(A3017,Dataset!A3017:T7130,6,FALSE)</f>
        <v>successful</v>
      </c>
      <c r="C3017">
        <f>_xlfn.XLOOKUP(B3017,Dataset!F3017:F7130,Dataset!L3017:L7130)</f>
        <v>40</v>
      </c>
    </row>
    <row r="3018" spans="1:3" x14ac:dyDescent="0.3">
      <c r="A3018">
        <v>3016</v>
      </c>
      <c r="B3018" t="str">
        <f>VLOOKUP(A3018,Dataset!A3018:T7131,6,FALSE)</f>
        <v>successful</v>
      </c>
      <c r="C3018">
        <f>_xlfn.XLOOKUP(B3018,Dataset!F3018:F7131,Dataset!L3018:L7131)</f>
        <v>36</v>
      </c>
    </row>
    <row r="3019" spans="1:3" x14ac:dyDescent="0.3">
      <c r="A3019">
        <v>3017</v>
      </c>
      <c r="B3019" t="str">
        <f>VLOOKUP(A3019,Dataset!A3019:T7132,6,FALSE)</f>
        <v>successful</v>
      </c>
      <c r="C3019">
        <f>_xlfn.XLOOKUP(B3019,Dataset!F3019:F7132,Dataset!L3019:L7132)</f>
        <v>159</v>
      </c>
    </row>
    <row r="3020" spans="1:3" x14ac:dyDescent="0.3">
      <c r="A3020">
        <v>3018</v>
      </c>
      <c r="B3020" t="str">
        <f>VLOOKUP(A3020,Dataset!A3020:T7133,6,FALSE)</f>
        <v>successful</v>
      </c>
      <c r="C3020">
        <f>_xlfn.XLOOKUP(B3020,Dataset!F3020:F7133,Dataset!L3020:L7133)</f>
        <v>41</v>
      </c>
    </row>
    <row r="3021" spans="1:3" x14ac:dyDescent="0.3">
      <c r="A3021">
        <v>3019</v>
      </c>
      <c r="B3021" t="str">
        <f>VLOOKUP(A3021,Dataset!A3021:T7134,6,FALSE)</f>
        <v>successful</v>
      </c>
      <c r="C3021">
        <f>_xlfn.XLOOKUP(B3021,Dataset!F3021:F7134,Dataset!L3021:L7134)</f>
        <v>226</v>
      </c>
    </row>
    <row r="3022" spans="1:3" x14ac:dyDescent="0.3">
      <c r="A3022">
        <v>3020</v>
      </c>
      <c r="B3022" t="str">
        <f>VLOOKUP(A3022,Dataset!A3022:T7135,6,FALSE)</f>
        <v>successful</v>
      </c>
      <c r="C3022">
        <f>_xlfn.XLOOKUP(B3022,Dataset!F3022:F7135,Dataset!L3022:L7135)</f>
        <v>30</v>
      </c>
    </row>
    <row r="3023" spans="1:3" x14ac:dyDescent="0.3">
      <c r="A3023">
        <v>3021</v>
      </c>
      <c r="B3023" t="str">
        <f>VLOOKUP(A3023,Dataset!A3023:T7136,6,FALSE)</f>
        <v>successful</v>
      </c>
      <c r="C3023">
        <f>_xlfn.XLOOKUP(B3023,Dataset!F3023:F7136,Dataset!L3023:L7136)</f>
        <v>103</v>
      </c>
    </row>
    <row r="3024" spans="1:3" x14ac:dyDescent="0.3">
      <c r="A3024">
        <v>3022</v>
      </c>
      <c r="B3024" t="str">
        <f>VLOOKUP(A3024,Dataset!A3024:T7137,6,FALSE)</f>
        <v>successful</v>
      </c>
      <c r="C3024">
        <f>_xlfn.XLOOKUP(B3024,Dataset!F3024:F7137,Dataset!L3024:L7137)</f>
        <v>62</v>
      </c>
    </row>
    <row r="3025" spans="1:3" x14ac:dyDescent="0.3">
      <c r="A3025">
        <v>3023</v>
      </c>
      <c r="B3025" t="str">
        <f>VLOOKUP(A3025,Dataset!A3025:T7138,6,FALSE)</f>
        <v>successful</v>
      </c>
      <c r="C3025">
        <f>_xlfn.XLOOKUP(B3025,Dataset!F3025:F7138,Dataset!L3025:L7138)</f>
        <v>6</v>
      </c>
    </row>
    <row r="3026" spans="1:3" x14ac:dyDescent="0.3">
      <c r="A3026">
        <v>3024</v>
      </c>
      <c r="B3026" t="str">
        <f>VLOOKUP(A3026,Dataset!A3026:T7139,6,FALSE)</f>
        <v>successful</v>
      </c>
      <c r="C3026">
        <f>_xlfn.XLOOKUP(B3026,Dataset!F3026:F7139,Dataset!L3026:L7139)</f>
        <v>182</v>
      </c>
    </row>
    <row r="3027" spans="1:3" x14ac:dyDescent="0.3">
      <c r="A3027">
        <v>3025</v>
      </c>
      <c r="B3027" t="str">
        <f>VLOOKUP(A3027,Dataset!A3027:T7140,6,FALSE)</f>
        <v>successful</v>
      </c>
      <c r="C3027">
        <f>_xlfn.XLOOKUP(B3027,Dataset!F3027:F7140,Dataset!L3027:L7140)</f>
        <v>145</v>
      </c>
    </row>
    <row r="3028" spans="1:3" x14ac:dyDescent="0.3">
      <c r="A3028">
        <v>3026</v>
      </c>
      <c r="B3028" t="str">
        <f>VLOOKUP(A3028,Dataset!A3028:T7141,6,FALSE)</f>
        <v>successful</v>
      </c>
      <c r="C3028">
        <f>_xlfn.XLOOKUP(B3028,Dataset!F3028:F7141,Dataset!L3028:L7141)</f>
        <v>25</v>
      </c>
    </row>
    <row r="3029" spans="1:3" x14ac:dyDescent="0.3">
      <c r="A3029">
        <v>3027</v>
      </c>
      <c r="B3029" t="str">
        <f>VLOOKUP(A3029,Dataset!A3029:T7142,6,FALSE)</f>
        <v>successful</v>
      </c>
      <c r="C3029">
        <f>_xlfn.XLOOKUP(B3029,Dataset!F3029:F7142,Dataset!L3029:L7142)</f>
        <v>320</v>
      </c>
    </row>
    <row r="3030" spans="1:3" x14ac:dyDescent="0.3">
      <c r="A3030">
        <v>3028</v>
      </c>
      <c r="B3030" t="str">
        <f>VLOOKUP(A3030,Dataset!A3030:T7143,6,FALSE)</f>
        <v>successful</v>
      </c>
      <c r="C3030">
        <f>_xlfn.XLOOKUP(B3030,Dataset!F3030:F7143,Dataset!L3030:L7143)</f>
        <v>99</v>
      </c>
    </row>
    <row r="3031" spans="1:3" x14ac:dyDescent="0.3">
      <c r="A3031">
        <v>3029</v>
      </c>
      <c r="B3031" t="str">
        <f>VLOOKUP(A3031,Dataset!A3031:T7144,6,FALSE)</f>
        <v>successful</v>
      </c>
      <c r="C3031">
        <f>_xlfn.XLOOKUP(B3031,Dataset!F3031:F7144,Dataset!L3031:L7144)</f>
        <v>348</v>
      </c>
    </row>
    <row r="3032" spans="1:3" x14ac:dyDescent="0.3">
      <c r="A3032">
        <v>3030</v>
      </c>
      <c r="B3032" t="str">
        <f>VLOOKUP(A3032,Dataset!A3032:T7145,6,FALSE)</f>
        <v>successful</v>
      </c>
      <c r="C3032">
        <f>_xlfn.XLOOKUP(B3032,Dataset!F3032:F7145,Dataset!L3032:L7145)</f>
        <v>41</v>
      </c>
    </row>
    <row r="3033" spans="1:3" x14ac:dyDescent="0.3">
      <c r="A3033">
        <v>3031</v>
      </c>
      <c r="B3033" t="str">
        <f>VLOOKUP(A3033,Dataset!A3033:T7146,6,FALSE)</f>
        <v>successful</v>
      </c>
      <c r="C3033">
        <f>_xlfn.XLOOKUP(B3033,Dataset!F3033:F7146,Dataset!L3033:L7146)</f>
        <v>29</v>
      </c>
    </row>
    <row r="3034" spans="1:3" x14ac:dyDescent="0.3">
      <c r="A3034">
        <v>3032</v>
      </c>
      <c r="B3034" t="str">
        <f>VLOOKUP(A3034,Dataset!A3034:T7147,6,FALSE)</f>
        <v>successful</v>
      </c>
      <c r="C3034">
        <f>_xlfn.XLOOKUP(B3034,Dataset!F3034:F7147,Dataset!L3034:L7147)</f>
        <v>25</v>
      </c>
    </row>
    <row r="3035" spans="1:3" x14ac:dyDescent="0.3">
      <c r="A3035">
        <v>3033</v>
      </c>
      <c r="B3035" t="str">
        <f>VLOOKUP(A3035,Dataset!A3035:T7148,6,FALSE)</f>
        <v>successful</v>
      </c>
      <c r="C3035">
        <f>_xlfn.XLOOKUP(B3035,Dataset!F3035:F7148,Dataset!L3035:L7148)</f>
        <v>23</v>
      </c>
    </row>
    <row r="3036" spans="1:3" x14ac:dyDescent="0.3">
      <c r="A3036">
        <v>3034</v>
      </c>
      <c r="B3036" t="str">
        <f>VLOOKUP(A3036,Dataset!A3036:T7149,6,FALSE)</f>
        <v>successful</v>
      </c>
      <c r="C3036">
        <f>_xlfn.XLOOKUP(B3036,Dataset!F3036:F7149,Dataset!L3036:L7149)</f>
        <v>1260</v>
      </c>
    </row>
    <row r="3037" spans="1:3" x14ac:dyDescent="0.3">
      <c r="A3037">
        <v>3035</v>
      </c>
      <c r="B3037" t="str">
        <f>VLOOKUP(A3037,Dataset!A3037:T7150,6,FALSE)</f>
        <v>successful</v>
      </c>
      <c r="C3037">
        <f>_xlfn.XLOOKUP(B3037,Dataset!F3037:F7150,Dataset!L3037:L7150)</f>
        <v>307</v>
      </c>
    </row>
    <row r="3038" spans="1:3" x14ac:dyDescent="0.3">
      <c r="A3038">
        <v>3036</v>
      </c>
      <c r="B3038" t="str">
        <f>VLOOKUP(A3038,Dataset!A3038:T7151,6,FALSE)</f>
        <v>successful</v>
      </c>
      <c r="C3038">
        <f>_xlfn.XLOOKUP(B3038,Dataset!F3038:F7151,Dataset!L3038:L7151)</f>
        <v>329</v>
      </c>
    </row>
    <row r="3039" spans="1:3" x14ac:dyDescent="0.3">
      <c r="A3039">
        <v>3037</v>
      </c>
      <c r="B3039" t="str">
        <f>VLOOKUP(A3039,Dataset!A3039:T7152,6,FALSE)</f>
        <v>successful</v>
      </c>
      <c r="C3039">
        <f>_xlfn.XLOOKUP(B3039,Dataset!F3039:F7152,Dataset!L3039:L7152)</f>
        <v>32</v>
      </c>
    </row>
    <row r="3040" spans="1:3" x14ac:dyDescent="0.3">
      <c r="A3040">
        <v>3038</v>
      </c>
      <c r="B3040" t="str">
        <f>VLOOKUP(A3040,Dataset!A3040:T7153,6,FALSE)</f>
        <v>successful</v>
      </c>
      <c r="C3040">
        <f>_xlfn.XLOOKUP(B3040,Dataset!F3040:F7153,Dataset!L3040:L7153)</f>
        <v>27</v>
      </c>
    </row>
    <row r="3041" spans="1:3" x14ac:dyDescent="0.3">
      <c r="A3041">
        <v>3039</v>
      </c>
      <c r="B3041" t="str">
        <f>VLOOKUP(A3041,Dataset!A3041:T7154,6,FALSE)</f>
        <v>successful</v>
      </c>
      <c r="C3041">
        <f>_xlfn.XLOOKUP(B3041,Dataset!F3041:F7154,Dataset!L3041:L7154)</f>
        <v>236</v>
      </c>
    </row>
    <row r="3042" spans="1:3" x14ac:dyDescent="0.3">
      <c r="A3042">
        <v>3040</v>
      </c>
      <c r="B3042" t="str">
        <f>VLOOKUP(A3042,Dataset!A3042:T7155,6,FALSE)</f>
        <v>successful</v>
      </c>
      <c r="C3042">
        <f>_xlfn.XLOOKUP(B3042,Dataset!F3042:F7155,Dataset!L3042:L7155)</f>
        <v>42</v>
      </c>
    </row>
    <row r="3043" spans="1:3" x14ac:dyDescent="0.3">
      <c r="A3043">
        <v>3041</v>
      </c>
      <c r="B3043" t="str">
        <f>VLOOKUP(A3043,Dataset!A3043:T7156,6,FALSE)</f>
        <v>successful</v>
      </c>
      <c r="C3043">
        <f>_xlfn.XLOOKUP(B3043,Dataset!F3043:F7156,Dataset!L3043:L7156)</f>
        <v>95</v>
      </c>
    </row>
    <row r="3044" spans="1:3" x14ac:dyDescent="0.3">
      <c r="A3044">
        <v>3042</v>
      </c>
      <c r="B3044" t="str">
        <f>VLOOKUP(A3044,Dataset!A3044:T7157,6,FALSE)</f>
        <v>successful</v>
      </c>
      <c r="C3044">
        <f>_xlfn.XLOOKUP(B3044,Dataset!F3044:F7157,Dataset!L3044:L7157)</f>
        <v>37</v>
      </c>
    </row>
    <row r="3045" spans="1:3" x14ac:dyDescent="0.3">
      <c r="A3045">
        <v>3043</v>
      </c>
      <c r="B3045" t="str">
        <f>VLOOKUP(A3045,Dataset!A3045:T7158,6,FALSE)</f>
        <v>successful</v>
      </c>
      <c r="C3045">
        <f>_xlfn.XLOOKUP(B3045,Dataset!F3045:F7158,Dataset!L3045:L7158)</f>
        <v>128</v>
      </c>
    </row>
    <row r="3046" spans="1:3" x14ac:dyDescent="0.3">
      <c r="A3046">
        <v>3044</v>
      </c>
      <c r="B3046" t="str">
        <f>VLOOKUP(A3046,Dataset!A3046:T7159,6,FALSE)</f>
        <v>successful</v>
      </c>
      <c r="C3046">
        <f>_xlfn.XLOOKUP(B3046,Dataset!F3046:F7159,Dataset!L3046:L7159)</f>
        <v>156</v>
      </c>
    </row>
    <row r="3047" spans="1:3" x14ac:dyDescent="0.3">
      <c r="A3047">
        <v>3045</v>
      </c>
      <c r="B3047" t="str">
        <f>VLOOKUP(A3047,Dataset!A3047:T7160,6,FALSE)</f>
        <v>successful</v>
      </c>
      <c r="C3047">
        <f>_xlfn.XLOOKUP(B3047,Dataset!F3047:F7160,Dataset!L3047:L7160)</f>
        <v>64</v>
      </c>
    </row>
    <row r="3048" spans="1:3" x14ac:dyDescent="0.3">
      <c r="A3048">
        <v>3046</v>
      </c>
      <c r="B3048" t="str">
        <f>VLOOKUP(A3048,Dataset!A3048:T7161,6,FALSE)</f>
        <v>successful</v>
      </c>
      <c r="C3048">
        <f>_xlfn.XLOOKUP(B3048,Dataset!F3048:F7161,Dataset!L3048:L7161)</f>
        <v>58</v>
      </c>
    </row>
    <row r="3049" spans="1:3" x14ac:dyDescent="0.3">
      <c r="A3049">
        <v>3047</v>
      </c>
      <c r="B3049" t="str">
        <f>VLOOKUP(A3049,Dataset!A3049:T7162,6,FALSE)</f>
        <v>successful</v>
      </c>
      <c r="C3049">
        <f>_xlfn.XLOOKUP(B3049,Dataset!F3049:F7162,Dataset!L3049:L7162)</f>
        <v>20</v>
      </c>
    </row>
    <row r="3050" spans="1:3" x14ac:dyDescent="0.3">
      <c r="A3050">
        <v>3048</v>
      </c>
      <c r="B3050" t="str">
        <f>VLOOKUP(A3050,Dataset!A3050:T7163,6,FALSE)</f>
        <v>successful</v>
      </c>
      <c r="C3050">
        <f>_xlfn.XLOOKUP(B3050,Dataset!F3050:F7163,Dataset!L3050:L7163)</f>
        <v>47</v>
      </c>
    </row>
    <row r="3051" spans="1:3" x14ac:dyDescent="0.3">
      <c r="A3051">
        <v>3049</v>
      </c>
      <c r="B3051" t="str">
        <f>VLOOKUP(A3051,Dataset!A3051:T7164,6,FALSE)</f>
        <v>successful</v>
      </c>
      <c r="C3051">
        <f>_xlfn.XLOOKUP(B3051,Dataset!F3051:F7164,Dataset!L3051:L7164)</f>
        <v>54</v>
      </c>
    </row>
    <row r="3052" spans="1:3" x14ac:dyDescent="0.3">
      <c r="A3052">
        <v>3050</v>
      </c>
      <c r="B3052" t="str">
        <f>VLOOKUP(A3052,Dataset!A3052:T7165,6,FALSE)</f>
        <v>successful</v>
      </c>
      <c r="C3052">
        <f>_xlfn.XLOOKUP(B3052,Dataset!F3052:F7165,Dataset!L3052:L7165)</f>
        <v>9</v>
      </c>
    </row>
    <row r="3053" spans="1:3" x14ac:dyDescent="0.3">
      <c r="A3053">
        <v>3051</v>
      </c>
      <c r="B3053" t="str">
        <f>VLOOKUP(A3053,Dataset!A3053:T7166,6,FALSE)</f>
        <v>failed</v>
      </c>
      <c r="C3053">
        <f>_xlfn.XLOOKUP(B3053,Dataset!F3053:F7166,Dataset!L3053:L7166)</f>
        <v>35</v>
      </c>
    </row>
    <row r="3054" spans="1:3" x14ac:dyDescent="0.3">
      <c r="A3054">
        <v>3052</v>
      </c>
      <c r="B3054" t="str">
        <f>VLOOKUP(A3054,Dataset!A3054:T7167,6,FALSE)</f>
        <v>failed</v>
      </c>
      <c r="C3054">
        <f>_xlfn.XLOOKUP(B3054,Dataset!F3054:F7167,Dataset!L3054:L7167)</f>
        <v>2</v>
      </c>
    </row>
    <row r="3055" spans="1:3" x14ac:dyDescent="0.3">
      <c r="A3055">
        <v>3053</v>
      </c>
      <c r="B3055" t="str">
        <f>VLOOKUP(A3055,Dataset!A3055:T7168,6,FALSE)</f>
        <v>failed</v>
      </c>
      <c r="C3055">
        <f>_xlfn.XLOOKUP(B3055,Dataset!F3055:F7168,Dataset!L3055:L7168)</f>
        <v>3</v>
      </c>
    </row>
    <row r="3056" spans="1:3" x14ac:dyDescent="0.3">
      <c r="A3056">
        <v>3054</v>
      </c>
      <c r="B3056" t="str">
        <f>VLOOKUP(A3056,Dataset!A3056:T7169,6,FALSE)</f>
        <v>failed</v>
      </c>
      <c r="C3056">
        <f>_xlfn.XLOOKUP(B3056,Dataset!F3056:F7169,Dataset!L3056:L7169)</f>
        <v>0</v>
      </c>
    </row>
    <row r="3057" spans="1:3" x14ac:dyDescent="0.3">
      <c r="A3057">
        <v>3055</v>
      </c>
      <c r="B3057" t="str">
        <f>VLOOKUP(A3057,Dataset!A3057:T7170,6,FALSE)</f>
        <v>failed</v>
      </c>
      <c r="C3057">
        <f>_xlfn.XLOOKUP(B3057,Dataset!F3057:F7170,Dataset!L3057:L7170)</f>
        <v>1</v>
      </c>
    </row>
    <row r="3058" spans="1:3" x14ac:dyDescent="0.3">
      <c r="A3058">
        <v>3056</v>
      </c>
      <c r="B3058" t="str">
        <f>VLOOKUP(A3058,Dataset!A3058:T7171,6,FALSE)</f>
        <v>failed</v>
      </c>
      <c r="C3058">
        <f>_xlfn.XLOOKUP(B3058,Dataset!F3058:F7171,Dataset!L3058:L7171)</f>
        <v>0</v>
      </c>
    </row>
    <row r="3059" spans="1:3" x14ac:dyDescent="0.3">
      <c r="A3059">
        <v>3057</v>
      </c>
      <c r="B3059" t="str">
        <f>VLOOKUP(A3059,Dataset!A3059:T7172,6,FALSE)</f>
        <v>failed</v>
      </c>
      <c r="C3059">
        <f>_xlfn.XLOOKUP(B3059,Dataset!F3059:F7172,Dataset!L3059:L7172)</f>
        <v>0</v>
      </c>
    </row>
    <row r="3060" spans="1:3" x14ac:dyDescent="0.3">
      <c r="A3060">
        <v>3058</v>
      </c>
      <c r="B3060" t="str">
        <f>VLOOKUP(A3060,Dataset!A3060:T7173,6,FALSE)</f>
        <v>failed</v>
      </c>
      <c r="C3060">
        <f>_xlfn.XLOOKUP(B3060,Dataset!F3060:F7173,Dataset!L3060:L7173)</f>
        <v>3</v>
      </c>
    </row>
    <row r="3061" spans="1:3" x14ac:dyDescent="0.3">
      <c r="A3061">
        <v>3059</v>
      </c>
      <c r="B3061" t="str">
        <f>VLOOKUP(A3061,Dataset!A3061:T7174,6,FALSE)</f>
        <v>failed</v>
      </c>
      <c r="C3061">
        <f>_xlfn.XLOOKUP(B3061,Dataset!F3061:F7174,Dataset!L3061:L7174)</f>
        <v>11</v>
      </c>
    </row>
    <row r="3062" spans="1:3" x14ac:dyDescent="0.3">
      <c r="A3062">
        <v>3060</v>
      </c>
      <c r="B3062" t="str">
        <f>VLOOKUP(A3062,Dataset!A3062:T7175,6,FALSE)</f>
        <v>failed</v>
      </c>
      <c r="C3062">
        <f>_xlfn.XLOOKUP(B3062,Dataset!F3062:F7175,Dataset!L3062:L7175)</f>
        <v>6</v>
      </c>
    </row>
    <row r="3063" spans="1:3" x14ac:dyDescent="0.3">
      <c r="A3063">
        <v>3061</v>
      </c>
      <c r="B3063" t="str">
        <f>VLOOKUP(A3063,Dataset!A3063:T7176,6,FALSE)</f>
        <v>failed</v>
      </c>
      <c r="C3063">
        <f>_xlfn.XLOOKUP(B3063,Dataset!F3063:F7176,Dataset!L3063:L7176)</f>
        <v>0</v>
      </c>
    </row>
    <row r="3064" spans="1:3" x14ac:dyDescent="0.3">
      <c r="A3064">
        <v>3062</v>
      </c>
      <c r="B3064" t="str">
        <f>VLOOKUP(A3064,Dataset!A3064:T7177,6,FALSE)</f>
        <v>failed</v>
      </c>
      <c r="C3064">
        <f>_xlfn.XLOOKUP(B3064,Dataset!F3064:F7177,Dataset!L3064:L7177)</f>
        <v>67</v>
      </c>
    </row>
    <row r="3065" spans="1:3" x14ac:dyDescent="0.3">
      <c r="A3065">
        <v>3063</v>
      </c>
      <c r="B3065" t="str">
        <f>VLOOKUP(A3065,Dataset!A3065:T7178,6,FALSE)</f>
        <v>failed</v>
      </c>
      <c r="C3065">
        <f>_xlfn.XLOOKUP(B3065,Dataset!F3065:F7178,Dataset!L3065:L7178)</f>
        <v>23</v>
      </c>
    </row>
    <row r="3066" spans="1:3" x14ac:dyDescent="0.3">
      <c r="A3066">
        <v>3064</v>
      </c>
      <c r="B3066" t="str">
        <f>VLOOKUP(A3066,Dataset!A3066:T7179,6,FALSE)</f>
        <v>failed</v>
      </c>
      <c r="C3066">
        <f>_xlfn.XLOOKUP(B3066,Dataset!F3066:F7179,Dataset!L3066:L7179)</f>
        <v>72</v>
      </c>
    </row>
    <row r="3067" spans="1:3" x14ac:dyDescent="0.3">
      <c r="A3067">
        <v>3065</v>
      </c>
      <c r="B3067" t="str">
        <f>VLOOKUP(A3067,Dataset!A3067:T7180,6,FALSE)</f>
        <v>failed</v>
      </c>
      <c r="C3067">
        <f>_xlfn.XLOOKUP(B3067,Dataset!F3067:F7180,Dataset!L3067:L7180)</f>
        <v>2</v>
      </c>
    </row>
    <row r="3068" spans="1:3" x14ac:dyDescent="0.3">
      <c r="A3068">
        <v>3066</v>
      </c>
      <c r="B3068" t="str">
        <f>VLOOKUP(A3068,Dataset!A3068:T7181,6,FALSE)</f>
        <v>failed</v>
      </c>
      <c r="C3068">
        <f>_xlfn.XLOOKUP(B3068,Dataset!F3068:F7181,Dataset!L3068:L7181)</f>
        <v>15</v>
      </c>
    </row>
    <row r="3069" spans="1:3" x14ac:dyDescent="0.3">
      <c r="A3069">
        <v>3067</v>
      </c>
      <c r="B3069" t="str">
        <f>VLOOKUP(A3069,Dataset!A3069:T7182,6,FALSE)</f>
        <v>failed</v>
      </c>
      <c r="C3069">
        <f>_xlfn.XLOOKUP(B3069,Dataset!F3069:F7182,Dataset!L3069:L7182)</f>
        <v>1</v>
      </c>
    </row>
    <row r="3070" spans="1:3" x14ac:dyDescent="0.3">
      <c r="A3070">
        <v>3068</v>
      </c>
      <c r="B3070" t="str">
        <f>VLOOKUP(A3070,Dataset!A3070:T7183,6,FALSE)</f>
        <v>failed</v>
      </c>
      <c r="C3070">
        <f>_xlfn.XLOOKUP(B3070,Dataset!F3070:F7183,Dataset!L3070:L7183)</f>
        <v>2</v>
      </c>
    </row>
    <row r="3071" spans="1:3" x14ac:dyDescent="0.3">
      <c r="A3071">
        <v>3069</v>
      </c>
      <c r="B3071" t="str">
        <f>VLOOKUP(A3071,Dataset!A3071:T7184,6,FALSE)</f>
        <v>failed</v>
      </c>
      <c r="C3071">
        <f>_xlfn.XLOOKUP(B3071,Dataset!F3071:F7184,Dataset!L3071:L7184)</f>
        <v>7</v>
      </c>
    </row>
    <row r="3072" spans="1:3" x14ac:dyDescent="0.3">
      <c r="A3072">
        <v>3070</v>
      </c>
      <c r="B3072" t="str">
        <f>VLOOKUP(A3072,Dataset!A3072:T7185,6,FALSE)</f>
        <v>failed</v>
      </c>
      <c r="C3072">
        <f>_xlfn.XLOOKUP(B3072,Dataset!F3072:F7185,Dataset!L3072:L7185)</f>
        <v>16</v>
      </c>
    </row>
    <row r="3073" spans="1:3" x14ac:dyDescent="0.3">
      <c r="A3073">
        <v>3071</v>
      </c>
      <c r="B3073" t="str">
        <f>VLOOKUP(A3073,Dataset!A3073:T7186,6,FALSE)</f>
        <v>failed</v>
      </c>
      <c r="C3073">
        <f>_xlfn.XLOOKUP(B3073,Dataset!F3073:F7186,Dataset!L3073:L7186)</f>
        <v>117</v>
      </c>
    </row>
    <row r="3074" spans="1:3" x14ac:dyDescent="0.3">
      <c r="A3074">
        <v>3072</v>
      </c>
      <c r="B3074" t="str">
        <f>VLOOKUP(A3074,Dataset!A3074:T7187,6,FALSE)</f>
        <v>failed</v>
      </c>
      <c r="C3074">
        <f>_xlfn.XLOOKUP(B3074,Dataset!F3074:F7187,Dataset!L3074:L7187)</f>
        <v>2</v>
      </c>
    </row>
    <row r="3075" spans="1:3" x14ac:dyDescent="0.3">
      <c r="A3075">
        <v>3073</v>
      </c>
      <c r="B3075" t="str">
        <f>VLOOKUP(A3075,Dataset!A3075:T7188,6,FALSE)</f>
        <v>failed</v>
      </c>
      <c r="C3075">
        <f>_xlfn.XLOOKUP(B3075,Dataset!F3075:F7188,Dataset!L3075:L7188)</f>
        <v>7</v>
      </c>
    </row>
    <row r="3076" spans="1:3" x14ac:dyDescent="0.3">
      <c r="A3076">
        <v>3074</v>
      </c>
      <c r="B3076" t="str">
        <f>VLOOKUP(A3076,Dataset!A3076:T7189,6,FALSE)</f>
        <v>failed</v>
      </c>
      <c r="C3076">
        <f>_xlfn.XLOOKUP(B3076,Dataset!F3076:F7189,Dataset!L3076:L7189)</f>
        <v>3</v>
      </c>
    </row>
    <row r="3077" spans="1:3" x14ac:dyDescent="0.3">
      <c r="A3077">
        <v>3075</v>
      </c>
      <c r="B3077" t="str">
        <f>VLOOKUP(A3077,Dataset!A3077:T7190,6,FALSE)</f>
        <v>failed</v>
      </c>
      <c r="C3077">
        <f>_xlfn.XLOOKUP(B3077,Dataset!F3077:F7190,Dataset!L3077:L7190)</f>
        <v>20</v>
      </c>
    </row>
    <row r="3078" spans="1:3" x14ac:dyDescent="0.3">
      <c r="A3078">
        <v>3076</v>
      </c>
      <c r="B3078" t="str">
        <f>VLOOKUP(A3078,Dataset!A3078:T7191,6,FALSE)</f>
        <v>failed</v>
      </c>
      <c r="C3078">
        <f>_xlfn.XLOOKUP(B3078,Dataset!F3078:F7191,Dataset!L3078:L7191)</f>
        <v>50</v>
      </c>
    </row>
    <row r="3079" spans="1:3" x14ac:dyDescent="0.3">
      <c r="A3079">
        <v>3077</v>
      </c>
      <c r="B3079" t="str">
        <f>VLOOKUP(A3079,Dataset!A3079:T7192,6,FALSE)</f>
        <v>failed</v>
      </c>
      <c r="C3079">
        <f>_xlfn.XLOOKUP(B3079,Dataset!F3079:F7192,Dataset!L3079:L7192)</f>
        <v>2</v>
      </c>
    </row>
    <row r="3080" spans="1:3" x14ac:dyDescent="0.3">
      <c r="A3080">
        <v>3078</v>
      </c>
      <c r="B3080" t="str">
        <f>VLOOKUP(A3080,Dataset!A3080:T7193,6,FALSE)</f>
        <v>failed</v>
      </c>
      <c r="C3080">
        <f>_xlfn.XLOOKUP(B3080,Dataset!F3080:F7193,Dataset!L3080:L7193)</f>
        <v>3</v>
      </c>
    </row>
    <row r="3081" spans="1:3" x14ac:dyDescent="0.3">
      <c r="A3081">
        <v>3079</v>
      </c>
      <c r="B3081" t="str">
        <f>VLOOKUP(A3081,Dataset!A3081:T7194,6,FALSE)</f>
        <v>failed</v>
      </c>
      <c r="C3081">
        <f>_xlfn.XLOOKUP(B3081,Dataset!F3081:F7194,Dataset!L3081:L7194)</f>
        <v>27</v>
      </c>
    </row>
    <row r="3082" spans="1:3" x14ac:dyDescent="0.3">
      <c r="A3082">
        <v>3080</v>
      </c>
      <c r="B3082" t="str">
        <f>VLOOKUP(A3082,Dataset!A3082:T7195,6,FALSE)</f>
        <v>failed</v>
      </c>
      <c r="C3082">
        <f>_xlfn.XLOOKUP(B3082,Dataset!F3082:F7195,Dataset!L3082:L7195)</f>
        <v>7</v>
      </c>
    </row>
    <row r="3083" spans="1:3" x14ac:dyDescent="0.3">
      <c r="A3083">
        <v>3081</v>
      </c>
      <c r="B3083" t="str">
        <f>VLOOKUP(A3083,Dataset!A3083:T7196,6,FALSE)</f>
        <v>failed</v>
      </c>
      <c r="C3083">
        <f>_xlfn.XLOOKUP(B3083,Dataset!F3083:F7196,Dataset!L3083:L7196)</f>
        <v>5</v>
      </c>
    </row>
    <row r="3084" spans="1:3" x14ac:dyDescent="0.3">
      <c r="A3084">
        <v>3082</v>
      </c>
      <c r="B3084" t="str">
        <f>VLOOKUP(A3084,Dataset!A3084:T7197,6,FALSE)</f>
        <v>failed</v>
      </c>
      <c r="C3084">
        <f>_xlfn.XLOOKUP(B3084,Dataset!F3084:F7197,Dataset!L3084:L7197)</f>
        <v>0</v>
      </c>
    </row>
    <row r="3085" spans="1:3" x14ac:dyDescent="0.3">
      <c r="A3085">
        <v>3083</v>
      </c>
      <c r="B3085" t="str">
        <f>VLOOKUP(A3085,Dataset!A3085:T7198,6,FALSE)</f>
        <v>failed</v>
      </c>
      <c r="C3085">
        <f>_xlfn.XLOOKUP(B3085,Dataset!F3085:F7198,Dataset!L3085:L7198)</f>
        <v>3</v>
      </c>
    </row>
    <row r="3086" spans="1:3" x14ac:dyDescent="0.3">
      <c r="A3086">
        <v>3084</v>
      </c>
      <c r="B3086" t="str">
        <f>VLOOKUP(A3086,Dataset!A3086:T7199,6,FALSE)</f>
        <v>failed</v>
      </c>
      <c r="C3086">
        <f>_xlfn.XLOOKUP(B3086,Dataset!F3086:F7199,Dataset!L3086:L7199)</f>
        <v>6</v>
      </c>
    </row>
    <row r="3087" spans="1:3" x14ac:dyDescent="0.3">
      <c r="A3087">
        <v>3085</v>
      </c>
      <c r="B3087" t="str">
        <f>VLOOKUP(A3087,Dataset!A3087:T7200,6,FALSE)</f>
        <v>failed</v>
      </c>
      <c r="C3087">
        <f>_xlfn.XLOOKUP(B3087,Dataset!F3087:F7200,Dataset!L3087:L7200)</f>
        <v>9</v>
      </c>
    </row>
    <row r="3088" spans="1:3" x14ac:dyDescent="0.3">
      <c r="A3088">
        <v>3086</v>
      </c>
      <c r="B3088" t="str">
        <f>VLOOKUP(A3088,Dataset!A3088:T7201,6,FALSE)</f>
        <v>failed</v>
      </c>
      <c r="C3088">
        <f>_xlfn.XLOOKUP(B3088,Dataset!F3088:F7201,Dataset!L3088:L7201)</f>
        <v>3</v>
      </c>
    </row>
    <row r="3089" spans="1:3" x14ac:dyDescent="0.3">
      <c r="A3089">
        <v>3087</v>
      </c>
      <c r="B3089" t="str">
        <f>VLOOKUP(A3089,Dataset!A3089:T7202,6,FALSE)</f>
        <v>failed</v>
      </c>
      <c r="C3089">
        <f>_xlfn.XLOOKUP(B3089,Dataset!F3089:F7202,Dataset!L3089:L7202)</f>
        <v>2</v>
      </c>
    </row>
    <row r="3090" spans="1:3" x14ac:dyDescent="0.3">
      <c r="A3090">
        <v>3088</v>
      </c>
      <c r="B3090" t="str">
        <f>VLOOKUP(A3090,Dataset!A3090:T7203,6,FALSE)</f>
        <v>failed</v>
      </c>
      <c r="C3090">
        <f>_xlfn.XLOOKUP(B3090,Dataset!F3090:F7203,Dataset!L3090:L7203)</f>
        <v>3</v>
      </c>
    </row>
    <row r="3091" spans="1:3" x14ac:dyDescent="0.3">
      <c r="A3091">
        <v>3089</v>
      </c>
      <c r="B3091" t="str">
        <f>VLOOKUP(A3091,Dataset!A3091:T7204,6,FALSE)</f>
        <v>failed</v>
      </c>
      <c r="C3091">
        <f>_xlfn.XLOOKUP(B3091,Dataset!F3091:F7204,Dataset!L3091:L7204)</f>
        <v>45</v>
      </c>
    </row>
    <row r="3092" spans="1:3" x14ac:dyDescent="0.3">
      <c r="A3092">
        <v>3090</v>
      </c>
      <c r="B3092" t="str">
        <f>VLOOKUP(A3092,Dataset!A3092:T7205,6,FALSE)</f>
        <v>failed</v>
      </c>
      <c r="C3092">
        <f>_xlfn.XLOOKUP(B3092,Dataset!F3092:F7205,Dataset!L3092:L7205)</f>
        <v>9</v>
      </c>
    </row>
    <row r="3093" spans="1:3" x14ac:dyDescent="0.3">
      <c r="A3093">
        <v>3091</v>
      </c>
      <c r="B3093" t="str">
        <f>VLOOKUP(A3093,Dataset!A3093:T7206,6,FALSE)</f>
        <v>failed</v>
      </c>
      <c r="C3093">
        <f>_xlfn.XLOOKUP(B3093,Dataset!F3093:F7206,Dataset!L3093:L7206)</f>
        <v>9</v>
      </c>
    </row>
    <row r="3094" spans="1:3" x14ac:dyDescent="0.3">
      <c r="A3094">
        <v>3092</v>
      </c>
      <c r="B3094" t="str">
        <f>VLOOKUP(A3094,Dataset!A3094:T7207,6,FALSE)</f>
        <v>failed</v>
      </c>
      <c r="C3094">
        <f>_xlfn.XLOOKUP(B3094,Dataset!F3094:F7207,Dataset!L3094:L7207)</f>
        <v>21</v>
      </c>
    </row>
    <row r="3095" spans="1:3" x14ac:dyDescent="0.3">
      <c r="A3095">
        <v>3093</v>
      </c>
      <c r="B3095" t="str">
        <f>VLOOKUP(A3095,Dataset!A3095:T7208,6,FALSE)</f>
        <v>failed</v>
      </c>
      <c r="C3095">
        <f>_xlfn.XLOOKUP(B3095,Dataset!F3095:F7208,Dataset!L3095:L7208)</f>
        <v>17</v>
      </c>
    </row>
    <row r="3096" spans="1:3" x14ac:dyDescent="0.3">
      <c r="A3096">
        <v>3094</v>
      </c>
      <c r="B3096" t="str">
        <f>VLOOKUP(A3096,Dataset!A3096:T7209,6,FALSE)</f>
        <v>failed</v>
      </c>
      <c r="C3096">
        <f>_xlfn.XLOOKUP(B3096,Dataset!F3096:F7209,Dataset!L3096:L7209)</f>
        <v>1</v>
      </c>
    </row>
    <row r="3097" spans="1:3" x14ac:dyDescent="0.3">
      <c r="A3097">
        <v>3095</v>
      </c>
      <c r="B3097" t="str">
        <f>VLOOKUP(A3097,Dataset!A3097:T7210,6,FALSE)</f>
        <v>failed</v>
      </c>
      <c r="C3097">
        <f>_xlfn.XLOOKUP(B3097,Dataset!F3097:F7210,Dataset!L3097:L7210)</f>
        <v>1</v>
      </c>
    </row>
    <row r="3098" spans="1:3" x14ac:dyDescent="0.3">
      <c r="A3098">
        <v>3096</v>
      </c>
      <c r="B3098" t="str">
        <f>VLOOKUP(A3098,Dataset!A3098:T7211,6,FALSE)</f>
        <v>failed</v>
      </c>
      <c r="C3098">
        <f>_xlfn.XLOOKUP(B3098,Dataset!F3098:F7211,Dataset!L3098:L7211)</f>
        <v>14</v>
      </c>
    </row>
    <row r="3099" spans="1:3" x14ac:dyDescent="0.3">
      <c r="A3099">
        <v>3097</v>
      </c>
      <c r="B3099" t="str">
        <f>VLOOKUP(A3099,Dataset!A3099:T7212,6,FALSE)</f>
        <v>failed</v>
      </c>
      <c r="C3099">
        <f>_xlfn.XLOOKUP(B3099,Dataset!F3099:F7212,Dataset!L3099:L7212)</f>
        <v>42</v>
      </c>
    </row>
    <row r="3100" spans="1:3" x14ac:dyDescent="0.3">
      <c r="A3100">
        <v>3098</v>
      </c>
      <c r="B3100" t="str">
        <f>VLOOKUP(A3100,Dataset!A3100:T7213,6,FALSE)</f>
        <v>failed</v>
      </c>
      <c r="C3100">
        <f>_xlfn.XLOOKUP(B3100,Dataset!F3100:F7213,Dataset!L3100:L7213)</f>
        <v>27</v>
      </c>
    </row>
    <row r="3101" spans="1:3" x14ac:dyDescent="0.3">
      <c r="A3101">
        <v>3099</v>
      </c>
      <c r="B3101" t="str">
        <f>VLOOKUP(A3101,Dataset!A3101:T7214,6,FALSE)</f>
        <v>failed</v>
      </c>
      <c r="C3101">
        <f>_xlfn.XLOOKUP(B3101,Dataset!F3101:F7214,Dataset!L3101:L7214)</f>
        <v>5</v>
      </c>
    </row>
    <row r="3102" spans="1:3" x14ac:dyDescent="0.3">
      <c r="A3102">
        <v>3100</v>
      </c>
      <c r="B3102" t="str">
        <f>VLOOKUP(A3102,Dataset!A3102:T7215,6,FALSE)</f>
        <v>failed</v>
      </c>
      <c r="C3102">
        <f>_xlfn.XLOOKUP(B3102,Dataset!F3102:F7215,Dataset!L3102:L7215)</f>
        <v>13</v>
      </c>
    </row>
    <row r="3103" spans="1:3" x14ac:dyDescent="0.3">
      <c r="A3103">
        <v>3101</v>
      </c>
      <c r="B3103" t="str">
        <f>VLOOKUP(A3103,Dataset!A3103:T7216,6,FALSE)</f>
        <v>failed</v>
      </c>
      <c r="C3103">
        <f>_xlfn.XLOOKUP(B3103,Dataset!F3103:F7216,Dataset!L3103:L7216)</f>
        <v>12</v>
      </c>
    </row>
    <row r="3104" spans="1:3" x14ac:dyDescent="0.3">
      <c r="A3104">
        <v>3102</v>
      </c>
      <c r="B3104" t="str">
        <f>VLOOKUP(A3104,Dataset!A3104:T7217,6,FALSE)</f>
        <v>failed</v>
      </c>
      <c r="C3104">
        <f>_xlfn.XLOOKUP(B3104,Dataset!F3104:F7217,Dataset!L3104:L7217)</f>
        <v>90</v>
      </c>
    </row>
    <row r="3105" spans="1:3" x14ac:dyDescent="0.3">
      <c r="A3105">
        <v>3103</v>
      </c>
      <c r="B3105" t="str">
        <f>VLOOKUP(A3105,Dataset!A3105:T7218,6,FALSE)</f>
        <v>failed</v>
      </c>
      <c r="C3105">
        <f>_xlfn.XLOOKUP(B3105,Dataset!F3105:F7218,Dataset!L3105:L7218)</f>
        <v>2</v>
      </c>
    </row>
    <row r="3106" spans="1:3" x14ac:dyDescent="0.3">
      <c r="A3106">
        <v>3104</v>
      </c>
      <c r="B3106" t="str">
        <f>VLOOKUP(A3106,Dataset!A3106:T7219,6,FALSE)</f>
        <v>failed</v>
      </c>
      <c r="C3106">
        <f>_xlfn.XLOOKUP(B3106,Dataset!F3106:F7219,Dataset!L3106:L7219)</f>
        <v>5</v>
      </c>
    </row>
    <row r="3107" spans="1:3" x14ac:dyDescent="0.3">
      <c r="A3107">
        <v>3105</v>
      </c>
      <c r="B3107" t="str">
        <f>VLOOKUP(A3107,Dataset!A3107:T7220,6,FALSE)</f>
        <v>failed</v>
      </c>
      <c r="C3107">
        <f>_xlfn.XLOOKUP(B3107,Dataset!F3107:F7220,Dataset!L3107:L7220)</f>
        <v>31</v>
      </c>
    </row>
    <row r="3108" spans="1:3" x14ac:dyDescent="0.3">
      <c r="A3108">
        <v>3106</v>
      </c>
      <c r="B3108" t="str">
        <f>VLOOKUP(A3108,Dataset!A3108:T7221,6,FALSE)</f>
        <v>failed</v>
      </c>
      <c r="C3108">
        <f>_xlfn.XLOOKUP(B3108,Dataset!F3108:F7221,Dataset!L3108:L7221)</f>
        <v>4</v>
      </c>
    </row>
    <row r="3109" spans="1:3" x14ac:dyDescent="0.3">
      <c r="A3109">
        <v>3107</v>
      </c>
      <c r="B3109" t="str">
        <f>VLOOKUP(A3109,Dataset!A3109:T7222,6,FALSE)</f>
        <v>failed</v>
      </c>
      <c r="C3109">
        <f>_xlfn.XLOOKUP(B3109,Dataset!F3109:F7222,Dataset!L3109:L7222)</f>
        <v>29</v>
      </c>
    </row>
    <row r="3110" spans="1:3" x14ac:dyDescent="0.3">
      <c r="A3110">
        <v>3108</v>
      </c>
      <c r="B3110" t="str">
        <f>VLOOKUP(A3110,Dataset!A3110:T7223,6,FALSE)</f>
        <v>failed</v>
      </c>
      <c r="C3110">
        <f>_xlfn.XLOOKUP(B3110,Dataset!F3110:F7223,Dataset!L3110:L7223)</f>
        <v>2</v>
      </c>
    </row>
    <row r="3111" spans="1:3" x14ac:dyDescent="0.3">
      <c r="A3111">
        <v>3109</v>
      </c>
      <c r="B3111" t="str">
        <f>VLOOKUP(A3111,Dataset!A3111:T7224,6,FALSE)</f>
        <v>failed</v>
      </c>
      <c r="C3111">
        <f>_xlfn.XLOOKUP(B3111,Dataset!F3111:F7224,Dataset!L3111:L7224)</f>
        <v>114</v>
      </c>
    </row>
    <row r="3112" spans="1:3" x14ac:dyDescent="0.3">
      <c r="A3112">
        <v>3110</v>
      </c>
      <c r="B3112" t="str">
        <f>VLOOKUP(A3112,Dataset!A3112:T7225,6,FALSE)</f>
        <v>failed</v>
      </c>
      <c r="C3112">
        <f>_xlfn.XLOOKUP(B3112,Dataset!F3112:F7225,Dataset!L3112:L7225)</f>
        <v>1</v>
      </c>
    </row>
    <row r="3113" spans="1:3" x14ac:dyDescent="0.3">
      <c r="A3113">
        <v>3111</v>
      </c>
      <c r="B3113" t="str">
        <f>VLOOKUP(A3113,Dataset!A3113:T7226,6,FALSE)</f>
        <v>failed</v>
      </c>
      <c r="C3113">
        <f>_xlfn.XLOOKUP(B3113,Dataset!F3113:F7226,Dataset!L3113:L7226)</f>
        <v>76</v>
      </c>
    </row>
    <row r="3114" spans="1:3" x14ac:dyDescent="0.3">
      <c r="A3114">
        <v>3112</v>
      </c>
      <c r="B3114" t="str">
        <f>VLOOKUP(A3114,Dataset!A3114:T7227,6,FALSE)</f>
        <v>failed</v>
      </c>
      <c r="C3114">
        <f>_xlfn.XLOOKUP(B3114,Dataset!F3114:F7227,Dataset!L3114:L7227)</f>
        <v>9</v>
      </c>
    </row>
    <row r="3115" spans="1:3" x14ac:dyDescent="0.3">
      <c r="A3115">
        <v>3113</v>
      </c>
      <c r="B3115" t="str">
        <f>VLOOKUP(A3115,Dataset!A3115:T7228,6,FALSE)</f>
        <v>failed</v>
      </c>
      <c r="C3115">
        <f>_xlfn.XLOOKUP(B3115,Dataset!F3115:F7228,Dataset!L3115:L7228)</f>
        <v>37</v>
      </c>
    </row>
    <row r="3116" spans="1:3" x14ac:dyDescent="0.3">
      <c r="A3116">
        <v>3114</v>
      </c>
      <c r="B3116" t="str">
        <f>VLOOKUP(A3116,Dataset!A3116:T7229,6,FALSE)</f>
        <v>failed</v>
      </c>
      <c r="C3116">
        <f>_xlfn.XLOOKUP(B3116,Dataset!F3116:F7229,Dataset!L3116:L7229)</f>
        <v>0</v>
      </c>
    </row>
    <row r="3117" spans="1:3" x14ac:dyDescent="0.3">
      <c r="A3117">
        <v>3115</v>
      </c>
      <c r="B3117" t="str">
        <f>VLOOKUP(A3117,Dataset!A3117:T7230,6,FALSE)</f>
        <v>failed</v>
      </c>
      <c r="C3117">
        <f>_xlfn.XLOOKUP(B3117,Dataset!F3117:F7230,Dataset!L3117:L7230)</f>
        <v>1</v>
      </c>
    </row>
    <row r="3118" spans="1:3" x14ac:dyDescent="0.3">
      <c r="A3118">
        <v>3116</v>
      </c>
      <c r="B3118" t="str">
        <f>VLOOKUP(A3118,Dataset!A3118:T7231,6,FALSE)</f>
        <v>failed</v>
      </c>
      <c r="C3118">
        <f>_xlfn.XLOOKUP(B3118,Dataset!F3118:F7231,Dataset!L3118:L7231)</f>
        <v>10</v>
      </c>
    </row>
    <row r="3119" spans="1:3" x14ac:dyDescent="0.3">
      <c r="A3119">
        <v>3117</v>
      </c>
      <c r="B3119" t="str">
        <f>VLOOKUP(A3119,Dataset!A3119:T7232,6,FALSE)</f>
        <v>failed</v>
      </c>
      <c r="C3119">
        <f>_xlfn.XLOOKUP(B3119,Dataset!F3119:F7232,Dataset!L3119:L7232)</f>
        <v>1</v>
      </c>
    </row>
    <row r="3120" spans="1:3" x14ac:dyDescent="0.3">
      <c r="A3120">
        <v>3118</v>
      </c>
      <c r="B3120" t="str">
        <f>VLOOKUP(A3120,Dataset!A3120:T7233,6,FALSE)</f>
        <v>failed</v>
      </c>
      <c r="C3120">
        <f>_xlfn.XLOOKUP(B3120,Dataset!F3120:F7233,Dataset!L3120:L7233)</f>
        <v>2</v>
      </c>
    </row>
    <row r="3121" spans="1:3" x14ac:dyDescent="0.3">
      <c r="A3121">
        <v>3119</v>
      </c>
      <c r="B3121" t="str">
        <f>VLOOKUP(A3121,Dataset!A3121:T7234,6,FALSE)</f>
        <v>failed</v>
      </c>
      <c r="C3121">
        <f>_xlfn.XLOOKUP(B3121,Dataset!F3121:F7234,Dataset!L3121:L7234)</f>
        <v>1</v>
      </c>
    </row>
    <row r="3122" spans="1:3" x14ac:dyDescent="0.3">
      <c r="A3122">
        <v>3120</v>
      </c>
      <c r="B3122" t="str">
        <f>VLOOKUP(A3122,Dataset!A3122:T7235,6,FALSE)</f>
        <v>failed</v>
      </c>
      <c r="C3122">
        <f>_xlfn.XLOOKUP(B3122,Dataset!F3122:F7235,Dataset!L3122:L7235)</f>
        <v>10</v>
      </c>
    </row>
    <row r="3123" spans="1:3" x14ac:dyDescent="0.3">
      <c r="A3123">
        <v>3121</v>
      </c>
      <c r="B3123" t="str">
        <f>VLOOKUP(A3123,Dataset!A3123:T7236,6,FALSE)</f>
        <v>canceled</v>
      </c>
      <c r="C3123">
        <f>_xlfn.XLOOKUP(B3123,Dataset!F3123:F7236,Dataset!L3123:L7236)</f>
        <v>1</v>
      </c>
    </row>
    <row r="3124" spans="1:3" x14ac:dyDescent="0.3">
      <c r="A3124">
        <v>3122</v>
      </c>
      <c r="B3124" t="str">
        <f>VLOOKUP(A3124,Dataset!A3124:T7237,6,FALSE)</f>
        <v>canceled</v>
      </c>
      <c r="C3124">
        <f>_xlfn.XLOOKUP(B3124,Dataset!F3124:F7237,Dataset!L3124:L7237)</f>
        <v>2</v>
      </c>
    </row>
    <row r="3125" spans="1:3" x14ac:dyDescent="0.3">
      <c r="A3125">
        <v>3123</v>
      </c>
      <c r="B3125" t="str">
        <f>VLOOKUP(A3125,Dataset!A3125:T7238,6,FALSE)</f>
        <v>canceled</v>
      </c>
      <c r="C3125">
        <f>_xlfn.XLOOKUP(B3125,Dataset!F3125:F7238,Dataset!L3125:L7238)</f>
        <v>348</v>
      </c>
    </row>
    <row r="3126" spans="1:3" x14ac:dyDescent="0.3">
      <c r="A3126">
        <v>3124</v>
      </c>
      <c r="B3126" t="str">
        <f>VLOOKUP(A3126,Dataset!A3126:T7239,6,FALSE)</f>
        <v>canceled</v>
      </c>
      <c r="C3126">
        <f>_xlfn.XLOOKUP(B3126,Dataset!F3126:F7239,Dataset!L3126:L7239)</f>
        <v>4</v>
      </c>
    </row>
    <row r="3127" spans="1:3" x14ac:dyDescent="0.3">
      <c r="A3127">
        <v>3125</v>
      </c>
      <c r="B3127" t="str">
        <f>VLOOKUP(A3127,Dataset!A3127:T7240,6,FALSE)</f>
        <v>canceled</v>
      </c>
      <c r="C3127">
        <f>_xlfn.XLOOKUP(B3127,Dataset!F3127:F7240,Dataset!L3127:L7240)</f>
        <v>0</v>
      </c>
    </row>
    <row r="3128" spans="1:3" x14ac:dyDescent="0.3">
      <c r="A3128">
        <v>3126</v>
      </c>
      <c r="B3128" t="str">
        <f>VLOOKUP(A3128,Dataset!A3128:T7241,6,FALSE)</f>
        <v>canceled</v>
      </c>
      <c r="C3128">
        <f>_xlfn.XLOOKUP(B3128,Dataset!F3128:F7241,Dataset!L3128:L7241)</f>
        <v>17</v>
      </c>
    </row>
    <row r="3129" spans="1:3" x14ac:dyDescent="0.3">
      <c r="A3129">
        <v>3127</v>
      </c>
      <c r="B3129" t="str">
        <f>VLOOKUP(A3129,Dataset!A3129:T7242,6,FALSE)</f>
        <v>canceled</v>
      </c>
      <c r="C3129">
        <f>_xlfn.XLOOKUP(B3129,Dataset!F3129:F7242,Dataset!L3129:L7242)</f>
        <v>0</v>
      </c>
    </row>
    <row r="3130" spans="1:3" x14ac:dyDescent="0.3">
      <c r="A3130">
        <v>3128</v>
      </c>
      <c r="B3130" t="str">
        <f>VLOOKUP(A3130,Dataset!A3130:T7243,6,FALSE)</f>
        <v>live</v>
      </c>
      <c r="C3130">
        <f>_xlfn.XLOOKUP(B3130,Dataset!F3130:F7243,Dataset!L3130:L7243)</f>
        <v>117</v>
      </c>
    </row>
    <row r="3131" spans="1:3" x14ac:dyDescent="0.3">
      <c r="A3131">
        <v>3129</v>
      </c>
      <c r="B3131" t="str">
        <f>VLOOKUP(A3131,Dataset!A3131:T7244,6,FALSE)</f>
        <v>live</v>
      </c>
      <c r="C3131">
        <f>_xlfn.XLOOKUP(B3131,Dataset!F3131:F7244,Dataset!L3131:L7244)</f>
        <v>1</v>
      </c>
    </row>
    <row r="3132" spans="1:3" x14ac:dyDescent="0.3">
      <c r="A3132">
        <v>3130</v>
      </c>
      <c r="B3132" t="str">
        <f>VLOOKUP(A3132,Dataset!A3132:T7245,6,FALSE)</f>
        <v>live</v>
      </c>
      <c r="C3132">
        <f>_xlfn.XLOOKUP(B3132,Dataset!F3132:F7245,Dataset!L3132:L7245)</f>
        <v>4</v>
      </c>
    </row>
    <row r="3133" spans="1:3" x14ac:dyDescent="0.3">
      <c r="A3133">
        <v>3131</v>
      </c>
      <c r="B3133" t="str">
        <f>VLOOKUP(A3133,Dataset!A3133:T7246,6,FALSE)</f>
        <v>live</v>
      </c>
      <c r="C3133">
        <f>_xlfn.XLOOKUP(B3133,Dataset!F3133:F7246,Dataset!L3133:L7246)</f>
        <v>12</v>
      </c>
    </row>
    <row r="3134" spans="1:3" x14ac:dyDescent="0.3">
      <c r="A3134">
        <v>3132</v>
      </c>
      <c r="B3134" t="str">
        <f>VLOOKUP(A3134,Dataset!A3134:T7247,6,FALSE)</f>
        <v>live</v>
      </c>
      <c r="C3134">
        <f>_xlfn.XLOOKUP(B3134,Dataset!F3134:F7247,Dataset!L3134:L7247)</f>
        <v>1</v>
      </c>
    </row>
    <row r="3135" spans="1:3" x14ac:dyDescent="0.3">
      <c r="A3135">
        <v>3133</v>
      </c>
      <c r="B3135" t="str">
        <f>VLOOKUP(A3135,Dataset!A3135:T7248,6,FALSE)</f>
        <v>live</v>
      </c>
      <c r="C3135">
        <f>_xlfn.XLOOKUP(B3135,Dataset!F3135:F7248,Dataset!L3135:L7248)</f>
        <v>16</v>
      </c>
    </row>
    <row r="3136" spans="1:3" x14ac:dyDescent="0.3">
      <c r="A3136">
        <v>3134</v>
      </c>
      <c r="B3136" t="str">
        <f>VLOOKUP(A3136,Dataset!A3136:T7249,6,FALSE)</f>
        <v>live</v>
      </c>
      <c r="C3136">
        <f>_xlfn.XLOOKUP(B3136,Dataset!F3136:F7249,Dataset!L3136:L7249)</f>
        <v>12</v>
      </c>
    </row>
    <row r="3137" spans="1:3" x14ac:dyDescent="0.3">
      <c r="A3137">
        <v>3135</v>
      </c>
      <c r="B3137" t="str">
        <f>VLOOKUP(A3137,Dataset!A3137:T7250,6,FALSE)</f>
        <v>live</v>
      </c>
      <c r="C3137">
        <f>_xlfn.XLOOKUP(B3137,Dataset!F3137:F7250,Dataset!L3137:L7250)</f>
        <v>7</v>
      </c>
    </row>
    <row r="3138" spans="1:3" x14ac:dyDescent="0.3">
      <c r="A3138">
        <v>3136</v>
      </c>
      <c r="B3138" t="str">
        <f>VLOOKUP(A3138,Dataset!A3138:T7251,6,FALSE)</f>
        <v>live</v>
      </c>
      <c r="C3138">
        <f>_xlfn.XLOOKUP(B3138,Dataset!F3138:F7251,Dataset!L3138:L7251)</f>
        <v>22</v>
      </c>
    </row>
    <row r="3139" spans="1:3" x14ac:dyDescent="0.3">
      <c r="A3139">
        <v>3137</v>
      </c>
      <c r="B3139" t="str">
        <f>VLOOKUP(A3139,Dataset!A3139:T7252,6,FALSE)</f>
        <v>live</v>
      </c>
      <c r="C3139">
        <f>_xlfn.XLOOKUP(B3139,Dataset!F3139:F7252,Dataset!L3139:L7252)</f>
        <v>1</v>
      </c>
    </row>
    <row r="3140" spans="1:3" x14ac:dyDescent="0.3">
      <c r="A3140">
        <v>3138</v>
      </c>
      <c r="B3140" t="str">
        <f>VLOOKUP(A3140,Dataset!A3140:T7253,6,FALSE)</f>
        <v>live</v>
      </c>
      <c r="C3140">
        <f>_xlfn.XLOOKUP(B3140,Dataset!F3140:F7253,Dataset!L3140:L7253)</f>
        <v>0</v>
      </c>
    </row>
    <row r="3141" spans="1:3" x14ac:dyDescent="0.3">
      <c r="A3141">
        <v>3139</v>
      </c>
      <c r="B3141" t="str">
        <f>VLOOKUP(A3141,Dataset!A3141:T7254,6,FALSE)</f>
        <v>live</v>
      </c>
      <c r="C3141">
        <f>_xlfn.XLOOKUP(B3141,Dataset!F3141:F7254,Dataset!L3141:L7254)</f>
        <v>6</v>
      </c>
    </row>
    <row r="3142" spans="1:3" x14ac:dyDescent="0.3">
      <c r="A3142">
        <v>3140</v>
      </c>
      <c r="B3142" t="str">
        <f>VLOOKUP(A3142,Dataset!A3142:T7255,6,FALSE)</f>
        <v>live</v>
      </c>
      <c r="C3142">
        <f>_xlfn.XLOOKUP(B3142,Dataset!F3142:F7255,Dataset!L3142:L7255)</f>
        <v>4</v>
      </c>
    </row>
    <row r="3143" spans="1:3" x14ac:dyDescent="0.3">
      <c r="A3143">
        <v>3141</v>
      </c>
      <c r="B3143" t="str">
        <f>VLOOKUP(A3143,Dataset!A3143:T7256,6,FALSE)</f>
        <v>live</v>
      </c>
      <c r="C3143">
        <f>_xlfn.XLOOKUP(B3143,Dataset!F3143:F7256,Dataset!L3143:L7256)</f>
        <v>8</v>
      </c>
    </row>
    <row r="3144" spans="1:3" x14ac:dyDescent="0.3">
      <c r="A3144">
        <v>3142</v>
      </c>
      <c r="B3144" t="str">
        <f>VLOOKUP(A3144,Dataset!A3144:T7257,6,FALSE)</f>
        <v>live</v>
      </c>
      <c r="C3144">
        <f>_xlfn.XLOOKUP(B3144,Dataset!F3144:F7257,Dataset!L3144:L7257)</f>
        <v>3</v>
      </c>
    </row>
    <row r="3145" spans="1:3" x14ac:dyDescent="0.3">
      <c r="A3145">
        <v>3143</v>
      </c>
      <c r="B3145" t="str">
        <f>VLOOKUP(A3145,Dataset!A3145:T7258,6,FALSE)</f>
        <v>live</v>
      </c>
      <c r="C3145">
        <f>_xlfn.XLOOKUP(B3145,Dataset!F3145:F7258,Dataset!L3145:L7258)</f>
        <v>0</v>
      </c>
    </row>
    <row r="3146" spans="1:3" x14ac:dyDescent="0.3">
      <c r="A3146">
        <v>3144</v>
      </c>
      <c r="B3146" t="str">
        <f>VLOOKUP(A3146,Dataset!A3146:T7259,6,FALSE)</f>
        <v>live</v>
      </c>
      <c r="C3146">
        <f>_xlfn.XLOOKUP(B3146,Dataset!F3146:F7259,Dataset!L3146:L7259)</f>
        <v>30</v>
      </c>
    </row>
    <row r="3147" spans="1:3" x14ac:dyDescent="0.3">
      <c r="A3147">
        <v>3145</v>
      </c>
      <c r="B3147" t="str">
        <f>VLOOKUP(A3147,Dataset!A3147:T7260,6,FALSE)</f>
        <v>live</v>
      </c>
      <c r="C3147">
        <f>_xlfn.XLOOKUP(B3147,Dataset!F3147:F7260,Dataset!L3147:L7260)</f>
        <v>0</v>
      </c>
    </row>
    <row r="3148" spans="1:3" x14ac:dyDescent="0.3">
      <c r="A3148">
        <v>3146</v>
      </c>
      <c r="B3148" t="str">
        <f>VLOOKUP(A3148,Dataset!A3148:T7261,6,FALSE)</f>
        <v>live</v>
      </c>
      <c r="C3148">
        <f>_xlfn.XLOOKUP(B3148,Dataset!F3148:F7261,Dataset!L3148:L7261)</f>
        <v>12</v>
      </c>
    </row>
    <row r="3149" spans="1:3" x14ac:dyDescent="0.3">
      <c r="A3149">
        <v>3147</v>
      </c>
      <c r="B3149" t="str">
        <f>VLOOKUP(A3149,Dataset!A3149:T7262,6,FALSE)</f>
        <v>successful</v>
      </c>
      <c r="C3149">
        <f>_xlfn.XLOOKUP(B3149,Dataset!F3149:F7262,Dataset!L3149:L7262)</f>
        <v>213</v>
      </c>
    </row>
    <row r="3150" spans="1:3" x14ac:dyDescent="0.3">
      <c r="A3150">
        <v>3148</v>
      </c>
      <c r="B3150" t="str">
        <f>VLOOKUP(A3150,Dataset!A3150:T7263,6,FALSE)</f>
        <v>successful</v>
      </c>
      <c r="C3150">
        <f>_xlfn.XLOOKUP(B3150,Dataset!F3150:F7263,Dataset!L3150:L7263)</f>
        <v>57</v>
      </c>
    </row>
    <row r="3151" spans="1:3" x14ac:dyDescent="0.3">
      <c r="A3151">
        <v>3149</v>
      </c>
      <c r="B3151" t="str">
        <f>VLOOKUP(A3151,Dataset!A3151:T7264,6,FALSE)</f>
        <v>successful</v>
      </c>
      <c r="C3151">
        <f>_xlfn.XLOOKUP(B3151,Dataset!F3151:F7264,Dataset!L3151:L7264)</f>
        <v>25</v>
      </c>
    </row>
    <row r="3152" spans="1:3" x14ac:dyDescent="0.3">
      <c r="A3152">
        <v>3150</v>
      </c>
      <c r="B3152" t="str">
        <f>VLOOKUP(A3152,Dataset!A3152:T7265,6,FALSE)</f>
        <v>successful</v>
      </c>
      <c r="C3152">
        <f>_xlfn.XLOOKUP(B3152,Dataset!F3152:F7265,Dataset!L3152:L7265)</f>
        <v>104</v>
      </c>
    </row>
    <row r="3153" spans="1:3" x14ac:dyDescent="0.3">
      <c r="A3153">
        <v>3151</v>
      </c>
      <c r="B3153" t="str">
        <f>VLOOKUP(A3153,Dataset!A3153:T7266,6,FALSE)</f>
        <v>successful</v>
      </c>
      <c r="C3153">
        <f>_xlfn.XLOOKUP(B3153,Dataset!F3153:F7266,Dataset!L3153:L7266)</f>
        <v>34</v>
      </c>
    </row>
    <row r="3154" spans="1:3" x14ac:dyDescent="0.3">
      <c r="A3154">
        <v>3152</v>
      </c>
      <c r="B3154" t="str">
        <f>VLOOKUP(A3154,Dataset!A3154:T7267,6,FALSE)</f>
        <v>successful</v>
      </c>
      <c r="C3154">
        <f>_xlfn.XLOOKUP(B3154,Dataset!F3154:F7267,Dataset!L3154:L7267)</f>
        <v>67</v>
      </c>
    </row>
    <row r="3155" spans="1:3" x14ac:dyDescent="0.3">
      <c r="A3155">
        <v>3153</v>
      </c>
      <c r="B3155" t="str">
        <f>VLOOKUP(A3155,Dataset!A3155:T7268,6,FALSE)</f>
        <v>successful</v>
      </c>
      <c r="C3155">
        <f>_xlfn.XLOOKUP(B3155,Dataset!F3155:F7268,Dataset!L3155:L7268)</f>
        <v>241</v>
      </c>
    </row>
    <row r="3156" spans="1:3" x14ac:dyDescent="0.3">
      <c r="A3156">
        <v>3154</v>
      </c>
      <c r="B3156" t="str">
        <f>VLOOKUP(A3156,Dataset!A3156:T7269,6,FALSE)</f>
        <v>successful</v>
      </c>
      <c r="C3156">
        <f>_xlfn.XLOOKUP(B3156,Dataset!F3156:F7269,Dataset!L3156:L7269)</f>
        <v>123</v>
      </c>
    </row>
    <row r="3157" spans="1:3" x14ac:dyDescent="0.3">
      <c r="A3157">
        <v>3155</v>
      </c>
      <c r="B3157" t="str">
        <f>VLOOKUP(A3157,Dataset!A3157:T7270,6,FALSE)</f>
        <v>successful</v>
      </c>
      <c r="C3157">
        <f>_xlfn.XLOOKUP(B3157,Dataset!F3157:F7270,Dataset!L3157:L7270)</f>
        <v>302</v>
      </c>
    </row>
    <row r="3158" spans="1:3" x14ac:dyDescent="0.3">
      <c r="A3158">
        <v>3156</v>
      </c>
      <c r="B3158" t="str">
        <f>VLOOKUP(A3158,Dataset!A3158:T7271,6,FALSE)</f>
        <v>successful</v>
      </c>
      <c r="C3158">
        <f>_xlfn.XLOOKUP(B3158,Dataset!F3158:F7271,Dataset!L3158:L7271)</f>
        <v>89</v>
      </c>
    </row>
    <row r="3159" spans="1:3" x14ac:dyDescent="0.3">
      <c r="A3159">
        <v>3157</v>
      </c>
      <c r="B3159" t="str">
        <f>VLOOKUP(A3159,Dataset!A3159:T7272,6,FALSE)</f>
        <v>successful</v>
      </c>
      <c r="C3159">
        <f>_xlfn.XLOOKUP(B3159,Dataset!F3159:F7272,Dataset!L3159:L7272)</f>
        <v>41</v>
      </c>
    </row>
    <row r="3160" spans="1:3" x14ac:dyDescent="0.3">
      <c r="A3160">
        <v>3158</v>
      </c>
      <c r="B3160" t="str">
        <f>VLOOKUP(A3160,Dataset!A3160:T7273,6,FALSE)</f>
        <v>successful</v>
      </c>
      <c r="C3160">
        <f>_xlfn.XLOOKUP(B3160,Dataset!F3160:F7273,Dataset!L3160:L7273)</f>
        <v>69</v>
      </c>
    </row>
    <row r="3161" spans="1:3" x14ac:dyDescent="0.3">
      <c r="A3161">
        <v>3159</v>
      </c>
      <c r="B3161" t="str">
        <f>VLOOKUP(A3161,Dataset!A3161:T7274,6,FALSE)</f>
        <v>successful</v>
      </c>
      <c r="C3161">
        <f>_xlfn.XLOOKUP(B3161,Dataset!F3161:F7274,Dataset!L3161:L7274)</f>
        <v>52</v>
      </c>
    </row>
    <row r="3162" spans="1:3" x14ac:dyDescent="0.3">
      <c r="A3162">
        <v>3160</v>
      </c>
      <c r="B3162" t="str">
        <f>VLOOKUP(A3162,Dataset!A3162:T7275,6,FALSE)</f>
        <v>successful</v>
      </c>
      <c r="C3162">
        <f>_xlfn.XLOOKUP(B3162,Dataset!F3162:F7275,Dataset!L3162:L7275)</f>
        <v>57</v>
      </c>
    </row>
    <row r="3163" spans="1:3" x14ac:dyDescent="0.3">
      <c r="A3163">
        <v>3161</v>
      </c>
      <c r="B3163" t="str">
        <f>VLOOKUP(A3163,Dataset!A3163:T7276,6,FALSE)</f>
        <v>successful</v>
      </c>
      <c r="C3163">
        <f>_xlfn.XLOOKUP(B3163,Dataset!F3163:F7276,Dataset!L3163:L7276)</f>
        <v>74</v>
      </c>
    </row>
    <row r="3164" spans="1:3" x14ac:dyDescent="0.3">
      <c r="A3164">
        <v>3162</v>
      </c>
      <c r="B3164" t="str">
        <f>VLOOKUP(A3164,Dataset!A3164:T7277,6,FALSE)</f>
        <v>successful</v>
      </c>
      <c r="C3164">
        <f>_xlfn.XLOOKUP(B3164,Dataset!F3164:F7277,Dataset!L3164:L7277)</f>
        <v>63</v>
      </c>
    </row>
    <row r="3165" spans="1:3" x14ac:dyDescent="0.3">
      <c r="A3165">
        <v>3163</v>
      </c>
      <c r="B3165" t="str">
        <f>VLOOKUP(A3165,Dataset!A3165:T7278,6,FALSE)</f>
        <v>successful</v>
      </c>
      <c r="C3165">
        <f>_xlfn.XLOOKUP(B3165,Dataset!F3165:F7278,Dataset!L3165:L7278)</f>
        <v>72</v>
      </c>
    </row>
    <row r="3166" spans="1:3" x14ac:dyDescent="0.3">
      <c r="A3166">
        <v>3164</v>
      </c>
      <c r="B3166" t="str">
        <f>VLOOKUP(A3166,Dataset!A3166:T7279,6,FALSE)</f>
        <v>successful</v>
      </c>
      <c r="C3166">
        <f>_xlfn.XLOOKUP(B3166,Dataset!F3166:F7279,Dataset!L3166:L7279)</f>
        <v>71</v>
      </c>
    </row>
    <row r="3167" spans="1:3" x14ac:dyDescent="0.3">
      <c r="A3167">
        <v>3165</v>
      </c>
      <c r="B3167" t="str">
        <f>VLOOKUP(A3167,Dataset!A3167:T7280,6,FALSE)</f>
        <v>successful</v>
      </c>
      <c r="C3167">
        <f>_xlfn.XLOOKUP(B3167,Dataset!F3167:F7280,Dataset!L3167:L7280)</f>
        <v>21</v>
      </c>
    </row>
    <row r="3168" spans="1:3" x14ac:dyDescent="0.3">
      <c r="A3168">
        <v>3166</v>
      </c>
      <c r="B3168" t="str">
        <f>VLOOKUP(A3168,Dataset!A3168:T7281,6,FALSE)</f>
        <v>successful</v>
      </c>
      <c r="C3168">
        <f>_xlfn.XLOOKUP(B3168,Dataset!F3168:F7281,Dataset!L3168:L7281)</f>
        <v>930</v>
      </c>
    </row>
    <row r="3169" spans="1:3" x14ac:dyDescent="0.3">
      <c r="A3169">
        <v>3167</v>
      </c>
      <c r="B3169" t="str">
        <f>VLOOKUP(A3169,Dataset!A3169:T7282,6,FALSE)</f>
        <v>successful</v>
      </c>
      <c r="C3169">
        <f>_xlfn.XLOOKUP(B3169,Dataset!F3169:F7282,Dataset!L3169:L7282)</f>
        <v>55</v>
      </c>
    </row>
    <row r="3170" spans="1:3" x14ac:dyDescent="0.3">
      <c r="A3170">
        <v>3168</v>
      </c>
      <c r="B3170" t="str">
        <f>VLOOKUP(A3170,Dataset!A3170:T7283,6,FALSE)</f>
        <v>successful</v>
      </c>
      <c r="C3170">
        <f>_xlfn.XLOOKUP(B3170,Dataset!F3170:F7283,Dataset!L3170:L7283)</f>
        <v>61</v>
      </c>
    </row>
    <row r="3171" spans="1:3" x14ac:dyDescent="0.3">
      <c r="A3171">
        <v>3169</v>
      </c>
      <c r="B3171" t="str">
        <f>VLOOKUP(A3171,Dataset!A3171:T7284,6,FALSE)</f>
        <v>successful</v>
      </c>
      <c r="C3171">
        <f>_xlfn.XLOOKUP(B3171,Dataset!F3171:F7284,Dataset!L3171:L7284)</f>
        <v>82</v>
      </c>
    </row>
    <row r="3172" spans="1:3" x14ac:dyDescent="0.3">
      <c r="A3172">
        <v>3170</v>
      </c>
      <c r="B3172" t="str">
        <f>VLOOKUP(A3172,Dataset!A3172:T7285,6,FALSE)</f>
        <v>successful</v>
      </c>
      <c r="C3172">
        <f>_xlfn.XLOOKUP(B3172,Dataset!F3172:F7285,Dataset!L3172:L7285)</f>
        <v>71</v>
      </c>
    </row>
    <row r="3173" spans="1:3" x14ac:dyDescent="0.3">
      <c r="A3173">
        <v>3171</v>
      </c>
      <c r="B3173" t="str">
        <f>VLOOKUP(A3173,Dataset!A3173:T7286,6,FALSE)</f>
        <v>successful</v>
      </c>
      <c r="C3173">
        <f>_xlfn.XLOOKUP(B3173,Dataset!F3173:F7286,Dataset!L3173:L7286)</f>
        <v>117</v>
      </c>
    </row>
    <row r="3174" spans="1:3" x14ac:dyDescent="0.3">
      <c r="A3174">
        <v>3172</v>
      </c>
      <c r="B3174" t="str">
        <f>VLOOKUP(A3174,Dataset!A3174:T7287,6,FALSE)</f>
        <v>successful</v>
      </c>
      <c r="C3174">
        <f>_xlfn.XLOOKUP(B3174,Dataset!F3174:F7287,Dataset!L3174:L7287)</f>
        <v>29</v>
      </c>
    </row>
    <row r="3175" spans="1:3" x14ac:dyDescent="0.3">
      <c r="A3175">
        <v>3173</v>
      </c>
      <c r="B3175" t="str">
        <f>VLOOKUP(A3175,Dataset!A3175:T7288,6,FALSE)</f>
        <v>successful</v>
      </c>
      <c r="C3175">
        <f>_xlfn.XLOOKUP(B3175,Dataset!F3175:F7288,Dataset!L3175:L7288)</f>
        <v>74</v>
      </c>
    </row>
    <row r="3176" spans="1:3" x14ac:dyDescent="0.3">
      <c r="A3176">
        <v>3174</v>
      </c>
      <c r="B3176" t="str">
        <f>VLOOKUP(A3176,Dataset!A3176:T7289,6,FALSE)</f>
        <v>successful</v>
      </c>
      <c r="C3176">
        <f>_xlfn.XLOOKUP(B3176,Dataset!F3176:F7289,Dataset!L3176:L7289)</f>
        <v>23</v>
      </c>
    </row>
    <row r="3177" spans="1:3" x14ac:dyDescent="0.3">
      <c r="A3177">
        <v>3175</v>
      </c>
      <c r="B3177" t="str">
        <f>VLOOKUP(A3177,Dataset!A3177:T7290,6,FALSE)</f>
        <v>successful</v>
      </c>
      <c r="C3177">
        <f>_xlfn.XLOOKUP(B3177,Dataset!F3177:F7290,Dataset!L3177:L7290)</f>
        <v>60</v>
      </c>
    </row>
    <row r="3178" spans="1:3" x14ac:dyDescent="0.3">
      <c r="A3178">
        <v>3176</v>
      </c>
      <c r="B3178" t="str">
        <f>VLOOKUP(A3178,Dataset!A3178:T7291,6,FALSE)</f>
        <v>successful</v>
      </c>
      <c r="C3178">
        <f>_xlfn.XLOOKUP(B3178,Dataset!F3178:F7291,Dataset!L3178:L7291)</f>
        <v>55</v>
      </c>
    </row>
    <row r="3179" spans="1:3" x14ac:dyDescent="0.3">
      <c r="A3179">
        <v>3177</v>
      </c>
      <c r="B3179" t="str">
        <f>VLOOKUP(A3179,Dataset!A3179:T7292,6,FALSE)</f>
        <v>successful</v>
      </c>
      <c r="C3179">
        <f>_xlfn.XLOOKUP(B3179,Dataset!F3179:F7292,Dataset!L3179:L7292)</f>
        <v>51</v>
      </c>
    </row>
    <row r="3180" spans="1:3" x14ac:dyDescent="0.3">
      <c r="A3180">
        <v>3178</v>
      </c>
      <c r="B3180" t="str">
        <f>VLOOKUP(A3180,Dataset!A3180:T7293,6,FALSE)</f>
        <v>successful</v>
      </c>
      <c r="C3180">
        <f>_xlfn.XLOOKUP(B3180,Dataset!F3180:F7293,Dataset!L3180:L7293)</f>
        <v>78</v>
      </c>
    </row>
    <row r="3181" spans="1:3" x14ac:dyDescent="0.3">
      <c r="A3181">
        <v>3179</v>
      </c>
      <c r="B3181" t="str">
        <f>VLOOKUP(A3181,Dataset!A3181:T7294,6,FALSE)</f>
        <v>successful</v>
      </c>
      <c r="C3181">
        <f>_xlfn.XLOOKUP(B3181,Dataset!F3181:F7294,Dataset!L3181:L7294)</f>
        <v>62</v>
      </c>
    </row>
    <row r="3182" spans="1:3" x14ac:dyDescent="0.3">
      <c r="A3182">
        <v>3180</v>
      </c>
      <c r="B3182" t="str">
        <f>VLOOKUP(A3182,Dataset!A3182:T7295,6,FALSE)</f>
        <v>successful</v>
      </c>
      <c r="C3182">
        <f>_xlfn.XLOOKUP(B3182,Dataset!F3182:F7295,Dataset!L3182:L7295)</f>
        <v>45</v>
      </c>
    </row>
    <row r="3183" spans="1:3" x14ac:dyDescent="0.3">
      <c r="A3183">
        <v>3181</v>
      </c>
      <c r="B3183" t="str">
        <f>VLOOKUP(A3183,Dataset!A3183:T7296,6,FALSE)</f>
        <v>successful</v>
      </c>
      <c r="C3183">
        <f>_xlfn.XLOOKUP(B3183,Dataset!F3183:F7296,Dataset!L3183:L7296)</f>
        <v>15</v>
      </c>
    </row>
    <row r="3184" spans="1:3" x14ac:dyDescent="0.3">
      <c r="A3184">
        <v>3182</v>
      </c>
      <c r="B3184" t="str">
        <f>VLOOKUP(A3184,Dataset!A3184:T7297,6,FALSE)</f>
        <v>successful</v>
      </c>
      <c r="C3184">
        <f>_xlfn.XLOOKUP(B3184,Dataset!F3184:F7297,Dataset!L3184:L7297)</f>
        <v>151</v>
      </c>
    </row>
    <row r="3185" spans="1:3" x14ac:dyDescent="0.3">
      <c r="A3185">
        <v>3183</v>
      </c>
      <c r="B3185" t="str">
        <f>VLOOKUP(A3185,Dataset!A3185:T7298,6,FALSE)</f>
        <v>successful</v>
      </c>
      <c r="C3185">
        <f>_xlfn.XLOOKUP(B3185,Dataset!F3185:F7298,Dataset!L3185:L7298)</f>
        <v>68</v>
      </c>
    </row>
    <row r="3186" spans="1:3" x14ac:dyDescent="0.3">
      <c r="A3186">
        <v>3184</v>
      </c>
      <c r="B3186" t="str">
        <f>VLOOKUP(A3186,Dataset!A3186:T7299,6,FALSE)</f>
        <v>successful</v>
      </c>
      <c r="C3186">
        <f>_xlfn.XLOOKUP(B3186,Dataset!F3186:F7299,Dataset!L3186:L7299)</f>
        <v>46</v>
      </c>
    </row>
    <row r="3187" spans="1:3" x14ac:dyDescent="0.3">
      <c r="A3187">
        <v>3185</v>
      </c>
      <c r="B3187" t="str">
        <f>VLOOKUP(A3187,Dataset!A3187:T7300,6,FALSE)</f>
        <v>successful</v>
      </c>
      <c r="C3187">
        <f>_xlfn.XLOOKUP(B3187,Dataset!F3187:F7300,Dataset!L3187:L7300)</f>
        <v>24</v>
      </c>
    </row>
    <row r="3188" spans="1:3" x14ac:dyDescent="0.3">
      <c r="A3188">
        <v>3186</v>
      </c>
      <c r="B3188" t="str">
        <f>VLOOKUP(A3188,Dataset!A3188:T7301,6,FALSE)</f>
        <v>successful</v>
      </c>
      <c r="C3188">
        <f>_xlfn.XLOOKUP(B3188,Dataset!F3188:F7301,Dataset!L3188:L7301)</f>
        <v>70</v>
      </c>
    </row>
    <row r="3189" spans="1:3" x14ac:dyDescent="0.3">
      <c r="A3189">
        <v>3187</v>
      </c>
      <c r="B3189" t="str">
        <f>VLOOKUP(A3189,Dataset!A3189:T7302,6,FALSE)</f>
        <v>successful</v>
      </c>
      <c r="C3189">
        <f>_xlfn.XLOOKUP(B3189,Dataset!F3189:F7302,Dataset!L3189:L7302)</f>
        <v>244</v>
      </c>
    </row>
    <row r="3190" spans="1:3" x14ac:dyDescent="0.3">
      <c r="A3190">
        <v>3188</v>
      </c>
      <c r="B3190" t="str">
        <f>VLOOKUP(A3190,Dataset!A3190:T7303,6,FALSE)</f>
        <v>failed</v>
      </c>
      <c r="C3190">
        <f>_xlfn.XLOOKUP(B3190,Dataset!F3190:F7303,Dataset!L3190:L7303)</f>
        <v>9</v>
      </c>
    </row>
    <row r="3191" spans="1:3" x14ac:dyDescent="0.3">
      <c r="A3191">
        <v>3189</v>
      </c>
      <c r="B3191" t="str">
        <f>VLOOKUP(A3191,Dataset!A3191:T7304,6,FALSE)</f>
        <v>failed</v>
      </c>
      <c r="C3191">
        <f>_xlfn.XLOOKUP(B3191,Dataset!F3191:F7304,Dataset!L3191:L7304)</f>
        <v>19</v>
      </c>
    </row>
    <row r="3192" spans="1:3" x14ac:dyDescent="0.3">
      <c r="A3192">
        <v>3190</v>
      </c>
      <c r="B3192" t="str">
        <f>VLOOKUP(A3192,Dataset!A3192:T7305,6,FALSE)</f>
        <v>failed</v>
      </c>
      <c r="C3192">
        <f>_xlfn.XLOOKUP(B3192,Dataset!F3192:F7305,Dataset!L3192:L7305)</f>
        <v>0</v>
      </c>
    </row>
    <row r="3193" spans="1:3" x14ac:dyDescent="0.3">
      <c r="A3193">
        <v>3191</v>
      </c>
      <c r="B3193" t="str">
        <f>VLOOKUP(A3193,Dataset!A3193:T7306,6,FALSE)</f>
        <v>failed</v>
      </c>
      <c r="C3193">
        <f>_xlfn.XLOOKUP(B3193,Dataset!F3193:F7306,Dataset!L3193:L7306)</f>
        <v>4</v>
      </c>
    </row>
    <row r="3194" spans="1:3" x14ac:dyDescent="0.3">
      <c r="A3194">
        <v>3192</v>
      </c>
      <c r="B3194" t="str">
        <f>VLOOKUP(A3194,Dataset!A3194:T7307,6,FALSE)</f>
        <v>failed</v>
      </c>
      <c r="C3194">
        <f>_xlfn.XLOOKUP(B3194,Dataset!F3194:F7307,Dataset!L3194:L7307)</f>
        <v>8</v>
      </c>
    </row>
    <row r="3195" spans="1:3" x14ac:dyDescent="0.3">
      <c r="A3195">
        <v>3193</v>
      </c>
      <c r="B3195" t="str">
        <f>VLOOKUP(A3195,Dataset!A3195:T7308,6,FALSE)</f>
        <v>failed</v>
      </c>
      <c r="C3195">
        <f>_xlfn.XLOOKUP(B3195,Dataset!F3195:F7308,Dataset!L3195:L7308)</f>
        <v>24</v>
      </c>
    </row>
    <row r="3196" spans="1:3" x14ac:dyDescent="0.3">
      <c r="A3196">
        <v>3194</v>
      </c>
      <c r="B3196" t="str">
        <f>VLOOKUP(A3196,Dataset!A3196:T7309,6,FALSE)</f>
        <v>failed</v>
      </c>
      <c r="C3196">
        <f>_xlfn.XLOOKUP(B3196,Dataset!F3196:F7309,Dataset!L3196:L7309)</f>
        <v>0</v>
      </c>
    </row>
    <row r="3197" spans="1:3" x14ac:dyDescent="0.3">
      <c r="A3197">
        <v>3195</v>
      </c>
      <c r="B3197" t="str">
        <f>VLOOKUP(A3197,Dataset!A3197:T7310,6,FALSE)</f>
        <v>failed</v>
      </c>
      <c r="C3197">
        <f>_xlfn.XLOOKUP(B3197,Dataset!F3197:F7310,Dataset!L3197:L7310)</f>
        <v>39</v>
      </c>
    </row>
    <row r="3198" spans="1:3" x14ac:dyDescent="0.3">
      <c r="A3198">
        <v>3196</v>
      </c>
      <c r="B3198" t="str">
        <f>VLOOKUP(A3198,Dataset!A3198:T7311,6,FALSE)</f>
        <v>failed</v>
      </c>
      <c r="C3198">
        <f>_xlfn.XLOOKUP(B3198,Dataset!F3198:F7311,Dataset!L3198:L7311)</f>
        <v>6</v>
      </c>
    </row>
    <row r="3199" spans="1:3" x14ac:dyDescent="0.3">
      <c r="A3199">
        <v>3197</v>
      </c>
      <c r="B3199" t="str">
        <f>VLOOKUP(A3199,Dataset!A3199:T7312,6,FALSE)</f>
        <v>failed</v>
      </c>
      <c r="C3199">
        <f>_xlfn.XLOOKUP(B3199,Dataset!F3199:F7312,Dataset!L3199:L7312)</f>
        <v>4</v>
      </c>
    </row>
    <row r="3200" spans="1:3" x14ac:dyDescent="0.3">
      <c r="A3200">
        <v>3198</v>
      </c>
      <c r="B3200" t="str">
        <f>VLOOKUP(A3200,Dataset!A3200:T7313,6,FALSE)</f>
        <v>failed</v>
      </c>
      <c r="C3200">
        <f>_xlfn.XLOOKUP(B3200,Dataset!F3200:F7313,Dataset!L3200:L7313)</f>
        <v>3</v>
      </c>
    </row>
    <row r="3201" spans="1:3" x14ac:dyDescent="0.3">
      <c r="A3201">
        <v>3199</v>
      </c>
      <c r="B3201" t="str">
        <f>VLOOKUP(A3201,Dataset!A3201:T7314,6,FALSE)</f>
        <v>failed</v>
      </c>
      <c r="C3201">
        <f>_xlfn.XLOOKUP(B3201,Dataset!F3201:F7314,Dataset!L3201:L7314)</f>
        <v>53</v>
      </c>
    </row>
    <row r="3202" spans="1:3" x14ac:dyDescent="0.3">
      <c r="A3202">
        <v>3200</v>
      </c>
      <c r="B3202" t="str">
        <f>VLOOKUP(A3202,Dataset!A3202:T7315,6,FALSE)</f>
        <v>failed</v>
      </c>
      <c r="C3202">
        <f>_xlfn.XLOOKUP(B3202,Dataset!F3202:F7315,Dataset!L3202:L7315)</f>
        <v>1</v>
      </c>
    </row>
    <row r="3203" spans="1:3" x14ac:dyDescent="0.3">
      <c r="A3203">
        <v>3201</v>
      </c>
      <c r="B3203" t="str">
        <f>VLOOKUP(A3203,Dataset!A3203:T7316,6,FALSE)</f>
        <v>failed</v>
      </c>
      <c r="C3203">
        <f>_xlfn.XLOOKUP(B3203,Dataset!F3203:F7316,Dataset!L3203:L7316)</f>
        <v>2</v>
      </c>
    </row>
    <row r="3204" spans="1:3" x14ac:dyDescent="0.3">
      <c r="A3204">
        <v>3202</v>
      </c>
      <c r="B3204" t="str">
        <f>VLOOKUP(A3204,Dataset!A3204:T7317,6,FALSE)</f>
        <v>failed</v>
      </c>
      <c r="C3204">
        <f>_xlfn.XLOOKUP(B3204,Dataset!F3204:F7317,Dataset!L3204:L7317)</f>
        <v>25</v>
      </c>
    </row>
    <row r="3205" spans="1:3" x14ac:dyDescent="0.3">
      <c r="A3205">
        <v>3203</v>
      </c>
      <c r="B3205" t="str">
        <f>VLOOKUP(A3205,Dataset!A3205:T7318,6,FALSE)</f>
        <v>failed</v>
      </c>
      <c r="C3205">
        <f>_xlfn.XLOOKUP(B3205,Dataset!F3205:F7318,Dataset!L3205:L7318)</f>
        <v>6</v>
      </c>
    </row>
    <row r="3206" spans="1:3" x14ac:dyDescent="0.3">
      <c r="A3206">
        <v>3204</v>
      </c>
      <c r="B3206" t="str">
        <f>VLOOKUP(A3206,Dataset!A3206:T7319,6,FALSE)</f>
        <v>failed</v>
      </c>
      <c r="C3206">
        <f>_xlfn.XLOOKUP(B3206,Dataset!F3206:F7319,Dataset!L3206:L7319)</f>
        <v>0</v>
      </c>
    </row>
    <row r="3207" spans="1:3" x14ac:dyDescent="0.3">
      <c r="A3207">
        <v>3205</v>
      </c>
      <c r="B3207" t="str">
        <f>VLOOKUP(A3207,Dataset!A3207:T7320,6,FALSE)</f>
        <v>failed</v>
      </c>
      <c r="C3207">
        <f>_xlfn.XLOOKUP(B3207,Dataset!F3207:F7320,Dataset!L3207:L7320)</f>
        <v>12</v>
      </c>
    </row>
    <row r="3208" spans="1:3" x14ac:dyDescent="0.3">
      <c r="A3208">
        <v>3206</v>
      </c>
      <c r="B3208" t="str">
        <f>VLOOKUP(A3208,Dataset!A3208:T7321,6,FALSE)</f>
        <v>failed</v>
      </c>
      <c r="C3208">
        <f>_xlfn.XLOOKUP(B3208,Dataset!F3208:F7321,Dataset!L3208:L7321)</f>
        <v>0</v>
      </c>
    </row>
    <row r="3209" spans="1:3" x14ac:dyDescent="0.3">
      <c r="A3209">
        <v>3207</v>
      </c>
      <c r="B3209" t="str">
        <f>VLOOKUP(A3209,Dataset!A3209:T7322,6,FALSE)</f>
        <v>failed</v>
      </c>
      <c r="C3209">
        <f>_xlfn.XLOOKUP(B3209,Dataset!F3209:F7322,Dataset!L3209:L7322)</f>
        <v>36</v>
      </c>
    </row>
    <row r="3210" spans="1:3" x14ac:dyDescent="0.3">
      <c r="A3210">
        <v>3208</v>
      </c>
      <c r="B3210" t="str">
        <f>VLOOKUP(A3210,Dataset!A3210:T7323,6,FALSE)</f>
        <v>successful</v>
      </c>
      <c r="C3210">
        <f>_xlfn.XLOOKUP(B3210,Dataset!F3210:F7323,Dataset!L3210:L7323)</f>
        <v>82</v>
      </c>
    </row>
    <row r="3211" spans="1:3" x14ac:dyDescent="0.3">
      <c r="A3211">
        <v>3209</v>
      </c>
      <c r="B3211" t="str">
        <f>VLOOKUP(A3211,Dataset!A3211:T7324,6,FALSE)</f>
        <v>successful</v>
      </c>
      <c r="C3211">
        <f>_xlfn.XLOOKUP(B3211,Dataset!F3211:F7324,Dataset!L3211:L7324)</f>
        <v>226</v>
      </c>
    </row>
    <row r="3212" spans="1:3" x14ac:dyDescent="0.3">
      <c r="A3212">
        <v>3210</v>
      </c>
      <c r="B3212" t="str">
        <f>VLOOKUP(A3212,Dataset!A3212:T7325,6,FALSE)</f>
        <v>successful</v>
      </c>
      <c r="C3212">
        <f>_xlfn.XLOOKUP(B3212,Dataset!F3212:F7325,Dataset!L3212:L7325)</f>
        <v>60</v>
      </c>
    </row>
    <row r="3213" spans="1:3" x14ac:dyDescent="0.3">
      <c r="A3213">
        <v>3211</v>
      </c>
      <c r="B3213" t="str">
        <f>VLOOKUP(A3213,Dataset!A3213:T7326,6,FALSE)</f>
        <v>successful</v>
      </c>
      <c r="C3213">
        <f>_xlfn.XLOOKUP(B3213,Dataset!F3213:F7326,Dataset!L3213:L7326)</f>
        <v>322</v>
      </c>
    </row>
    <row r="3214" spans="1:3" x14ac:dyDescent="0.3">
      <c r="A3214">
        <v>3212</v>
      </c>
      <c r="B3214" t="str">
        <f>VLOOKUP(A3214,Dataset!A3214:T7327,6,FALSE)</f>
        <v>successful</v>
      </c>
      <c r="C3214">
        <f>_xlfn.XLOOKUP(B3214,Dataset!F3214:F7327,Dataset!L3214:L7327)</f>
        <v>94</v>
      </c>
    </row>
    <row r="3215" spans="1:3" x14ac:dyDescent="0.3">
      <c r="A3215">
        <v>3213</v>
      </c>
      <c r="B3215" t="str">
        <f>VLOOKUP(A3215,Dataset!A3215:T7328,6,FALSE)</f>
        <v>successful</v>
      </c>
      <c r="C3215">
        <f>_xlfn.XLOOKUP(B3215,Dataset!F3215:F7328,Dataset!L3215:L7328)</f>
        <v>47</v>
      </c>
    </row>
    <row r="3216" spans="1:3" x14ac:dyDescent="0.3">
      <c r="A3216">
        <v>3214</v>
      </c>
      <c r="B3216" t="str">
        <f>VLOOKUP(A3216,Dataset!A3216:T7329,6,FALSE)</f>
        <v>successful</v>
      </c>
      <c r="C3216">
        <f>_xlfn.XLOOKUP(B3216,Dataset!F3216:F7329,Dataset!L3216:L7329)</f>
        <v>115</v>
      </c>
    </row>
    <row r="3217" spans="1:3" x14ac:dyDescent="0.3">
      <c r="A3217">
        <v>3215</v>
      </c>
      <c r="B3217" t="str">
        <f>VLOOKUP(A3217,Dataset!A3217:T7330,6,FALSE)</f>
        <v>successful</v>
      </c>
      <c r="C3217">
        <f>_xlfn.XLOOKUP(B3217,Dataset!F3217:F7330,Dataset!L3217:L7330)</f>
        <v>134</v>
      </c>
    </row>
    <row r="3218" spans="1:3" x14ac:dyDescent="0.3">
      <c r="A3218">
        <v>3216</v>
      </c>
      <c r="B3218" t="str">
        <f>VLOOKUP(A3218,Dataset!A3218:T7331,6,FALSE)</f>
        <v>successful</v>
      </c>
      <c r="C3218">
        <f>_xlfn.XLOOKUP(B3218,Dataset!F3218:F7331,Dataset!L3218:L7331)</f>
        <v>35</v>
      </c>
    </row>
    <row r="3219" spans="1:3" x14ac:dyDescent="0.3">
      <c r="A3219">
        <v>3217</v>
      </c>
      <c r="B3219" t="str">
        <f>VLOOKUP(A3219,Dataset!A3219:T7332,6,FALSE)</f>
        <v>successful</v>
      </c>
      <c r="C3219">
        <f>_xlfn.XLOOKUP(B3219,Dataset!F3219:F7332,Dataset!L3219:L7332)</f>
        <v>104</v>
      </c>
    </row>
    <row r="3220" spans="1:3" x14ac:dyDescent="0.3">
      <c r="A3220">
        <v>3218</v>
      </c>
      <c r="B3220" t="str">
        <f>VLOOKUP(A3220,Dataset!A3220:T7333,6,FALSE)</f>
        <v>successful</v>
      </c>
      <c r="C3220">
        <f>_xlfn.XLOOKUP(B3220,Dataset!F3220:F7333,Dataset!L3220:L7333)</f>
        <v>184</v>
      </c>
    </row>
    <row r="3221" spans="1:3" x14ac:dyDescent="0.3">
      <c r="A3221">
        <v>3219</v>
      </c>
      <c r="B3221" t="str">
        <f>VLOOKUP(A3221,Dataset!A3221:T7334,6,FALSE)</f>
        <v>successful</v>
      </c>
      <c r="C3221">
        <f>_xlfn.XLOOKUP(B3221,Dataset!F3221:F7334,Dataset!L3221:L7334)</f>
        <v>119</v>
      </c>
    </row>
    <row r="3222" spans="1:3" x14ac:dyDescent="0.3">
      <c r="A3222">
        <v>3220</v>
      </c>
      <c r="B3222" t="str">
        <f>VLOOKUP(A3222,Dataset!A3222:T7335,6,FALSE)</f>
        <v>successful</v>
      </c>
      <c r="C3222">
        <f>_xlfn.XLOOKUP(B3222,Dataset!F3222:F7335,Dataset!L3222:L7335)</f>
        <v>59</v>
      </c>
    </row>
    <row r="3223" spans="1:3" x14ac:dyDescent="0.3">
      <c r="A3223">
        <v>3221</v>
      </c>
      <c r="B3223" t="str">
        <f>VLOOKUP(A3223,Dataset!A3223:T7336,6,FALSE)</f>
        <v>successful</v>
      </c>
      <c r="C3223">
        <f>_xlfn.XLOOKUP(B3223,Dataset!F3223:F7336,Dataset!L3223:L7336)</f>
        <v>113</v>
      </c>
    </row>
    <row r="3224" spans="1:3" x14ac:dyDescent="0.3">
      <c r="A3224">
        <v>3222</v>
      </c>
      <c r="B3224" t="str">
        <f>VLOOKUP(A3224,Dataset!A3224:T7337,6,FALSE)</f>
        <v>successful</v>
      </c>
      <c r="C3224">
        <f>_xlfn.XLOOKUP(B3224,Dataset!F3224:F7337,Dataset!L3224:L7337)</f>
        <v>84</v>
      </c>
    </row>
    <row r="3225" spans="1:3" x14ac:dyDescent="0.3">
      <c r="A3225">
        <v>3223</v>
      </c>
      <c r="B3225" t="str">
        <f>VLOOKUP(A3225,Dataset!A3225:T7338,6,FALSE)</f>
        <v>successful</v>
      </c>
      <c r="C3225">
        <f>_xlfn.XLOOKUP(B3225,Dataset!F3225:F7338,Dataset!L3225:L7338)</f>
        <v>74</v>
      </c>
    </row>
    <row r="3226" spans="1:3" x14ac:dyDescent="0.3">
      <c r="A3226">
        <v>3224</v>
      </c>
      <c r="B3226" t="str">
        <f>VLOOKUP(A3226,Dataset!A3226:T7339,6,FALSE)</f>
        <v>successful</v>
      </c>
      <c r="C3226">
        <f>_xlfn.XLOOKUP(B3226,Dataset!F3226:F7339,Dataset!L3226:L7339)</f>
        <v>216</v>
      </c>
    </row>
    <row r="3227" spans="1:3" x14ac:dyDescent="0.3">
      <c r="A3227">
        <v>3225</v>
      </c>
      <c r="B3227" t="str">
        <f>VLOOKUP(A3227,Dataset!A3227:T7340,6,FALSE)</f>
        <v>successful</v>
      </c>
      <c r="C3227">
        <f>_xlfn.XLOOKUP(B3227,Dataset!F3227:F7340,Dataset!L3227:L7340)</f>
        <v>39</v>
      </c>
    </row>
    <row r="3228" spans="1:3" x14ac:dyDescent="0.3">
      <c r="A3228">
        <v>3226</v>
      </c>
      <c r="B3228" t="str">
        <f>VLOOKUP(A3228,Dataset!A3228:T7341,6,FALSE)</f>
        <v>successful</v>
      </c>
      <c r="C3228">
        <f>_xlfn.XLOOKUP(B3228,Dataset!F3228:F7341,Dataset!L3228:L7341)</f>
        <v>21</v>
      </c>
    </row>
    <row r="3229" spans="1:3" x14ac:dyDescent="0.3">
      <c r="A3229">
        <v>3227</v>
      </c>
      <c r="B3229" t="str">
        <f>VLOOKUP(A3229,Dataset!A3229:T7342,6,FALSE)</f>
        <v>successful</v>
      </c>
      <c r="C3229">
        <f>_xlfn.XLOOKUP(B3229,Dataset!F3229:F7342,Dataset!L3229:L7342)</f>
        <v>30</v>
      </c>
    </row>
    <row r="3230" spans="1:3" x14ac:dyDescent="0.3">
      <c r="A3230">
        <v>3228</v>
      </c>
      <c r="B3230" t="str">
        <f>VLOOKUP(A3230,Dataset!A3230:T7343,6,FALSE)</f>
        <v>successful</v>
      </c>
      <c r="C3230">
        <f>_xlfn.XLOOKUP(B3230,Dataset!F3230:F7343,Dataset!L3230:L7343)</f>
        <v>37</v>
      </c>
    </row>
    <row r="3231" spans="1:3" x14ac:dyDescent="0.3">
      <c r="A3231">
        <v>3229</v>
      </c>
      <c r="B3231" t="str">
        <f>VLOOKUP(A3231,Dataset!A3231:T7344,6,FALSE)</f>
        <v>successful</v>
      </c>
      <c r="C3231">
        <f>_xlfn.XLOOKUP(B3231,Dataset!F3231:F7344,Dataset!L3231:L7344)</f>
        <v>202</v>
      </c>
    </row>
    <row r="3232" spans="1:3" x14ac:dyDescent="0.3">
      <c r="A3232">
        <v>3230</v>
      </c>
      <c r="B3232" t="str">
        <f>VLOOKUP(A3232,Dataset!A3232:T7345,6,FALSE)</f>
        <v>successful</v>
      </c>
      <c r="C3232">
        <f>_xlfn.XLOOKUP(B3232,Dataset!F3232:F7345,Dataset!L3232:L7345)</f>
        <v>37</v>
      </c>
    </row>
    <row r="3233" spans="1:3" x14ac:dyDescent="0.3">
      <c r="A3233">
        <v>3231</v>
      </c>
      <c r="B3233" t="str">
        <f>VLOOKUP(A3233,Dataset!A3233:T7346,6,FALSE)</f>
        <v>successful</v>
      </c>
      <c r="C3233">
        <f>_xlfn.XLOOKUP(B3233,Dataset!F3233:F7346,Dataset!L3233:L7346)</f>
        <v>28</v>
      </c>
    </row>
    <row r="3234" spans="1:3" x14ac:dyDescent="0.3">
      <c r="A3234">
        <v>3232</v>
      </c>
      <c r="B3234" t="str">
        <f>VLOOKUP(A3234,Dataset!A3234:T7347,6,FALSE)</f>
        <v>successful</v>
      </c>
      <c r="C3234">
        <f>_xlfn.XLOOKUP(B3234,Dataset!F3234:F7347,Dataset!L3234:L7347)</f>
        <v>26</v>
      </c>
    </row>
    <row r="3235" spans="1:3" x14ac:dyDescent="0.3">
      <c r="A3235">
        <v>3233</v>
      </c>
      <c r="B3235" t="str">
        <f>VLOOKUP(A3235,Dataset!A3235:T7348,6,FALSE)</f>
        <v>successful</v>
      </c>
      <c r="C3235">
        <f>_xlfn.XLOOKUP(B3235,Dataset!F3235:F7348,Dataset!L3235:L7348)</f>
        <v>61</v>
      </c>
    </row>
    <row r="3236" spans="1:3" x14ac:dyDescent="0.3">
      <c r="A3236">
        <v>3234</v>
      </c>
      <c r="B3236" t="str">
        <f>VLOOKUP(A3236,Dataset!A3236:T7349,6,FALSE)</f>
        <v>successful</v>
      </c>
      <c r="C3236">
        <f>_xlfn.XLOOKUP(B3236,Dataset!F3236:F7349,Dataset!L3236:L7349)</f>
        <v>115</v>
      </c>
    </row>
    <row r="3237" spans="1:3" x14ac:dyDescent="0.3">
      <c r="A3237">
        <v>3235</v>
      </c>
      <c r="B3237" t="str">
        <f>VLOOKUP(A3237,Dataset!A3237:T7350,6,FALSE)</f>
        <v>successful</v>
      </c>
      <c r="C3237">
        <f>_xlfn.XLOOKUP(B3237,Dataset!F3237:F7350,Dataset!L3237:L7350)</f>
        <v>181</v>
      </c>
    </row>
    <row r="3238" spans="1:3" x14ac:dyDescent="0.3">
      <c r="A3238">
        <v>3236</v>
      </c>
      <c r="B3238" t="str">
        <f>VLOOKUP(A3238,Dataset!A3238:T7351,6,FALSE)</f>
        <v>successful</v>
      </c>
      <c r="C3238">
        <f>_xlfn.XLOOKUP(B3238,Dataset!F3238:F7351,Dataset!L3238:L7351)</f>
        <v>110</v>
      </c>
    </row>
    <row r="3239" spans="1:3" x14ac:dyDescent="0.3">
      <c r="A3239">
        <v>3237</v>
      </c>
      <c r="B3239" t="str">
        <f>VLOOKUP(A3239,Dataset!A3239:T7352,6,FALSE)</f>
        <v>successful</v>
      </c>
      <c r="C3239">
        <f>_xlfn.XLOOKUP(B3239,Dataset!F3239:F7352,Dataset!L3239:L7352)</f>
        <v>269</v>
      </c>
    </row>
    <row r="3240" spans="1:3" x14ac:dyDescent="0.3">
      <c r="A3240">
        <v>3238</v>
      </c>
      <c r="B3240" t="str">
        <f>VLOOKUP(A3240,Dataset!A3240:T7353,6,FALSE)</f>
        <v>successful</v>
      </c>
      <c r="C3240">
        <f>_xlfn.XLOOKUP(B3240,Dataset!F3240:F7353,Dataset!L3240:L7353)</f>
        <v>79</v>
      </c>
    </row>
    <row r="3241" spans="1:3" x14ac:dyDescent="0.3">
      <c r="A3241">
        <v>3239</v>
      </c>
      <c r="B3241" t="str">
        <f>VLOOKUP(A3241,Dataset!A3241:T7354,6,FALSE)</f>
        <v>successful</v>
      </c>
      <c r="C3241">
        <f>_xlfn.XLOOKUP(B3241,Dataset!F3241:F7354,Dataset!L3241:L7354)</f>
        <v>104</v>
      </c>
    </row>
    <row r="3242" spans="1:3" x14ac:dyDescent="0.3">
      <c r="A3242">
        <v>3240</v>
      </c>
      <c r="B3242" t="str">
        <f>VLOOKUP(A3242,Dataset!A3242:T7355,6,FALSE)</f>
        <v>successful</v>
      </c>
      <c r="C3242">
        <f>_xlfn.XLOOKUP(B3242,Dataset!F3242:F7355,Dataset!L3242:L7355)</f>
        <v>34</v>
      </c>
    </row>
    <row r="3243" spans="1:3" x14ac:dyDescent="0.3">
      <c r="A3243">
        <v>3241</v>
      </c>
      <c r="B3243" t="str">
        <f>VLOOKUP(A3243,Dataset!A3243:T7356,6,FALSE)</f>
        <v>successful</v>
      </c>
      <c r="C3243">
        <f>_xlfn.XLOOKUP(B3243,Dataset!F3243:F7356,Dataset!L3243:L7356)</f>
        <v>167</v>
      </c>
    </row>
    <row r="3244" spans="1:3" x14ac:dyDescent="0.3">
      <c r="A3244">
        <v>3242</v>
      </c>
      <c r="B3244" t="str">
        <f>VLOOKUP(A3244,Dataset!A3244:T7357,6,FALSE)</f>
        <v>successful</v>
      </c>
      <c r="C3244">
        <f>_xlfn.XLOOKUP(B3244,Dataset!F3244:F7357,Dataset!L3244:L7357)</f>
        <v>183</v>
      </c>
    </row>
    <row r="3245" spans="1:3" x14ac:dyDescent="0.3">
      <c r="A3245">
        <v>3243</v>
      </c>
      <c r="B3245" t="str">
        <f>VLOOKUP(A3245,Dataset!A3245:T7358,6,FALSE)</f>
        <v>successful</v>
      </c>
      <c r="C3245">
        <f>_xlfn.XLOOKUP(B3245,Dataset!F3245:F7358,Dataset!L3245:L7358)</f>
        <v>71</v>
      </c>
    </row>
    <row r="3246" spans="1:3" x14ac:dyDescent="0.3">
      <c r="A3246">
        <v>3244</v>
      </c>
      <c r="B3246" t="str">
        <f>VLOOKUP(A3246,Dataset!A3246:T7359,6,FALSE)</f>
        <v>successful</v>
      </c>
      <c r="C3246">
        <f>_xlfn.XLOOKUP(B3246,Dataset!F3246:F7359,Dataset!L3246:L7359)</f>
        <v>69</v>
      </c>
    </row>
    <row r="3247" spans="1:3" x14ac:dyDescent="0.3">
      <c r="A3247">
        <v>3245</v>
      </c>
      <c r="B3247" t="str">
        <f>VLOOKUP(A3247,Dataset!A3247:T7360,6,FALSE)</f>
        <v>successful</v>
      </c>
      <c r="C3247">
        <f>_xlfn.XLOOKUP(B3247,Dataset!F3247:F7360,Dataset!L3247:L7360)</f>
        <v>270</v>
      </c>
    </row>
    <row r="3248" spans="1:3" x14ac:dyDescent="0.3">
      <c r="A3248">
        <v>3246</v>
      </c>
      <c r="B3248" t="str">
        <f>VLOOKUP(A3248,Dataset!A3248:T7361,6,FALSE)</f>
        <v>successful</v>
      </c>
      <c r="C3248">
        <f>_xlfn.XLOOKUP(B3248,Dataset!F3248:F7361,Dataset!L3248:L7361)</f>
        <v>193</v>
      </c>
    </row>
    <row r="3249" spans="1:3" x14ac:dyDescent="0.3">
      <c r="A3249">
        <v>3247</v>
      </c>
      <c r="B3249" t="str">
        <f>VLOOKUP(A3249,Dataset!A3249:T7362,6,FALSE)</f>
        <v>successful</v>
      </c>
      <c r="C3249">
        <f>_xlfn.XLOOKUP(B3249,Dataset!F3249:F7362,Dataset!L3249:L7362)</f>
        <v>57</v>
      </c>
    </row>
    <row r="3250" spans="1:3" x14ac:dyDescent="0.3">
      <c r="A3250">
        <v>3248</v>
      </c>
      <c r="B3250" t="str">
        <f>VLOOKUP(A3250,Dataset!A3250:T7363,6,FALSE)</f>
        <v>successful</v>
      </c>
      <c r="C3250">
        <f>_xlfn.XLOOKUP(B3250,Dataset!F3250:F7363,Dataset!L3250:L7363)</f>
        <v>200</v>
      </c>
    </row>
    <row r="3251" spans="1:3" x14ac:dyDescent="0.3">
      <c r="A3251">
        <v>3249</v>
      </c>
      <c r="B3251" t="str">
        <f>VLOOKUP(A3251,Dataset!A3251:T7364,6,FALSE)</f>
        <v>successful</v>
      </c>
      <c r="C3251">
        <f>_xlfn.XLOOKUP(B3251,Dataset!F3251:F7364,Dataset!L3251:L7364)</f>
        <v>88</v>
      </c>
    </row>
    <row r="3252" spans="1:3" x14ac:dyDescent="0.3">
      <c r="A3252">
        <v>3250</v>
      </c>
      <c r="B3252" t="str">
        <f>VLOOKUP(A3252,Dataset!A3252:T7365,6,FALSE)</f>
        <v>successful</v>
      </c>
      <c r="C3252">
        <f>_xlfn.XLOOKUP(B3252,Dataset!F3252:F7365,Dataset!L3252:L7365)</f>
        <v>213</v>
      </c>
    </row>
    <row r="3253" spans="1:3" x14ac:dyDescent="0.3">
      <c r="A3253">
        <v>3251</v>
      </c>
      <c r="B3253" t="str">
        <f>VLOOKUP(A3253,Dataset!A3253:T7366,6,FALSE)</f>
        <v>successful</v>
      </c>
      <c r="C3253">
        <f>_xlfn.XLOOKUP(B3253,Dataset!F3253:F7366,Dataset!L3253:L7366)</f>
        <v>20</v>
      </c>
    </row>
    <row r="3254" spans="1:3" x14ac:dyDescent="0.3">
      <c r="A3254">
        <v>3252</v>
      </c>
      <c r="B3254" t="str">
        <f>VLOOKUP(A3254,Dataset!A3254:T7367,6,FALSE)</f>
        <v>successful</v>
      </c>
      <c r="C3254">
        <f>_xlfn.XLOOKUP(B3254,Dataset!F3254:F7367,Dataset!L3254:L7367)</f>
        <v>50</v>
      </c>
    </row>
    <row r="3255" spans="1:3" x14ac:dyDescent="0.3">
      <c r="A3255">
        <v>3253</v>
      </c>
      <c r="B3255" t="str">
        <f>VLOOKUP(A3255,Dataset!A3255:T7368,6,FALSE)</f>
        <v>successful</v>
      </c>
      <c r="C3255">
        <f>_xlfn.XLOOKUP(B3255,Dataset!F3255:F7368,Dataset!L3255:L7368)</f>
        <v>115</v>
      </c>
    </row>
    <row r="3256" spans="1:3" x14ac:dyDescent="0.3">
      <c r="A3256">
        <v>3254</v>
      </c>
      <c r="B3256" t="str">
        <f>VLOOKUP(A3256,Dataset!A3256:T7369,6,FALSE)</f>
        <v>successful</v>
      </c>
      <c r="C3256">
        <f>_xlfn.XLOOKUP(B3256,Dataset!F3256:F7369,Dataset!L3256:L7369)</f>
        <v>186</v>
      </c>
    </row>
    <row r="3257" spans="1:3" x14ac:dyDescent="0.3">
      <c r="A3257">
        <v>3255</v>
      </c>
      <c r="B3257" t="str">
        <f>VLOOKUP(A3257,Dataset!A3257:T7370,6,FALSE)</f>
        <v>successful</v>
      </c>
      <c r="C3257">
        <f>_xlfn.XLOOKUP(B3257,Dataset!F3257:F7370,Dataset!L3257:L7370)</f>
        <v>18</v>
      </c>
    </row>
    <row r="3258" spans="1:3" x14ac:dyDescent="0.3">
      <c r="A3258">
        <v>3256</v>
      </c>
      <c r="B3258" t="str">
        <f>VLOOKUP(A3258,Dataset!A3258:T7371,6,FALSE)</f>
        <v>successful</v>
      </c>
      <c r="C3258">
        <f>_xlfn.XLOOKUP(B3258,Dataset!F3258:F7371,Dataset!L3258:L7371)</f>
        <v>176</v>
      </c>
    </row>
    <row r="3259" spans="1:3" x14ac:dyDescent="0.3">
      <c r="A3259">
        <v>3257</v>
      </c>
      <c r="B3259" t="str">
        <f>VLOOKUP(A3259,Dataset!A3259:T7372,6,FALSE)</f>
        <v>successful</v>
      </c>
      <c r="C3259">
        <f>_xlfn.XLOOKUP(B3259,Dataset!F3259:F7372,Dataset!L3259:L7372)</f>
        <v>41</v>
      </c>
    </row>
    <row r="3260" spans="1:3" x14ac:dyDescent="0.3">
      <c r="A3260">
        <v>3258</v>
      </c>
      <c r="B3260" t="str">
        <f>VLOOKUP(A3260,Dataset!A3260:T7373,6,FALSE)</f>
        <v>successful</v>
      </c>
      <c r="C3260">
        <f>_xlfn.XLOOKUP(B3260,Dataset!F3260:F7373,Dataset!L3260:L7373)</f>
        <v>75</v>
      </c>
    </row>
    <row r="3261" spans="1:3" x14ac:dyDescent="0.3">
      <c r="A3261">
        <v>3259</v>
      </c>
      <c r="B3261" t="str">
        <f>VLOOKUP(A3261,Dataset!A3261:T7374,6,FALSE)</f>
        <v>successful</v>
      </c>
      <c r="C3261">
        <f>_xlfn.XLOOKUP(B3261,Dataset!F3261:F7374,Dataset!L3261:L7374)</f>
        <v>97</v>
      </c>
    </row>
    <row r="3262" spans="1:3" x14ac:dyDescent="0.3">
      <c r="A3262">
        <v>3260</v>
      </c>
      <c r="B3262" t="str">
        <f>VLOOKUP(A3262,Dataset!A3262:T7375,6,FALSE)</f>
        <v>successful</v>
      </c>
      <c r="C3262">
        <f>_xlfn.XLOOKUP(B3262,Dataset!F3262:F7375,Dataset!L3262:L7375)</f>
        <v>73</v>
      </c>
    </row>
    <row r="3263" spans="1:3" x14ac:dyDescent="0.3">
      <c r="A3263">
        <v>3261</v>
      </c>
      <c r="B3263" t="str">
        <f>VLOOKUP(A3263,Dataset!A3263:T7376,6,FALSE)</f>
        <v>successful</v>
      </c>
      <c r="C3263">
        <f>_xlfn.XLOOKUP(B3263,Dataset!F3263:F7376,Dataset!L3263:L7376)</f>
        <v>49</v>
      </c>
    </row>
    <row r="3264" spans="1:3" x14ac:dyDescent="0.3">
      <c r="A3264">
        <v>3262</v>
      </c>
      <c r="B3264" t="str">
        <f>VLOOKUP(A3264,Dataset!A3264:T7377,6,FALSE)</f>
        <v>successful</v>
      </c>
      <c r="C3264">
        <f>_xlfn.XLOOKUP(B3264,Dataset!F3264:F7377,Dataset!L3264:L7377)</f>
        <v>134</v>
      </c>
    </row>
    <row r="3265" spans="1:3" x14ac:dyDescent="0.3">
      <c r="A3265">
        <v>3263</v>
      </c>
      <c r="B3265" t="str">
        <f>VLOOKUP(A3265,Dataset!A3265:T7378,6,FALSE)</f>
        <v>successful</v>
      </c>
      <c r="C3265">
        <f>_xlfn.XLOOKUP(B3265,Dataset!F3265:F7378,Dataset!L3265:L7378)</f>
        <v>68</v>
      </c>
    </row>
    <row r="3266" spans="1:3" x14ac:dyDescent="0.3">
      <c r="A3266">
        <v>3264</v>
      </c>
      <c r="B3266" t="str">
        <f>VLOOKUP(A3266,Dataset!A3266:T7379,6,FALSE)</f>
        <v>successful</v>
      </c>
      <c r="C3266">
        <f>_xlfn.XLOOKUP(B3266,Dataset!F3266:F7379,Dataset!L3266:L7379)</f>
        <v>49</v>
      </c>
    </row>
    <row r="3267" spans="1:3" x14ac:dyDescent="0.3">
      <c r="A3267">
        <v>3265</v>
      </c>
      <c r="B3267" t="str">
        <f>VLOOKUP(A3267,Dataset!A3267:T7380,6,FALSE)</f>
        <v>successful</v>
      </c>
      <c r="C3267">
        <f>_xlfn.XLOOKUP(B3267,Dataset!F3267:F7380,Dataset!L3267:L7380)</f>
        <v>63</v>
      </c>
    </row>
    <row r="3268" spans="1:3" x14ac:dyDescent="0.3">
      <c r="A3268">
        <v>3266</v>
      </c>
      <c r="B3268" t="str">
        <f>VLOOKUP(A3268,Dataset!A3268:T7381,6,FALSE)</f>
        <v>successful</v>
      </c>
      <c r="C3268">
        <f>_xlfn.XLOOKUP(B3268,Dataset!F3268:F7381,Dataset!L3268:L7381)</f>
        <v>163</v>
      </c>
    </row>
    <row r="3269" spans="1:3" x14ac:dyDescent="0.3">
      <c r="A3269">
        <v>3267</v>
      </c>
      <c r="B3269" t="str">
        <f>VLOOKUP(A3269,Dataset!A3269:T7382,6,FALSE)</f>
        <v>successful</v>
      </c>
      <c r="C3269">
        <f>_xlfn.XLOOKUP(B3269,Dataset!F3269:F7382,Dataset!L3269:L7382)</f>
        <v>288</v>
      </c>
    </row>
    <row r="3270" spans="1:3" x14ac:dyDescent="0.3">
      <c r="A3270">
        <v>3268</v>
      </c>
      <c r="B3270" t="str">
        <f>VLOOKUP(A3270,Dataset!A3270:T7383,6,FALSE)</f>
        <v>successful</v>
      </c>
      <c r="C3270">
        <f>_xlfn.XLOOKUP(B3270,Dataset!F3270:F7383,Dataset!L3270:L7383)</f>
        <v>42</v>
      </c>
    </row>
    <row r="3271" spans="1:3" x14ac:dyDescent="0.3">
      <c r="A3271">
        <v>3269</v>
      </c>
      <c r="B3271" t="str">
        <f>VLOOKUP(A3271,Dataset!A3271:T7384,6,FALSE)</f>
        <v>successful</v>
      </c>
      <c r="C3271">
        <f>_xlfn.XLOOKUP(B3271,Dataset!F3271:F7384,Dataset!L3271:L7384)</f>
        <v>70</v>
      </c>
    </row>
    <row r="3272" spans="1:3" x14ac:dyDescent="0.3">
      <c r="A3272">
        <v>3270</v>
      </c>
      <c r="B3272" t="str">
        <f>VLOOKUP(A3272,Dataset!A3272:T7385,6,FALSE)</f>
        <v>successful</v>
      </c>
      <c r="C3272">
        <f>_xlfn.XLOOKUP(B3272,Dataset!F3272:F7385,Dataset!L3272:L7385)</f>
        <v>30</v>
      </c>
    </row>
    <row r="3273" spans="1:3" x14ac:dyDescent="0.3">
      <c r="A3273">
        <v>3271</v>
      </c>
      <c r="B3273" t="str">
        <f>VLOOKUP(A3273,Dataset!A3273:T7386,6,FALSE)</f>
        <v>successful</v>
      </c>
      <c r="C3273">
        <f>_xlfn.XLOOKUP(B3273,Dataset!F3273:F7386,Dataset!L3273:L7386)</f>
        <v>51</v>
      </c>
    </row>
    <row r="3274" spans="1:3" x14ac:dyDescent="0.3">
      <c r="A3274">
        <v>3272</v>
      </c>
      <c r="B3274" t="str">
        <f>VLOOKUP(A3274,Dataset!A3274:T7387,6,FALSE)</f>
        <v>successful</v>
      </c>
      <c r="C3274">
        <f>_xlfn.XLOOKUP(B3274,Dataset!F3274:F7387,Dataset!L3274:L7387)</f>
        <v>145</v>
      </c>
    </row>
    <row r="3275" spans="1:3" x14ac:dyDescent="0.3">
      <c r="A3275">
        <v>3273</v>
      </c>
      <c r="B3275" t="str">
        <f>VLOOKUP(A3275,Dataset!A3275:T7388,6,FALSE)</f>
        <v>successful</v>
      </c>
      <c r="C3275">
        <f>_xlfn.XLOOKUP(B3275,Dataset!F3275:F7388,Dataset!L3275:L7388)</f>
        <v>21</v>
      </c>
    </row>
    <row r="3276" spans="1:3" x14ac:dyDescent="0.3">
      <c r="A3276">
        <v>3274</v>
      </c>
      <c r="B3276" t="str">
        <f>VLOOKUP(A3276,Dataset!A3276:T7389,6,FALSE)</f>
        <v>successful</v>
      </c>
      <c r="C3276">
        <f>_xlfn.XLOOKUP(B3276,Dataset!F3276:F7389,Dataset!L3276:L7389)</f>
        <v>286</v>
      </c>
    </row>
    <row r="3277" spans="1:3" x14ac:dyDescent="0.3">
      <c r="A3277">
        <v>3275</v>
      </c>
      <c r="B3277" t="str">
        <f>VLOOKUP(A3277,Dataset!A3277:T7390,6,FALSE)</f>
        <v>successful</v>
      </c>
      <c r="C3277">
        <f>_xlfn.XLOOKUP(B3277,Dataset!F3277:F7390,Dataset!L3277:L7390)</f>
        <v>12</v>
      </c>
    </row>
    <row r="3278" spans="1:3" x14ac:dyDescent="0.3">
      <c r="A3278">
        <v>3276</v>
      </c>
      <c r="B3278" t="str">
        <f>VLOOKUP(A3278,Dataset!A3278:T7391,6,FALSE)</f>
        <v>successful</v>
      </c>
      <c r="C3278">
        <f>_xlfn.XLOOKUP(B3278,Dataset!F3278:F7391,Dataset!L3278:L7391)</f>
        <v>100</v>
      </c>
    </row>
    <row r="3279" spans="1:3" x14ac:dyDescent="0.3">
      <c r="A3279">
        <v>3277</v>
      </c>
      <c r="B3279" t="str">
        <f>VLOOKUP(A3279,Dataset!A3279:T7392,6,FALSE)</f>
        <v>successful</v>
      </c>
      <c r="C3279">
        <f>_xlfn.XLOOKUP(B3279,Dataset!F3279:F7392,Dataset!L3279:L7392)</f>
        <v>100</v>
      </c>
    </row>
    <row r="3280" spans="1:3" x14ac:dyDescent="0.3">
      <c r="A3280">
        <v>3278</v>
      </c>
      <c r="B3280" t="str">
        <f>VLOOKUP(A3280,Dataset!A3280:T7393,6,FALSE)</f>
        <v>successful</v>
      </c>
      <c r="C3280">
        <f>_xlfn.XLOOKUP(B3280,Dataset!F3280:F7393,Dataset!L3280:L7393)</f>
        <v>34</v>
      </c>
    </row>
    <row r="3281" spans="1:3" x14ac:dyDescent="0.3">
      <c r="A3281">
        <v>3279</v>
      </c>
      <c r="B3281" t="str">
        <f>VLOOKUP(A3281,Dataset!A3281:T7394,6,FALSE)</f>
        <v>successful</v>
      </c>
      <c r="C3281">
        <f>_xlfn.XLOOKUP(B3281,Dataset!F3281:F7394,Dataset!L3281:L7394)</f>
        <v>63</v>
      </c>
    </row>
    <row r="3282" spans="1:3" x14ac:dyDescent="0.3">
      <c r="A3282">
        <v>3280</v>
      </c>
      <c r="B3282" t="str">
        <f>VLOOKUP(A3282,Dataset!A3282:T7395,6,FALSE)</f>
        <v>successful</v>
      </c>
      <c r="C3282">
        <f>_xlfn.XLOOKUP(B3282,Dataset!F3282:F7395,Dataset!L3282:L7395)</f>
        <v>30</v>
      </c>
    </row>
    <row r="3283" spans="1:3" x14ac:dyDescent="0.3">
      <c r="A3283">
        <v>3281</v>
      </c>
      <c r="B3283" t="str">
        <f>VLOOKUP(A3283,Dataset!A3283:T7396,6,FALSE)</f>
        <v>successful</v>
      </c>
      <c r="C3283">
        <f>_xlfn.XLOOKUP(B3283,Dataset!F3283:F7396,Dataset!L3283:L7396)</f>
        <v>47</v>
      </c>
    </row>
    <row r="3284" spans="1:3" x14ac:dyDescent="0.3">
      <c r="A3284">
        <v>3282</v>
      </c>
      <c r="B3284" t="str">
        <f>VLOOKUP(A3284,Dataset!A3284:T7397,6,FALSE)</f>
        <v>successful</v>
      </c>
      <c r="C3284">
        <f>_xlfn.XLOOKUP(B3284,Dataset!F3284:F7397,Dataset!L3284:L7397)</f>
        <v>237</v>
      </c>
    </row>
    <row r="3285" spans="1:3" x14ac:dyDescent="0.3">
      <c r="A3285">
        <v>3283</v>
      </c>
      <c r="B3285" t="str">
        <f>VLOOKUP(A3285,Dataset!A3285:T7398,6,FALSE)</f>
        <v>successful</v>
      </c>
      <c r="C3285">
        <f>_xlfn.XLOOKUP(B3285,Dataset!F3285:F7398,Dataset!L3285:L7398)</f>
        <v>47</v>
      </c>
    </row>
    <row r="3286" spans="1:3" x14ac:dyDescent="0.3">
      <c r="A3286">
        <v>3284</v>
      </c>
      <c r="B3286" t="str">
        <f>VLOOKUP(A3286,Dataset!A3286:T7399,6,FALSE)</f>
        <v>successful</v>
      </c>
      <c r="C3286">
        <f>_xlfn.XLOOKUP(B3286,Dataset!F3286:F7399,Dataset!L3286:L7399)</f>
        <v>15</v>
      </c>
    </row>
    <row r="3287" spans="1:3" x14ac:dyDescent="0.3">
      <c r="A3287">
        <v>3285</v>
      </c>
      <c r="B3287" t="str">
        <f>VLOOKUP(A3287,Dataset!A3287:T7400,6,FALSE)</f>
        <v>successful</v>
      </c>
      <c r="C3287">
        <f>_xlfn.XLOOKUP(B3287,Dataset!F3287:F7400,Dataset!L3287:L7400)</f>
        <v>81</v>
      </c>
    </row>
    <row r="3288" spans="1:3" x14ac:dyDescent="0.3">
      <c r="A3288">
        <v>3286</v>
      </c>
      <c r="B3288" t="str">
        <f>VLOOKUP(A3288,Dataset!A3288:T7401,6,FALSE)</f>
        <v>successful</v>
      </c>
      <c r="C3288">
        <f>_xlfn.XLOOKUP(B3288,Dataset!F3288:F7401,Dataset!L3288:L7401)</f>
        <v>122</v>
      </c>
    </row>
    <row r="3289" spans="1:3" x14ac:dyDescent="0.3">
      <c r="A3289">
        <v>3287</v>
      </c>
      <c r="B3289" t="str">
        <f>VLOOKUP(A3289,Dataset!A3289:T7402,6,FALSE)</f>
        <v>successful</v>
      </c>
      <c r="C3289">
        <f>_xlfn.XLOOKUP(B3289,Dataset!F3289:F7402,Dataset!L3289:L7402)</f>
        <v>34</v>
      </c>
    </row>
    <row r="3290" spans="1:3" x14ac:dyDescent="0.3">
      <c r="A3290">
        <v>3288</v>
      </c>
      <c r="B3290" t="str">
        <f>VLOOKUP(A3290,Dataset!A3290:T7403,6,FALSE)</f>
        <v>successful</v>
      </c>
      <c r="C3290">
        <f>_xlfn.XLOOKUP(B3290,Dataset!F3290:F7403,Dataset!L3290:L7403)</f>
        <v>207</v>
      </c>
    </row>
    <row r="3291" spans="1:3" x14ac:dyDescent="0.3">
      <c r="A3291">
        <v>3289</v>
      </c>
      <c r="B3291" t="str">
        <f>VLOOKUP(A3291,Dataset!A3291:T7404,6,FALSE)</f>
        <v>successful</v>
      </c>
      <c r="C3291">
        <f>_xlfn.XLOOKUP(B3291,Dataset!F3291:F7404,Dataset!L3291:L7404)</f>
        <v>25</v>
      </c>
    </row>
    <row r="3292" spans="1:3" x14ac:dyDescent="0.3">
      <c r="A3292">
        <v>3290</v>
      </c>
      <c r="B3292" t="str">
        <f>VLOOKUP(A3292,Dataset!A3292:T7405,6,FALSE)</f>
        <v>successful</v>
      </c>
      <c r="C3292">
        <f>_xlfn.XLOOKUP(B3292,Dataset!F3292:F7405,Dataset!L3292:L7405)</f>
        <v>72</v>
      </c>
    </row>
    <row r="3293" spans="1:3" x14ac:dyDescent="0.3">
      <c r="A3293">
        <v>3291</v>
      </c>
      <c r="B3293" t="str">
        <f>VLOOKUP(A3293,Dataset!A3293:T7406,6,FALSE)</f>
        <v>successful</v>
      </c>
      <c r="C3293">
        <f>_xlfn.XLOOKUP(B3293,Dataset!F3293:F7406,Dataset!L3293:L7406)</f>
        <v>14</v>
      </c>
    </row>
    <row r="3294" spans="1:3" x14ac:dyDescent="0.3">
      <c r="A3294">
        <v>3292</v>
      </c>
      <c r="B3294" t="str">
        <f>VLOOKUP(A3294,Dataset!A3294:T7407,6,FALSE)</f>
        <v>successful</v>
      </c>
      <c r="C3294">
        <f>_xlfn.XLOOKUP(B3294,Dataset!F3294:F7407,Dataset!L3294:L7407)</f>
        <v>15</v>
      </c>
    </row>
    <row r="3295" spans="1:3" x14ac:dyDescent="0.3">
      <c r="A3295">
        <v>3293</v>
      </c>
      <c r="B3295" t="str">
        <f>VLOOKUP(A3295,Dataset!A3295:T7408,6,FALSE)</f>
        <v>successful</v>
      </c>
      <c r="C3295">
        <f>_xlfn.XLOOKUP(B3295,Dataset!F3295:F7408,Dataset!L3295:L7408)</f>
        <v>91</v>
      </c>
    </row>
    <row r="3296" spans="1:3" x14ac:dyDescent="0.3">
      <c r="A3296">
        <v>3294</v>
      </c>
      <c r="B3296" t="str">
        <f>VLOOKUP(A3296,Dataset!A3296:T7409,6,FALSE)</f>
        <v>successful</v>
      </c>
      <c r="C3296">
        <f>_xlfn.XLOOKUP(B3296,Dataset!F3296:F7409,Dataset!L3296:L7409)</f>
        <v>24</v>
      </c>
    </row>
    <row r="3297" spans="1:3" x14ac:dyDescent="0.3">
      <c r="A3297">
        <v>3295</v>
      </c>
      <c r="B3297" t="str">
        <f>VLOOKUP(A3297,Dataset!A3297:T7410,6,FALSE)</f>
        <v>successful</v>
      </c>
      <c r="C3297">
        <f>_xlfn.XLOOKUP(B3297,Dataset!F3297:F7410,Dataset!L3297:L7410)</f>
        <v>27</v>
      </c>
    </row>
    <row r="3298" spans="1:3" x14ac:dyDescent="0.3">
      <c r="A3298">
        <v>3296</v>
      </c>
      <c r="B3298" t="str">
        <f>VLOOKUP(A3298,Dataset!A3298:T7411,6,FALSE)</f>
        <v>successful</v>
      </c>
      <c r="C3298">
        <f>_xlfn.XLOOKUP(B3298,Dataset!F3298:F7411,Dataset!L3298:L7411)</f>
        <v>47</v>
      </c>
    </row>
    <row r="3299" spans="1:3" x14ac:dyDescent="0.3">
      <c r="A3299">
        <v>3297</v>
      </c>
      <c r="B3299" t="str">
        <f>VLOOKUP(A3299,Dataset!A3299:T7412,6,FALSE)</f>
        <v>successful</v>
      </c>
      <c r="C3299">
        <f>_xlfn.XLOOKUP(B3299,Dataset!F3299:F7412,Dataset!L3299:L7412)</f>
        <v>44</v>
      </c>
    </row>
    <row r="3300" spans="1:3" x14ac:dyDescent="0.3">
      <c r="A3300">
        <v>3298</v>
      </c>
      <c r="B3300" t="str">
        <f>VLOOKUP(A3300,Dataset!A3300:T7413,6,FALSE)</f>
        <v>successful</v>
      </c>
      <c r="C3300">
        <f>_xlfn.XLOOKUP(B3300,Dataset!F3300:F7413,Dataset!L3300:L7413)</f>
        <v>72</v>
      </c>
    </row>
    <row r="3301" spans="1:3" x14ac:dyDescent="0.3">
      <c r="A3301">
        <v>3299</v>
      </c>
      <c r="B3301" t="str">
        <f>VLOOKUP(A3301,Dataset!A3301:T7414,6,FALSE)</f>
        <v>successful</v>
      </c>
      <c r="C3301">
        <f>_xlfn.XLOOKUP(B3301,Dataset!F3301:F7414,Dataset!L3301:L7414)</f>
        <v>63</v>
      </c>
    </row>
    <row r="3302" spans="1:3" x14ac:dyDescent="0.3">
      <c r="A3302">
        <v>3300</v>
      </c>
      <c r="B3302" t="str">
        <f>VLOOKUP(A3302,Dataset!A3302:T7415,6,FALSE)</f>
        <v>successful</v>
      </c>
      <c r="C3302">
        <f>_xlfn.XLOOKUP(B3302,Dataset!F3302:F7415,Dataset!L3302:L7415)</f>
        <v>88</v>
      </c>
    </row>
    <row r="3303" spans="1:3" x14ac:dyDescent="0.3">
      <c r="A3303">
        <v>3301</v>
      </c>
      <c r="B3303" t="str">
        <f>VLOOKUP(A3303,Dataset!A3303:T7416,6,FALSE)</f>
        <v>successful</v>
      </c>
      <c r="C3303">
        <f>_xlfn.XLOOKUP(B3303,Dataset!F3303:F7416,Dataset!L3303:L7416)</f>
        <v>70</v>
      </c>
    </row>
    <row r="3304" spans="1:3" x14ac:dyDescent="0.3">
      <c r="A3304">
        <v>3302</v>
      </c>
      <c r="B3304" t="str">
        <f>VLOOKUP(A3304,Dataset!A3304:T7417,6,FALSE)</f>
        <v>successful</v>
      </c>
      <c r="C3304">
        <f>_xlfn.XLOOKUP(B3304,Dataset!F3304:F7417,Dataset!L3304:L7417)</f>
        <v>50</v>
      </c>
    </row>
    <row r="3305" spans="1:3" x14ac:dyDescent="0.3">
      <c r="A3305">
        <v>3303</v>
      </c>
      <c r="B3305" t="str">
        <f>VLOOKUP(A3305,Dataset!A3305:T7418,6,FALSE)</f>
        <v>successful</v>
      </c>
      <c r="C3305">
        <f>_xlfn.XLOOKUP(B3305,Dataset!F3305:F7418,Dataset!L3305:L7418)</f>
        <v>35</v>
      </c>
    </row>
    <row r="3306" spans="1:3" x14ac:dyDescent="0.3">
      <c r="A3306">
        <v>3304</v>
      </c>
      <c r="B3306" t="str">
        <f>VLOOKUP(A3306,Dataset!A3306:T7419,6,FALSE)</f>
        <v>successful</v>
      </c>
      <c r="C3306">
        <f>_xlfn.XLOOKUP(B3306,Dataset!F3306:F7419,Dataset!L3306:L7419)</f>
        <v>175</v>
      </c>
    </row>
    <row r="3307" spans="1:3" x14ac:dyDescent="0.3">
      <c r="A3307">
        <v>3305</v>
      </c>
      <c r="B3307" t="str">
        <f>VLOOKUP(A3307,Dataset!A3307:T7420,6,FALSE)</f>
        <v>successful</v>
      </c>
      <c r="C3307">
        <f>_xlfn.XLOOKUP(B3307,Dataset!F3307:F7420,Dataset!L3307:L7420)</f>
        <v>20</v>
      </c>
    </row>
    <row r="3308" spans="1:3" x14ac:dyDescent="0.3">
      <c r="A3308">
        <v>3306</v>
      </c>
      <c r="B3308" t="str">
        <f>VLOOKUP(A3308,Dataset!A3308:T7421,6,FALSE)</f>
        <v>successful</v>
      </c>
      <c r="C3308">
        <f>_xlfn.XLOOKUP(B3308,Dataset!F3308:F7421,Dataset!L3308:L7421)</f>
        <v>54</v>
      </c>
    </row>
    <row r="3309" spans="1:3" x14ac:dyDescent="0.3">
      <c r="A3309">
        <v>3307</v>
      </c>
      <c r="B3309" t="str">
        <f>VLOOKUP(A3309,Dataset!A3309:T7422,6,FALSE)</f>
        <v>successful</v>
      </c>
      <c r="C3309">
        <f>_xlfn.XLOOKUP(B3309,Dataset!F3309:F7422,Dataset!L3309:L7422)</f>
        <v>20</v>
      </c>
    </row>
    <row r="3310" spans="1:3" x14ac:dyDescent="0.3">
      <c r="A3310">
        <v>3308</v>
      </c>
      <c r="B3310" t="str">
        <f>VLOOKUP(A3310,Dataset!A3310:T7423,6,FALSE)</f>
        <v>successful</v>
      </c>
      <c r="C3310">
        <f>_xlfn.XLOOKUP(B3310,Dataset!F3310:F7423,Dataset!L3310:L7423)</f>
        <v>57</v>
      </c>
    </row>
    <row r="3311" spans="1:3" x14ac:dyDescent="0.3">
      <c r="A3311">
        <v>3309</v>
      </c>
      <c r="B3311" t="str">
        <f>VLOOKUP(A3311,Dataset!A3311:T7424,6,FALSE)</f>
        <v>successful</v>
      </c>
      <c r="C3311">
        <f>_xlfn.XLOOKUP(B3311,Dataset!F3311:F7424,Dataset!L3311:L7424)</f>
        <v>31</v>
      </c>
    </row>
    <row r="3312" spans="1:3" x14ac:dyDescent="0.3">
      <c r="A3312">
        <v>3310</v>
      </c>
      <c r="B3312" t="str">
        <f>VLOOKUP(A3312,Dataset!A3312:T7425,6,FALSE)</f>
        <v>successful</v>
      </c>
      <c r="C3312">
        <f>_xlfn.XLOOKUP(B3312,Dataset!F3312:F7425,Dataset!L3312:L7425)</f>
        <v>31</v>
      </c>
    </row>
    <row r="3313" spans="1:3" x14ac:dyDescent="0.3">
      <c r="A3313">
        <v>3311</v>
      </c>
      <c r="B3313" t="str">
        <f>VLOOKUP(A3313,Dataset!A3313:T7426,6,FALSE)</f>
        <v>successful</v>
      </c>
      <c r="C3313">
        <f>_xlfn.XLOOKUP(B3313,Dataset!F3313:F7426,Dataset!L3313:L7426)</f>
        <v>45</v>
      </c>
    </row>
    <row r="3314" spans="1:3" x14ac:dyDescent="0.3">
      <c r="A3314">
        <v>3312</v>
      </c>
      <c r="B3314" t="str">
        <f>VLOOKUP(A3314,Dataset!A3314:T7427,6,FALSE)</f>
        <v>successful</v>
      </c>
      <c r="C3314">
        <f>_xlfn.XLOOKUP(B3314,Dataset!F3314:F7427,Dataset!L3314:L7427)</f>
        <v>41</v>
      </c>
    </row>
    <row r="3315" spans="1:3" x14ac:dyDescent="0.3">
      <c r="A3315">
        <v>3313</v>
      </c>
      <c r="B3315" t="str">
        <f>VLOOKUP(A3315,Dataset!A3315:T7428,6,FALSE)</f>
        <v>successful</v>
      </c>
      <c r="C3315">
        <f>_xlfn.XLOOKUP(B3315,Dataset!F3315:F7428,Dataset!L3315:L7428)</f>
        <v>29</v>
      </c>
    </row>
    <row r="3316" spans="1:3" x14ac:dyDescent="0.3">
      <c r="A3316">
        <v>3314</v>
      </c>
      <c r="B3316" t="str">
        <f>VLOOKUP(A3316,Dataset!A3316:T7429,6,FALSE)</f>
        <v>successful</v>
      </c>
      <c r="C3316">
        <f>_xlfn.XLOOKUP(B3316,Dataset!F3316:F7429,Dataset!L3316:L7429)</f>
        <v>58</v>
      </c>
    </row>
    <row r="3317" spans="1:3" x14ac:dyDescent="0.3">
      <c r="A3317">
        <v>3315</v>
      </c>
      <c r="B3317" t="str">
        <f>VLOOKUP(A3317,Dataset!A3317:T7430,6,FALSE)</f>
        <v>successful</v>
      </c>
      <c r="C3317">
        <f>_xlfn.XLOOKUP(B3317,Dataset!F3317:F7430,Dataset!L3317:L7430)</f>
        <v>89</v>
      </c>
    </row>
    <row r="3318" spans="1:3" x14ac:dyDescent="0.3">
      <c r="A3318">
        <v>3316</v>
      </c>
      <c r="B3318" t="str">
        <f>VLOOKUP(A3318,Dataset!A3318:T7431,6,FALSE)</f>
        <v>successful</v>
      </c>
      <c r="C3318">
        <f>_xlfn.XLOOKUP(B3318,Dataset!F3318:F7431,Dataset!L3318:L7431)</f>
        <v>125</v>
      </c>
    </row>
    <row r="3319" spans="1:3" x14ac:dyDescent="0.3">
      <c r="A3319">
        <v>3317</v>
      </c>
      <c r="B3319" t="str">
        <f>VLOOKUP(A3319,Dataset!A3319:T7432,6,FALSE)</f>
        <v>successful</v>
      </c>
      <c r="C3319">
        <f>_xlfn.XLOOKUP(B3319,Dataset!F3319:F7432,Dataset!L3319:L7432)</f>
        <v>18</v>
      </c>
    </row>
    <row r="3320" spans="1:3" x14ac:dyDescent="0.3">
      <c r="A3320">
        <v>3318</v>
      </c>
      <c r="B3320" t="str">
        <f>VLOOKUP(A3320,Dataset!A3320:T7433,6,FALSE)</f>
        <v>successful</v>
      </c>
      <c r="C3320">
        <f>_xlfn.XLOOKUP(B3320,Dataset!F3320:F7433,Dataset!L3320:L7433)</f>
        <v>32</v>
      </c>
    </row>
    <row r="3321" spans="1:3" x14ac:dyDescent="0.3">
      <c r="A3321">
        <v>3319</v>
      </c>
      <c r="B3321" t="str">
        <f>VLOOKUP(A3321,Dataset!A3321:T7434,6,FALSE)</f>
        <v>successful</v>
      </c>
      <c r="C3321">
        <f>_xlfn.XLOOKUP(B3321,Dataset!F3321:F7434,Dataset!L3321:L7434)</f>
        <v>16</v>
      </c>
    </row>
    <row r="3322" spans="1:3" x14ac:dyDescent="0.3">
      <c r="A3322">
        <v>3320</v>
      </c>
      <c r="B3322" t="str">
        <f>VLOOKUP(A3322,Dataset!A3322:T7435,6,FALSE)</f>
        <v>successful</v>
      </c>
      <c r="C3322">
        <f>_xlfn.XLOOKUP(B3322,Dataset!F3322:F7435,Dataset!L3322:L7435)</f>
        <v>38</v>
      </c>
    </row>
    <row r="3323" spans="1:3" x14ac:dyDescent="0.3">
      <c r="A3323">
        <v>3321</v>
      </c>
      <c r="B3323" t="str">
        <f>VLOOKUP(A3323,Dataset!A3323:T7436,6,FALSE)</f>
        <v>successful</v>
      </c>
      <c r="C3323">
        <f>_xlfn.XLOOKUP(B3323,Dataset!F3323:F7436,Dataset!L3323:L7436)</f>
        <v>15</v>
      </c>
    </row>
    <row r="3324" spans="1:3" x14ac:dyDescent="0.3">
      <c r="A3324">
        <v>3322</v>
      </c>
      <c r="B3324" t="str">
        <f>VLOOKUP(A3324,Dataset!A3324:T7437,6,FALSE)</f>
        <v>successful</v>
      </c>
      <c r="C3324">
        <f>_xlfn.XLOOKUP(B3324,Dataset!F3324:F7437,Dataset!L3324:L7437)</f>
        <v>23</v>
      </c>
    </row>
    <row r="3325" spans="1:3" x14ac:dyDescent="0.3">
      <c r="A3325">
        <v>3323</v>
      </c>
      <c r="B3325" t="str">
        <f>VLOOKUP(A3325,Dataset!A3325:T7438,6,FALSE)</f>
        <v>successful</v>
      </c>
      <c r="C3325">
        <f>_xlfn.XLOOKUP(B3325,Dataset!F3325:F7438,Dataset!L3325:L7438)</f>
        <v>49</v>
      </c>
    </row>
    <row r="3326" spans="1:3" x14ac:dyDescent="0.3">
      <c r="A3326">
        <v>3324</v>
      </c>
      <c r="B3326" t="str">
        <f>VLOOKUP(A3326,Dataset!A3326:T7439,6,FALSE)</f>
        <v>successful</v>
      </c>
      <c r="C3326">
        <f>_xlfn.XLOOKUP(B3326,Dataset!F3326:F7439,Dataset!L3326:L7439)</f>
        <v>10</v>
      </c>
    </row>
    <row r="3327" spans="1:3" x14ac:dyDescent="0.3">
      <c r="A3327">
        <v>3325</v>
      </c>
      <c r="B3327" t="str">
        <f>VLOOKUP(A3327,Dataset!A3327:T7440,6,FALSE)</f>
        <v>successful</v>
      </c>
      <c r="C3327">
        <f>_xlfn.XLOOKUP(B3327,Dataset!F3327:F7440,Dataset!L3327:L7440)</f>
        <v>15</v>
      </c>
    </row>
    <row r="3328" spans="1:3" x14ac:dyDescent="0.3">
      <c r="A3328">
        <v>3326</v>
      </c>
      <c r="B3328" t="str">
        <f>VLOOKUP(A3328,Dataset!A3328:T7441,6,FALSE)</f>
        <v>successful</v>
      </c>
      <c r="C3328">
        <f>_xlfn.XLOOKUP(B3328,Dataset!F3328:F7441,Dataset!L3328:L7441)</f>
        <v>57</v>
      </c>
    </row>
    <row r="3329" spans="1:3" x14ac:dyDescent="0.3">
      <c r="A3329">
        <v>3327</v>
      </c>
      <c r="B3329" t="str">
        <f>VLOOKUP(A3329,Dataset!A3329:T7442,6,FALSE)</f>
        <v>successful</v>
      </c>
      <c r="C3329">
        <f>_xlfn.XLOOKUP(B3329,Dataset!F3329:F7442,Dataset!L3329:L7442)</f>
        <v>33</v>
      </c>
    </row>
    <row r="3330" spans="1:3" x14ac:dyDescent="0.3">
      <c r="A3330">
        <v>3328</v>
      </c>
      <c r="B3330" t="str">
        <f>VLOOKUP(A3330,Dataset!A3330:T7443,6,FALSE)</f>
        <v>successful</v>
      </c>
      <c r="C3330">
        <f>_xlfn.XLOOKUP(B3330,Dataset!F3330:F7443,Dataset!L3330:L7443)</f>
        <v>9</v>
      </c>
    </row>
    <row r="3331" spans="1:3" x14ac:dyDescent="0.3">
      <c r="A3331">
        <v>3329</v>
      </c>
      <c r="B3331" t="str">
        <f>VLOOKUP(A3331,Dataset!A3331:T7444,6,FALSE)</f>
        <v>successful</v>
      </c>
      <c r="C3331">
        <f>_xlfn.XLOOKUP(B3331,Dataset!F3331:F7444,Dataset!L3331:L7444)</f>
        <v>26</v>
      </c>
    </row>
    <row r="3332" spans="1:3" x14ac:dyDescent="0.3">
      <c r="A3332">
        <v>3330</v>
      </c>
      <c r="B3332" t="str">
        <f>VLOOKUP(A3332,Dataset!A3332:T7445,6,FALSE)</f>
        <v>successful</v>
      </c>
      <c r="C3332">
        <f>_xlfn.XLOOKUP(B3332,Dataset!F3332:F7445,Dataset!L3332:L7445)</f>
        <v>69</v>
      </c>
    </row>
    <row r="3333" spans="1:3" x14ac:dyDescent="0.3">
      <c r="A3333">
        <v>3331</v>
      </c>
      <c r="B3333" t="str">
        <f>VLOOKUP(A3333,Dataset!A3333:T7446,6,FALSE)</f>
        <v>successful</v>
      </c>
      <c r="C3333">
        <f>_xlfn.XLOOKUP(B3333,Dataset!F3333:F7446,Dataset!L3333:L7446)</f>
        <v>65</v>
      </c>
    </row>
    <row r="3334" spans="1:3" x14ac:dyDescent="0.3">
      <c r="A3334">
        <v>3332</v>
      </c>
      <c r="B3334" t="str">
        <f>VLOOKUP(A3334,Dataset!A3334:T7447,6,FALSE)</f>
        <v>successful</v>
      </c>
      <c r="C3334">
        <f>_xlfn.XLOOKUP(B3334,Dataset!F3334:F7447,Dataset!L3334:L7447)</f>
        <v>83</v>
      </c>
    </row>
    <row r="3335" spans="1:3" x14ac:dyDescent="0.3">
      <c r="A3335">
        <v>3333</v>
      </c>
      <c r="B3335" t="str">
        <f>VLOOKUP(A3335,Dataset!A3335:T7448,6,FALSE)</f>
        <v>successful</v>
      </c>
      <c r="C3335">
        <f>_xlfn.XLOOKUP(B3335,Dataset!F3335:F7448,Dataset!L3335:L7448)</f>
        <v>111</v>
      </c>
    </row>
    <row r="3336" spans="1:3" x14ac:dyDescent="0.3">
      <c r="A3336">
        <v>3334</v>
      </c>
      <c r="B3336" t="str">
        <f>VLOOKUP(A3336,Dataset!A3336:T7449,6,FALSE)</f>
        <v>successful</v>
      </c>
      <c r="C3336">
        <f>_xlfn.XLOOKUP(B3336,Dataset!F3336:F7449,Dataset!L3336:L7449)</f>
        <v>46</v>
      </c>
    </row>
    <row r="3337" spans="1:3" x14ac:dyDescent="0.3">
      <c r="A3337">
        <v>3335</v>
      </c>
      <c r="B3337" t="str">
        <f>VLOOKUP(A3337,Dataset!A3337:T7450,6,FALSE)</f>
        <v>successful</v>
      </c>
      <c r="C3337">
        <f>_xlfn.XLOOKUP(B3337,Dataset!F3337:F7450,Dataset!L3337:L7450)</f>
        <v>63</v>
      </c>
    </row>
    <row r="3338" spans="1:3" x14ac:dyDescent="0.3">
      <c r="A3338">
        <v>3336</v>
      </c>
      <c r="B3338" t="str">
        <f>VLOOKUP(A3338,Dataset!A3338:T7451,6,FALSE)</f>
        <v>successful</v>
      </c>
      <c r="C3338">
        <f>_xlfn.XLOOKUP(B3338,Dataset!F3338:F7451,Dataset!L3338:L7451)</f>
        <v>9</v>
      </c>
    </row>
    <row r="3339" spans="1:3" x14ac:dyDescent="0.3">
      <c r="A3339">
        <v>3337</v>
      </c>
      <c r="B3339" t="str">
        <f>VLOOKUP(A3339,Dataset!A3339:T7452,6,FALSE)</f>
        <v>successful</v>
      </c>
      <c r="C3339">
        <f>_xlfn.XLOOKUP(B3339,Dataset!F3339:F7452,Dataset!L3339:L7452)</f>
        <v>34</v>
      </c>
    </row>
    <row r="3340" spans="1:3" x14ac:dyDescent="0.3">
      <c r="A3340">
        <v>3338</v>
      </c>
      <c r="B3340" t="str">
        <f>VLOOKUP(A3340,Dataset!A3340:T7453,6,FALSE)</f>
        <v>successful</v>
      </c>
      <c r="C3340">
        <f>_xlfn.XLOOKUP(B3340,Dataset!F3340:F7453,Dataset!L3340:L7453)</f>
        <v>112</v>
      </c>
    </row>
    <row r="3341" spans="1:3" x14ac:dyDescent="0.3">
      <c r="A3341">
        <v>3339</v>
      </c>
      <c r="B3341" t="str">
        <f>VLOOKUP(A3341,Dataset!A3341:T7454,6,FALSE)</f>
        <v>successful</v>
      </c>
      <c r="C3341">
        <f>_xlfn.XLOOKUP(B3341,Dataset!F3341:F7454,Dataset!L3341:L7454)</f>
        <v>47</v>
      </c>
    </row>
    <row r="3342" spans="1:3" x14ac:dyDescent="0.3">
      <c r="A3342">
        <v>3340</v>
      </c>
      <c r="B3342" t="str">
        <f>VLOOKUP(A3342,Dataset!A3342:T7455,6,FALSE)</f>
        <v>successful</v>
      </c>
      <c r="C3342">
        <f>_xlfn.XLOOKUP(B3342,Dataset!F3342:F7455,Dataset!L3342:L7455)</f>
        <v>38</v>
      </c>
    </row>
    <row r="3343" spans="1:3" x14ac:dyDescent="0.3">
      <c r="A3343">
        <v>3341</v>
      </c>
      <c r="B3343" t="str">
        <f>VLOOKUP(A3343,Dataset!A3343:T7456,6,FALSE)</f>
        <v>successful</v>
      </c>
      <c r="C3343">
        <f>_xlfn.XLOOKUP(B3343,Dataset!F3343:F7456,Dataset!L3343:L7456)</f>
        <v>28</v>
      </c>
    </row>
    <row r="3344" spans="1:3" x14ac:dyDescent="0.3">
      <c r="A3344">
        <v>3342</v>
      </c>
      <c r="B3344" t="str">
        <f>VLOOKUP(A3344,Dataset!A3344:T7457,6,FALSE)</f>
        <v>successful</v>
      </c>
      <c r="C3344">
        <f>_xlfn.XLOOKUP(B3344,Dataset!F3344:F7457,Dataset!L3344:L7457)</f>
        <v>78</v>
      </c>
    </row>
    <row r="3345" spans="1:3" x14ac:dyDescent="0.3">
      <c r="A3345">
        <v>3343</v>
      </c>
      <c r="B3345" t="str">
        <f>VLOOKUP(A3345,Dataset!A3345:T7458,6,FALSE)</f>
        <v>successful</v>
      </c>
      <c r="C3345">
        <f>_xlfn.XLOOKUP(B3345,Dataset!F3345:F7458,Dataset!L3345:L7458)</f>
        <v>23</v>
      </c>
    </row>
    <row r="3346" spans="1:3" x14ac:dyDescent="0.3">
      <c r="A3346">
        <v>3344</v>
      </c>
      <c r="B3346" t="str">
        <f>VLOOKUP(A3346,Dataset!A3346:T7459,6,FALSE)</f>
        <v>successful</v>
      </c>
      <c r="C3346">
        <f>_xlfn.XLOOKUP(B3346,Dataset!F3346:F7459,Dataset!L3346:L7459)</f>
        <v>40</v>
      </c>
    </row>
    <row r="3347" spans="1:3" x14ac:dyDescent="0.3">
      <c r="A3347">
        <v>3345</v>
      </c>
      <c r="B3347" t="str">
        <f>VLOOKUP(A3347,Dataset!A3347:T7460,6,FALSE)</f>
        <v>successful</v>
      </c>
      <c r="C3347">
        <f>_xlfn.XLOOKUP(B3347,Dataset!F3347:F7460,Dataset!L3347:L7460)</f>
        <v>13</v>
      </c>
    </row>
    <row r="3348" spans="1:3" x14ac:dyDescent="0.3">
      <c r="A3348">
        <v>3346</v>
      </c>
      <c r="B3348" t="str">
        <f>VLOOKUP(A3348,Dataset!A3348:T7461,6,FALSE)</f>
        <v>successful</v>
      </c>
      <c r="C3348">
        <f>_xlfn.XLOOKUP(B3348,Dataset!F3348:F7461,Dataset!L3348:L7461)</f>
        <v>18</v>
      </c>
    </row>
    <row r="3349" spans="1:3" x14ac:dyDescent="0.3">
      <c r="A3349">
        <v>3347</v>
      </c>
      <c r="B3349" t="str">
        <f>VLOOKUP(A3349,Dataset!A3349:T7462,6,FALSE)</f>
        <v>successful</v>
      </c>
      <c r="C3349">
        <f>_xlfn.XLOOKUP(B3349,Dataset!F3349:F7462,Dataset!L3349:L7462)</f>
        <v>22</v>
      </c>
    </row>
    <row r="3350" spans="1:3" x14ac:dyDescent="0.3">
      <c r="A3350">
        <v>3348</v>
      </c>
      <c r="B3350" t="str">
        <f>VLOOKUP(A3350,Dataset!A3350:T7463,6,FALSE)</f>
        <v>successful</v>
      </c>
      <c r="C3350">
        <f>_xlfn.XLOOKUP(B3350,Dataset!F3350:F7463,Dataset!L3350:L7463)</f>
        <v>79</v>
      </c>
    </row>
    <row r="3351" spans="1:3" x14ac:dyDescent="0.3">
      <c r="A3351">
        <v>3349</v>
      </c>
      <c r="B3351" t="str">
        <f>VLOOKUP(A3351,Dataset!A3351:T7464,6,FALSE)</f>
        <v>successful</v>
      </c>
      <c r="C3351">
        <f>_xlfn.XLOOKUP(B3351,Dataset!F3351:F7464,Dataset!L3351:L7464)</f>
        <v>14</v>
      </c>
    </row>
    <row r="3352" spans="1:3" x14ac:dyDescent="0.3">
      <c r="A3352">
        <v>3350</v>
      </c>
      <c r="B3352" t="str">
        <f>VLOOKUP(A3352,Dataset!A3352:T7465,6,FALSE)</f>
        <v>successful</v>
      </c>
      <c r="C3352">
        <f>_xlfn.XLOOKUP(B3352,Dataset!F3352:F7465,Dataset!L3352:L7465)</f>
        <v>51</v>
      </c>
    </row>
    <row r="3353" spans="1:3" x14ac:dyDescent="0.3">
      <c r="A3353">
        <v>3351</v>
      </c>
      <c r="B3353" t="str">
        <f>VLOOKUP(A3353,Dataset!A3353:T7466,6,FALSE)</f>
        <v>successful</v>
      </c>
      <c r="C3353">
        <f>_xlfn.XLOOKUP(B3353,Dataset!F3353:F7466,Dataset!L3353:L7466)</f>
        <v>54</v>
      </c>
    </row>
    <row r="3354" spans="1:3" x14ac:dyDescent="0.3">
      <c r="A3354">
        <v>3352</v>
      </c>
      <c r="B3354" t="str">
        <f>VLOOKUP(A3354,Dataset!A3354:T7467,6,FALSE)</f>
        <v>successful</v>
      </c>
      <c r="C3354">
        <f>_xlfn.XLOOKUP(B3354,Dataset!F3354:F7467,Dataset!L3354:L7467)</f>
        <v>70</v>
      </c>
    </row>
    <row r="3355" spans="1:3" x14ac:dyDescent="0.3">
      <c r="A3355">
        <v>3353</v>
      </c>
      <c r="B3355" t="str">
        <f>VLOOKUP(A3355,Dataset!A3355:T7468,6,FALSE)</f>
        <v>successful</v>
      </c>
      <c r="C3355">
        <f>_xlfn.XLOOKUP(B3355,Dataset!F3355:F7468,Dataset!L3355:L7468)</f>
        <v>44</v>
      </c>
    </row>
    <row r="3356" spans="1:3" x14ac:dyDescent="0.3">
      <c r="A3356">
        <v>3354</v>
      </c>
      <c r="B3356" t="str">
        <f>VLOOKUP(A3356,Dataset!A3356:T7469,6,FALSE)</f>
        <v>successful</v>
      </c>
      <c r="C3356">
        <f>_xlfn.XLOOKUP(B3356,Dataset!F3356:F7469,Dataset!L3356:L7469)</f>
        <v>55</v>
      </c>
    </row>
    <row r="3357" spans="1:3" x14ac:dyDescent="0.3">
      <c r="A3357">
        <v>3355</v>
      </c>
      <c r="B3357" t="str">
        <f>VLOOKUP(A3357,Dataset!A3357:T7470,6,FALSE)</f>
        <v>successful</v>
      </c>
      <c r="C3357">
        <f>_xlfn.XLOOKUP(B3357,Dataset!F3357:F7470,Dataset!L3357:L7470)</f>
        <v>15</v>
      </c>
    </row>
    <row r="3358" spans="1:3" x14ac:dyDescent="0.3">
      <c r="A3358">
        <v>3356</v>
      </c>
      <c r="B3358" t="str">
        <f>VLOOKUP(A3358,Dataset!A3358:T7471,6,FALSE)</f>
        <v>successful</v>
      </c>
      <c r="C3358">
        <f>_xlfn.XLOOKUP(B3358,Dataset!F3358:F7471,Dataset!L3358:L7471)</f>
        <v>27</v>
      </c>
    </row>
    <row r="3359" spans="1:3" x14ac:dyDescent="0.3">
      <c r="A3359">
        <v>3357</v>
      </c>
      <c r="B3359" t="str">
        <f>VLOOKUP(A3359,Dataset!A3359:T7472,6,FALSE)</f>
        <v>successful</v>
      </c>
      <c r="C3359">
        <f>_xlfn.XLOOKUP(B3359,Dataset!F3359:F7472,Dataset!L3359:L7472)</f>
        <v>21</v>
      </c>
    </row>
    <row r="3360" spans="1:3" x14ac:dyDescent="0.3">
      <c r="A3360">
        <v>3358</v>
      </c>
      <c r="B3360" t="str">
        <f>VLOOKUP(A3360,Dataset!A3360:T7473,6,FALSE)</f>
        <v>successful</v>
      </c>
      <c r="C3360">
        <f>_xlfn.XLOOKUP(B3360,Dataset!F3360:F7473,Dataset!L3360:L7473)</f>
        <v>162</v>
      </c>
    </row>
    <row r="3361" spans="1:3" x14ac:dyDescent="0.3">
      <c r="A3361">
        <v>3359</v>
      </c>
      <c r="B3361" t="str">
        <f>VLOOKUP(A3361,Dataset!A3361:T7474,6,FALSE)</f>
        <v>successful</v>
      </c>
      <c r="C3361">
        <f>_xlfn.XLOOKUP(B3361,Dataset!F3361:F7474,Dataset!L3361:L7474)</f>
        <v>23</v>
      </c>
    </row>
    <row r="3362" spans="1:3" x14ac:dyDescent="0.3">
      <c r="A3362">
        <v>3360</v>
      </c>
      <c r="B3362" t="str">
        <f>VLOOKUP(A3362,Dataset!A3362:T7475,6,FALSE)</f>
        <v>successful</v>
      </c>
      <c r="C3362">
        <f>_xlfn.XLOOKUP(B3362,Dataset!F3362:F7475,Dataset!L3362:L7475)</f>
        <v>72</v>
      </c>
    </row>
    <row r="3363" spans="1:3" x14ac:dyDescent="0.3">
      <c r="A3363">
        <v>3361</v>
      </c>
      <c r="B3363" t="str">
        <f>VLOOKUP(A3363,Dataset!A3363:T7476,6,FALSE)</f>
        <v>successful</v>
      </c>
      <c r="C3363">
        <f>_xlfn.XLOOKUP(B3363,Dataset!F3363:F7476,Dataset!L3363:L7476)</f>
        <v>68</v>
      </c>
    </row>
    <row r="3364" spans="1:3" x14ac:dyDescent="0.3">
      <c r="A3364">
        <v>3362</v>
      </c>
      <c r="B3364" t="str">
        <f>VLOOKUP(A3364,Dataset!A3364:T7477,6,FALSE)</f>
        <v>successful</v>
      </c>
      <c r="C3364">
        <f>_xlfn.XLOOKUP(B3364,Dataset!F3364:F7477,Dataset!L3364:L7477)</f>
        <v>20</v>
      </c>
    </row>
    <row r="3365" spans="1:3" x14ac:dyDescent="0.3">
      <c r="A3365">
        <v>3363</v>
      </c>
      <c r="B3365" t="str">
        <f>VLOOKUP(A3365,Dataset!A3365:T7478,6,FALSE)</f>
        <v>successful</v>
      </c>
      <c r="C3365">
        <f>_xlfn.XLOOKUP(B3365,Dataset!F3365:F7478,Dataset!L3365:L7478)</f>
        <v>26</v>
      </c>
    </row>
    <row r="3366" spans="1:3" x14ac:dyDescent="0.3">
      <c r="A3366">
        <v>3364</v>
      </c>
      <c r="B3366" t="str">
        <f>VLOOKUP(A3366,Dataset!A3366:T7479,6,FALSE)</f>
        <v>successful</v>
      </c>
      <c r="C3366">
        <f>_xlfn.XLOOKUP(B3366,Dataset!F3366:F7479,Dataset!L3366:L7479)</f>
        <v>72</v>
      </c>
    </row>
    <row r="3367" spans="1:3" x14ac:dyDescent="0.3">
      <c r="A3367">
        <v>3365</v>
      </c>
      <c r="B3367" t="str">
        <f>VLOOKUP(A3367,Dataset!A3367:T7480,6,FALSE)</f>
        <v>successful</v>
      </c>
      <c r="C3367">
        <f>_xlfn.XLOOKUP(B3367,Dataset!F3367:F7480,Dataset!L3367:L7480)</f>
        <v>3</v>
      </c>
    </row>
    <row r="3368" spans="1:3" x14ac:dyDescent="0.3">
      <c r="A3368">
        <v>3366</v>
      </c>
      <c r="B3368" t="str">
        <f>VLOOKUP(A3368,Dataset!A3368:T7481,6,FALSE)</f>
        <v>successful</v>
      </c>
      <c r="C3368">
        <f>_xlfn.XLOOKUP(B3368,Dataset!F3368:F7481,Dataset!L3368:L7481)</f>
        <v>18</v>
      </c>
    </row>
    <row r="3369" spans="1:3" x14ac:dyDescent="0.3">
      <c r="A3369">
        <v>3367</v>
      </c>
      <c r="B3369" t="str">
        <f>VLOOKUP(A3369,Dataset!A3369:T7482,6,FALSE)</f>
        <v>successful</v>
      </c>
      <c r="C3369">
        <f>_xlfn.XLOOKUP(B3369,Dataset!F3369:F7482,Dataset!L3369:L7482)</f>
        <v>30</v>
      </c>
    </row>
    <row r="3370" spans="1:3" x14ac:dyDescent="0.3">
      <c r="A3370">
        <v>3368</v>
      </c>
      <c r="B3370" t="str">
        <f>VLOOKUP(A3370,Dataset!A3370:T7483,6,FALSE)</f>
        <v>successful</v>
      </c>
      <c r="C3370">
        <f>_xlfn.XLOOKUP(B3370,Dataset!F3370:F7483,Dataset!L3370:L7483)</f>
        <v>23</v>
      </c>
    </row>
    <row r="3371" spans="1:3" x14ac:dyDescent="0.3">
      <c r="A3371">
        <v>3369</v>
      </c>
      <c r="B3371" t="str">
        <f>VLOOKUP(A3371,Dataset!A3371:T7484,6,FALSE)</f>
        <v>successful</v>
      </c>
      <c r="C3371">
        <f>_xlfn.XLOOKUP(B3371,Dataset!F3371:F7484,Dataset!L3371:L7484)</f>
        <v>54</v>
      </c>
    </row>
    <row r="3372" spans="1:3" x14ac:dyDescent="0.3">
      <c r="A3372">
        <v>3370</v>
      </c>
      <c r="B3372" t="str">
        <f>VLOOKUP(A3372,Dataset!A3372:T7485,6,FALSE)</f>
        <v>successful</v>
      </c>
      <c r="C3372">
        <f>_xlfn.XLOOKUP(B3372,Dataset!F3372:F7485,Dataset!L3372:L7485)</f>
        <v>26</v>
      </c>
    </row>
    <row r="3373" spans="1:3" x14ac:dyDescent="0.3">
      <c r="A3373">
        <v>3371</v>
      </c>
      <c r="B3373" t="str">
        <f>VLOOKUP(A3373,Dataset!A3373:T7486,6,FALSE)</f>
        <v>successful</v>
      </c>
      <c r="C3373">
        <f>_xlfn.XLOOKUP(B3373,Dataset!F3373:F7486,Dataset!L3373:L7486)</f>
        <v>9</v>
      </c>
    </row>
    <row r="3374" spans="1:3" x14ac:dyDescent="0.3">
      <c r="A3374">
        <v>3372</v>
      </c>
      <c r="B3374" t="str">
        <f>VLOOKUP(A3374,Dataset!A3374:T7487,6,FALSE)</f>
        <v>successful</v>
      </c>
      <c r="C3374">
        <f>_xlfn.XLOOKUP(B3374,Dataset!F3374:F7487,Dataset!L3374:L7487)</f>
        <v>27</v>
      </c>
    </row>
    <row r="3375" spans="1:3" x14ac:dyDescent="0.3">
      <c r="A3375">
        <v>3373</v>
      </c>
      <c r="B3375" t="str">
        <f>VLOOKUP(A3375,Dataset!A3375:T7488,6,FALSE)</f>
        <v>successful</v>
      </c>
      <c r="C3375">
        <f>_xlfn.XLOOKUP(B3375,Dataset!F3375:F7488,Dataset!L3375:L7488)</f>
        <v>30</v>
      </c>
    </row>
    <row r="3376" spans="1:3" x14ac:dyDescent="0.3">
      <c r="A3376">
        <v>3374</v>
      </c>
      <c r="B3376" t="str">
        <f>VLOOKUP(A3376,Dataset!A3376:T7489,6,FALSE)</f>
        <v>successful</v>
      </c>
      <c r="C3376">
        <f>_xlfn.XLOOKUP(B3376,Dataset!F3376:F7489,Dataset!L3376:L7489)</f>
        <v>52</v>
      </c>
    </row>
    <row r="3377" spans="1:3" x14ac:dyDescent="0.3">
      <c r="A3377">
        <v>3375</v>
      </c>
      <c r="B3377" t="str">
        <f>VLOOKUP(A3377,Dataset!A3377:T7490,6,FALSE)</f>
        <v>successful</v>
      </c>
      <c r="C3377">
        <f>_xlfn.XLOOKUP(B3377,Dataset!F3377:F7490,Dataset!L3377:L7490)</f>
        <v>17</v>
      </c>
    </row>
    <row r="3378" spans="1:3" x14ac:dyDescent="0.3">
      <c r="A3378">
        <v>3376</v>
      </c>
      <c r="B3378" t="str">
        <f>VLOOKUP(A3378,Dataset!A3378:T7491,6,FALSE)</f>
        <v>successful</v>
      </c>
      <c r="C3378">
        <f>_xlfn.XLOOKUP(B3378,Dataset!F3378:F7491,Dataset!L3378:L7491)</f>
        <v>19</v>
      </c>
    </row>
    <row r="3379" spans="1:3" x14ac:dyDescent="0.3">
      <c r="A3379">
        <v>3377</v>
      </c>
      <c r="B3379" t="str">
        <f>VLOOKUP(A3379,Dataset!A3379:T7492,6,FALSE)</f>
        <v>successful</v>
      </c>
      <c r="C3379">
        <f>_xlfn.XLOOKUP(B3379,Dataset!F3379:F7492,Dataset!L3379:L7492)</f>
        <v>77</v>
      </c>
    </row>
    <row r="3380" spans="1:3" x14ac:dyDescent="0.3">
      <c r="A3380">
        <v>3378</v>
      </c>
      <c r="B3380" t="str">
        <f>VLOOKUP(A3380,Dataset!A3380:T7493,6,FALSE)</f>
        <v>successful</v>
      </c>
      <c r="C3380">
        <f>_xlfn.XLOOKUP(B3380,Dataset!F3380:F7493,Dataset!L3380:L7493)</f>
        <v>21</v>
      </c>
    </row>
    <row r="3381" spans="1:3" x14ac:dyDescent="0.3">
      <c r="A3381">
        <v>3379</v>
      </c>
      <c r="B3381" t="str">
        <f>VLOOKUP(A3381,Dataset!A3381:T7494,6,FALSE)</f>
        <v>successful</v>
      </c>
      <c r="C3381">
        <f>_xlfn.XLOOKUP(B3381,Dataset!F3381:F7494,Dataset!L3381:L7494)</f>
        <v>38</v>
      </c>
    </row>
    <row r="3382" spans="1:3" x14ac:dyDescent="0.3">
      <c r="A3382">
        <v>3380</v>
      </c>
      <c r="B3382" t="str">
        <f>VLOOKUP(A3382,Dataset!A3382:T7495,6,FALSE)</f>
        <v>successful</v>
      </c>
      <c r="C3382">
        <f>_xlfn.XLOOKUP(B3382,Dataset!F3382:F7495,Dataset!L3382:L7495)</f>
        <v>28</v>
      </c>
    </row>
    <row r="3383" spans="1:3" x14ac:dyDescent="0.3">
      <c r="A3383">
        <v>3381</v>
      </c>
      <c r="B3383" t="str">
        <f>VLOOKUP(A3383,Dataset!A3383:T7496,6,FALSE)</f>
        <v>successful</v>
      </c>
      <c r="C3383">
        <f>_xlfn.XLOOKUP(B3383,Dataset!F3383:F7496,Dataset!L3383:L7496)</f>
        <v>48</v>
      </c>
    </row>
    <row r="3384" spans="1:3" x14ac:dyDescent="0.3">
      <c r="A3384">
        <v>3382</v>
      </c>
      <c r="B3384" t="str">
        <f>VLOOKUP(A3384,Dataset!A3384:T7497,6,FALSE)</f>
        <v>successful</v>
      </c>
      <c r="C3384">
        <f>_xlfn.XLOOKUP(B3384,Dataset!F3384:F7497,Dataset!L3384:L7497)</f>
        <v>46</v>
      </c>
    </row>
    <row r="3385" spans="1:3" x14ac:dyDescent="0.3">
      <c r="A3385">
        <v>3383</v>
      </c>
      <c r="B3385" t="str">
        <f>VLOOKUP(A3385,Dataset!A3385:T7498,6,FALSE)</f>
        <v>successful</v>
      </c>
      <c r="C3385">
        <f>_xlfn.XLOOKUP(B3385,Dataset!F3385:F7498,Dataset!L3385:L7498)</f>
        <v>30</v>
      </c>
    </row>
    <row r="3386" spans="1:3" x14ac:dyDescent="0.3">
      <c r="A3386">
        <v>3384</v>
      </c>
      <c r="B3386" t="str">
        <f>VLOOKUP(A3386,Dataset!A3386:T7499,6,FALSE)</f>
        <v>successful</v>
      </c>
      <c r="C3386">
        <f>_xlfn.XLOOKUP(B3386,Dataset!F3386:F7499,Dataset!L3386:L7499)</f>
        <v>64</v>
      </c>
    </row>
    <row r="3387" spans="1:3" x14ac:dyDescent="0.3">
      <c r="A3387">
        <v>3385</v>
      </c>
      <c r="B3387" t="str">
        <f>VLOOKUP(A3387,Dataset!A3387:T7500,6,FALSE)</f>
        <v>successful</v>
      </c>
      <c r="C3387">
        <f>_xlfn.XLOOKUP(B3387,Dataset!F3387:F7500,Dataset!L3387:L7500)</f>
        <v>15</v>
      </c>
    </row>
    <row r="3388" spans="1:3" x14ac:dyDescent="0.3">
      <c r="A3388">
        <v>3386</v>
      </c>
      <c r="B3388" t="str">
        <f>VLOOKUP(A3388,Dataset!A3388:T7501,6,FALSE)</f>
        <v>successful</v>
      </c>
      <c r="C3388">
        <f>_xlfn.XLOOKUP(B3388,Dataset!F3388:F7501,Dataset!L3388:L7501)</f>
        <v>41</v>
      </c>
    </row>
    <row r="3389" spans="1:3" x14ac:dyDescent="0.3">
      <c r="A3389">
        <v>3387</v>
      </c>
      <c r="B3389" t="str">
        <f>VLOOKUP(A3389,Dataset!A3389:T7502,6,FALSE)</f>
        <v>successful</v>
      </c>
      <c r="C3389">
        <f>_xlfn.XLOOKUP(B3389,Dataset!F3389:F7502,Dataset!L3389:L7502)</f>
        <v>35</v>
      </c>
    </row>
    <row r="3390" spans="1:3" x14ac:dyDescent="0.3">
      <c r="A3390">
        <v>3388</v>
      </c>
      <c r="B3390" t="str">
        <f>VLOOKUP(A3390,Dataset!A3390:T7503,6,FALSE)</f>
        <v>successful</v>
      </c>
      <c r="C3390">
        <f>_xlfn.XLOOKUP(B3390,Dataset!F3390:F7503,Dataset!L3390:L7503)</f>
        <v>45</v>
      </c>
    </row>
    <row r="3391" spans="1:3" x14ac:dyDescent="0.3">
      <c r="A3391">
        <v>3389</v>
      </c>
      <c r="B3391" t="str">
        <f>VLOOKUP(A3391,Dataset!A3391:T7504,6,FALSE)</f>
        <v>successful</v>
      </c>
      <c r="C3391">
        <f>_xlfn.XLOOKUP(B3391,Dataset!F3391:F7504,Dataset!L3391:L7504)</f>
        <v>62</v>
      </c>
    </row>
    <row r="3392" spans="1:3" x14ac:dyDescent="0.3">
      <c r="A3392">
        <v>3390</v>
      </c>
      <c r="B3392" t="str">
        <f>VLOOKUP(A3392,Dataset!A3392:T7505,6,FALSE)</f>
        <v>successful</v>
      </c>
      <c r="C3392">
        <f>_xlfn.XLOOKUP(B3392,Dataset!F3392:F7505,Dataset!L3392:L7505)</f>
        <v>22</v>
      </c>
    </row>
    <row r="3393" spans="1:3" x14ac:dyDescent="0.3">
      <c r="A3393">
        <v>3391</v>
      </c>
      <c r="B3393" t="str">
        <f>VLOOKUP(A3393,Dataset!A3393:T7506,6,FALSE)</f>
        <v>successful</v>
      </c>
      <c r="C3393">
        <f>_xlfn.XLOOKUP(B3393,Dataset!F3393:F7506,Dataset!L3393:L7506)</f>
        <v>18</v>
      </c>
    </row>
    <row r="3394" spans="1:3" x14ac:dyDescent="0.3">
      <c r="A3394">
        <v>3392</v>
      </c>
      <c r="B3394" t="str">
        <f>VLOOKUP(A3394,Dataset!A3394:T7507,6,FALSE)</f>
        <v>successful</v>
      </c>
      <c r="C3394">
        <f>_xlfn.XLOOKUP(B3394,Dataset!F3394:F7507,Dataset!L3394:L7507)</f>
        <v>12</v>
      </c>
    </row>
    <row r="3395" spans="1:3" x14ac:dyDescent="0.3">
      <c r="A3395">
        <v>3393</v>
      </c>
      <c r="B3395" t="str">
        <f>VLOOKUP(A3395,Dataset!A3395:T7508,6,FALSE)</f>
        <v>successful</v>
      </c>
      <c r="C3395">
        <f>_xlfn.XLOOKUP(B3395,Dataset!F3395:F7508,Dataset!L3395:L7508)</f>
        <v>44</v>
      </c>
    </row>
    <row r="3396" spans="1:3" x14ac:dyDescent="0.3">
      <c r="A3396">
        <v>3394</v>
      </c>
      <c r="B3396" t="str">
        <f>VLOOKUP(A3396,Dataset!A3396:T7509,6,FALSE)</f>
        <v>successful</v>
      </c>
      <c r="C3396">
        <f>_xlfn.XLOOKUP(B3396,Dataset!F3396:F7509,Dataset!L3396:L7509)</f>
        <v>27</v>
      </c>
    </row>
    <row r="3397" spans="1:3" x14ac:dyDescent="0.3">
      <c r="A3397">
        <v>3395</v>
      </c>
      <c r="B3397" t="str">
        <f>VLOOKUP(A3397,Dataset!A3397:T7510,6,FALSE)</f>
        <v>successful</v>
      </c>
      <c r="C3397">
        <f>_xlfn.XLOOKUP(B3397,Dataset!F3397:F7510,Dataset!L3397:L7510)</f>
        <v>38</v>
      </c>
    </row>
    <row r="3398" spans="1:3" x14ac:dyDescent="0.3">
      <c r="A3398">
        <v>3396</v>
      </c>
      <c r="B3398" t="str">
        <f>VLOOKUP(A3398,Dataset!A3398:T7511,6,FALSE)</f>
        <v>successful</v>
      </c>
      <c r="C3398">
        <f>_xlfn.XLOOKUP(B3398,Dataset!F3398:F7511,Dataset!L3398:L7511)</f>
        <v>28</v>
      </c>
    </row>
    <row r="3399" spans="1:3" x14ac:dyDescent="0.3">
      <c r="A3399">
        <v>3397</v>
      </c>
      <c r="B3399" t="str">
        <f>VLOOKUP(A3399,Dataset!A3399:T7512,6,FALSE)</f>
        <v>successful</v>
      </c>
      <c r="C3399">
        <f>_xlfn.XLOOKUP(B3399,Dataset!F3399:F7512,Dataset!L3399:L7512)</f>
        <v>24</v>
      </c>
    </row>
    <row r="3400" spans="1:3" x14ac:dyDescent="0.3">
      <c r="A3400">
        <v>3398</v>
      </c>
      <c r="B3400" t="str">
        <f>VLOOKUP(A3400,Dataset!A3400:T7513,6,FALSE)</f>
        <v>successful</v>
      </c>
      <c r="C3400">
        <f>_xlfn.XLOOKUP(B3400,Dataset!F3400:F7513,Dataset!L3400:L7513)</f>
        <v>65</v>
      </c>
    </row>
    <row r="3401" spans="1:3" x14ac:dyDescent="0.3">
      <c r="A3401">
        <v>3399</v>
      </c>
      <c r="B3401" t="str">
        <f>VLOOKUP(A3401,Dataset!A3401:T7514,6,FALSE)</f>
        <v>successful</v>
      </c>
      <c r="C3401">
        <f>_xlfn.XLOOKUP(B3401,Dataset!F3401:F7514,Dataset!L3401:L7514)</f>
        <v>46</v>
      </c>
    </row>
    <row r="3402" spans="1:3" x14ac:dyDescent="0.3">
      <c r="A3402">
        <v>3400</v>
      </c>
      <c r="B3402" t="str">
        <f>VLOOKUP(A3402,Dataset!A3402:T7515,6,FALSE)</f>
        <v>successful</v>
      </c>
      <c r="C3402">
        <f>_xlfn.XLOOKUP(B3402,Dataset!F3402:F7515,Dataset!L3402:L7515)</f>
        <v>85</v>
      </c>
    </row>
    <row r="3403" spans="1:3" x14ac:dyDescent="0.3">
      <c r="A3403">
        <v>3401</v>
      </c>
      <c r="B3403" t="str">
        <f>VLOOKUP(A3403,Dataset!A3403:T7516,6,FALSE)</f>
        <v>successful</v>
      </c>
      <c r="C3403">
        <f>_xlfn.XLOOKUP(B3403,Dataset!F3403:F7516,Dataset!L3403:L7516)</f>
        <v>66</v>
      </c>
    </row>
    <row r="3404" spans="1:3" x14ac:dyDescent="0.3">
      <c r="A3404">
        <v>3402</v>
      </c>
      <c r="B3404" t="str">
        <f>VLOOKUP(A3404,Dataset!A3404:T7517,6,FALSE)</f>
        <v>successful</v>
      </c>
      <c r="C3404">
        <f>_xlfn.XLOOKUP(B3404,Dataset!F3404:F7517,Dataset!L3404:L7517)</f>
        <v>165</v>
      </c>
    </row>
    <row r="3405" spans="1:3" x14ac:dyDescent="0.3">
      <c r="A3405">
        <v>3403</v>
      </c>
      <c r="B3405" t="str">
        <f>VLOOKUP(A3405,Dataset!A3405:T7518,6,FALSE)</f>
        <v>successful</v>
      </c>
      <c r="C3405">
        <f>_xlfn.XLOOKUP(B3405,Dataset!F3405:F7518,Dataset!L3405:L7518)</f>
        <v>17</v>
      </c>
    </row>
    <row r="3406" spans="1:3" x14ac:dyDescent="0.3">
      <c r="A3406">
        <v>3404</v>
      </c>
      <c r="B3406" t="str">
        <f>VLOOKUP(A3406,Dataset!A3406:T7519,6,FALSE)</f>
        <v>successful</v>
      </c>
      <c r="C3406">
        <f>_xlfn.XLOOKUP(B3406,Dataset!F3406:F7519,Dataset!L3406:L7519)</f>
        <v>3</v>
      </c>
    </row>
    <row r="3407" spans="1:3" x14ac:dyDescent="0.3">
      <c r="A3407">
        <v>3405</v>
      </c>
      <c r="B3407" t="str">
        <f>VLOOKUP(A3407,Dataset!A3407:T7520,6,FALSE)</f>
        <v>successful</v>
      </c>
      <c r="C3407">
        <f>_xlfn.XLOOKUP(B3407,Dataset!F3407:F7520,Dataset!L3407:L7520)</f>
        <v>17</v>
      </c>
    </row>
    <row r="3408" spans="1:3" x14ac:dyDescent="0.3">
      <c r="A3408">
        <v>3406</v>
      </c>
      <c r="B3408" t="str">
        <f>VLOOKUP(A3408,Dataset!A3408:T7521,6,FALSE)</f>
        <v>successful</v>
      </c>
      <c r="C3408">
        <f>_xlfn.XLOOKUP(B3408,Dataset!F3408:F7521,Dataset!L3408:L7521)</f>
        <v>91</v>
      </c>
    </row>
    <row r="3409" spans="1:3" x14ac:dyDescent="0.3">
      <c r="A3409">
        <v>3407</v>
      </c>
      <c r="B3409" t="str">
        <f>VLOOKUP(A3409,Dataset!A3409:T7522,6,FALSE)</f>
        <v>successful</v>
      </c>
      <c r="C3409">
        <f>_xlfn.XLOOKUP(B3409,Dataset!F3409:F7522,Dataset!L3409:L7522)</f>
        <v>67</v>
      </c>
    </row>
    <row r="3410" spans="1:3" x14ac:dyDescent="0.3">
      <c r="A3410">
        <v>3408</v>
      </c>
      <c r="B3410" t="str">
        <f>VLOOKUP(A3410,Dataset!A3410:T7523,6,FALSE)</f>
        <v>successful</v>
      </c>
      <c r="C3410">
        <f>_xlfn.XLOOKUP(B3410,Dataset!F3410:F7523,Dataset!L3410:L7523)</f>
        <v>18</v>
      </c>
    </row>
    <row r="3411" spans="1:3" x14ac:dyDescent="0.3">
      <c r="A3411">
        <v>3409</v>
      </c>
      <c r="B3411" t="str">
        <f>VLOOKUP(A3411,Dataset!A3411:T7524,6,FALSE)</f>
        <v>successful</v>
      </c>
      <c r="C3411">
        <f>_xlfn.XLOOKUP(B3411,Dataset!F3411:F7524,Dataset!L3411:L7524)</f>
        <v>21</v>
      </c>
    </row>
    <row r="3412" spans="1:3" x14ac:dyDescent="0.3">
      <c r="A3412">
        <v>3410</v>
      </c>
      <c r="B3412" t="str">
        <f>VLOOKUP(A3412,Dataset!A3412:T7525,6,FALSE)</f>
        <v>successful</v>
      </c>
      <c r="C3412">
        <f>_xlfn.XLOOKUP(B3412,Dataset!F3412:F7525,Dataset!L3412:L7525)</f>
        <v>40</v>
      </c>
    </row>
    <row r="3413" spans="1:3" x14ac:dyDescent="0.3">
      <c r="A3413">
        <v>3411</v>
      </c>
      <c r="B3413" t="str">
        <f>VLOOKUP(A3413,Dataset!A3413:T7526,6,FALSE)</f>
        <v>successful</v>
      </c>
      <c r="C3413">
        <f>_xlfn.XLOOKUP(B3413,Dataset!F3413:F7526,Dataset!L3413:L7526)</f>
        <v>78</v>
      </c>
    </row>
    <row r="3414" spans="1:3" x14ac:dyDescent="0.3">
      <c r="A3414">
        <v>3412</v>
      </c>
      <c r="B3414" t="str">
        <f>VLOOKUP(A3414,Dataset!A3414:T7527,6,FALSE)</f>
        <v>successful</v>
      </c>
      <c r="C3414">
        <f>_xlfn.XLOOKUP(B3414,Dataset!F3414:F7527,Dataset!L3414:L7527)</f>
        <v>26</v>
      </c>
    </row>
    <row r="3415" spans="1:3" x14ac:dyDescent="0.3">
      <c r="A3415">
        <v>3413</v>
      </c>
      <c r="B3415" t="str">
        <f>VLOOKUP(A3415,Dataset!A3415:T7528,6,FALSE)</f>
        <v>successful</v>
      </c>
      <c r="C3415">
        <f>_xlfn.XLOOKUP(B3415,Dataset!F3415:F7528,Dataset!L3415:L7528)</f>
        <v>14</v>
      </c>
    </row>
    <row r="3416" spans="1:3" x14ac:dyDescent="0.3">
      <c r="A3416">
        <v>3414</v>
      </c>
      <c r="B3416" t="str">
        <f>VLOOKUP(A3416,Dataset!A3416:T7529,6,FALSE)</f>
        <v>successful</v>
      </c>
      <c r="C3416">
        <f>_xlfn.XLOOKUP(B3416,Dataset!F3416:F7529,Dataset!L3416:L7529)</f>
        <v>44</v>
      </c>
    </row>
    <row r="3417" spans="1:3" x14ac:dyDescent="0.3">
      <c r="A3417">
        <v>3415</v>
      </c>
      <c r="B3417" t="str">
        <f>VLOOKUP(A3417,Dataset!A3417:T7530,6,FALSE)</f>
        <v>successful</v>
      </c>
      <c r="C3417">
        <f>_xlfn.XLOOKUP(B3417,Dataset!F3417:F7530,Dataset!L3417:L7530)</f>
        <v>9</v>
      </c>
    </row>
    <row r="3418" spans="1:3" x14ac:dyDescent="0.3">
      <c r="A3418">
        <v>3416</v>
      </c>
      <c r="B3418" t="str">
        <f>VLOOKUP(A3418,Dataset!A3418:T7531,6,FALSE)</f>
        <v>successful</v>
      </c>
      <c r="C3418">
        <f>_xlfn.XLOOKUP(B3418,Dataset!F3418:F7531,Dataset!L3418:L7531)</f>
        <v>30</v>
      </c>
    </row>
    <row r="3419" spans="1:3" x14ac:dyDescent="0.3">
      <c r="A3419">
        <v>3417</v>
      </c>
      <c r="B3419" t="str">
        <f>VLOOKUP(A3419,Dataset!A3419:T7532,6,FALSE)</f>
        <v>successful</v>
      </c>
      <c r="C3419">
        <f>_xlfn.XLOOKUP(B3419,Dataset!F3419:F7532,Dataset!L3419:L7532)</f>
        <v>45</v>
      </c>
    </row>
    <row r="3420" spans="1:3" x14ac:dyDescent="0.3">
      <c r="A3420">
        <v>3418</v>
      </c>
      <c r="B3420" t="str">
        <f>VLOOKUP(A3420,Dataset!A3420:T7533,6,FALSE)</f>
        <v>successful</v>
      </c>
      <c r="C3420">
        <f>_xlfn.XLOOKUP(B3420,Dataset!F3420:F7533,Dataset!L3420:L7533)</f>
        <v>56</v>
      </c>
    </row>
    <row r="3421" spans="1:3" x14ac:dyDescent="0.3">
      <c r="A3421">
        <v>3419</v>
      </c>
      <c r="B3421" t="str">
        <f>VLOOKUP(A3421,Dataset!A3421:T7534,6,FALSE)</f>
        <v>successful</v>
      </c>
      <c r="C3421">
        <f>_xlfn.XLOOKUP(B3421,Dataset!F3421:F7534,Dataset!L3421:L7534)</f>
        <v>46</v>
      </c>
    </row>
    <row r="3422" spans="1:3" x14ac:dyDescent="0.3">
      <c r="A3422">
        <v>3420</v>
      </c>
      <c r="B3422" t="str">
        <f>VLOOKUP(A3422,Dataset!A3422:T7535,6,FALSE)</f>
        <v>successful</v>
      </c>
      <c r="C3422">
        <f>_xlfn.XLOOKUP(B3422,Dataset!F3422:F7535,Dataset!L3422:L7535)</f>
        <v>34</v>
      </c>
    </row>
    <row r="3423" spans="1:3" x14ac:dyDescent="0.3">
      <c r="A3423">
        <v>3421</v>
      </c>
      <c r="B3423" t="str">
        <f>VLOOKUP(A3423,Dataset!A3423:T7536,6,FALSE)</f>
        <v>successful</v>
      </c>
      <c r="C3423">
        <f>_xlfn.XLOOKUP(B3423,Dataset!F3423:F7536,Dataset!L3423:L7536)</f>
        <v>98</v>
      </c>
    </row>
    <row r="3424" spans="1:3" x14ac:dyDescent="0.3">
      <c r="A3424">
        <v>3422</v>
      </c>
      <c r="B3424" t="str">
        <f>VLOOKUP(A3424,Dataset!A3424:T7537,6,FALSE)</f>
        <v>successful</v>
      </c>
      <c r="C3424">
        <f>_xlfn.XLOOKUP(B3424,Dataset!F3424:F7537,Dataset!L3424:L7537)</f>
        <v>46</v>
      </c>
    </row>
    <row r="3425" spans="1:3" x14ac:dyDescent="0.3">
      <c r="A3425">
        <v>3423</v>
      </c>
      <c r="B3425" t="str">
        <f>VLOOKUP(A3425,Dataset!A3425:T7538,6,FALSE)</f>
        <v>successful</v>
      </c>
      <c r="C3425">
        <f>_xlfn.XLOOKUP(B3425,Dataset!F3425:F7538,Dataset!L3425:L7538)</f>
        <v>10</v>
      </c>
    </row>
    <row r="3426" spans="1:3" x14ac:dyDescent="0.3">
      <c r="A3426">
        <v>3424</v>
      </c>
      <c r="B3426" t="str">
        <f>VLOOKUP(A3426,Dataset!A3426:T7539,6,FALSE)</f>
        <v>successful</v>
      </c>
      <c r="C3426">
        <f>_xlfn.XLOOKUP(B3426,Dataset!F3426:F7539,Dataset!L3426:L7539)</f>
        <v>76</v>
      </c>
    </row>
    <row r="3427" spans="1:3" x14ac:dyDescent="0.3">
      <c r="A3427">
        <v>3425</v>
      </c>
      <c r="B3427" t="str">
        <f>VLOOKUP(A3427,Dataset!A3427:T7540,6,FALSE)</f>
        <v>successful</v>
      </c>
      <c r="C3427">
        <f>_xlfn.XLOOKUP(B3427,Dataset!F3427:F7540,Dataset!L3427:L7540)</f>
        <v>104</v>
      </c>
    </row>
    <row r="3428" spans="1:3" x14ac:dyDescent="0.3">
      <c r="A3428">
        <v>3426</v>
      </c>
      <c r="B3428" t="str">
        <f>VLOOKUP(A3428,Dataset!A3428:T7541,6,FALSE)</f>
        <v>successful</v>
      </c>
      <c r="C3428">
        <f>_xlfn.XLOOKUP(B3428,Dataset!F3428:F7541,Dataset!L3428:L7541)</f>
        <v>87</v>
      </c>
    </row>
    <row r="3429" spans="1:3" x14ac:dyDescent="0.3">
      <c r="A3429">
        <v>3427</v>
      </c>
      <c r="B3429" t="str">
        <f>VLOOKUP(A3429,Dataset!A3429:T7542,6,FALSE)</f>
        <v>successful</v>
      </c>
      <c r="C3429">
        <f>_xlfn.XLOOKUP(B3429,Dataset!F3429:F7542,Dataset!L3429:L7542)</f>
        <v>29</v>
      </c>
    </row>
    <row r="3430" spans="1:3" x14ac:dyDescent="0.3">
      <c r="A3430">
        <v>3428</v>
      </c>
      <c r="B3430" t="str">
        <f>VLOOKUP(A3430,Dataset!A3430:T7543,6,FALSE)</f>
        <v>successful</v>
      </c>
      <c r="C3430">
        <f>_xlfn.XLOOKUP(B3430,Dataset!F3430:F7543,Dataset!L3430:L7543)</f>
        <v>51</v>
      </c>
    </row>
    <row r="3431" spans="1:3" x14ac:dyDescent="0.3">
      <c r="A3431">
        <v>3429</v>
      </c>
      <c r="B3431" t="str">
        <f>VLOOKUP(A3431,Dataset!A3431:T7544,6,FALSE)</f>
        <v>successful</v>
      </c>
      <c r="C3431">
        <f>_xlfn.XLOOKUP(B3431,Dataset!F3431:F7544,Dataset!L3431:L7544)</f>
        <v>12</v>
      </c>
    </row>
    <row r="3432" spans="1:3" x14ac:dyDescent="0.3">
      <c r="A3432">
        <v>3430</v>
      </c>
      <c r="B3432" t="str">
        <f>VLOOKUP(A3432,Dataset!A3432:T7545,6,FALSE)</f>
        <v>successful</v>
      </c>
      <c r="C3432">
        <f>_xlfn.XLOOKUP(B3432,Dataset!F3432:F7545,Dataset!L3432:L7545)</f>
        <v>72</v>
      </c>
    </row>
    <row r="3433" spans="1:3" x14ac:dyDescent="0.3">
      <c r="A3433">
        <v>3431</v>
      </c>
      <c r="B3433" t="str">
        <f>VLOOKUP(A3433,Dataset!A3433:T7546,6,FALSE)</f>
        <v>successful</v>
      </c>
      <c r="C3433">
        <f>_xlfn.XLOOKUP(B3433,Dataset!F3433:F7546,Dataset!L3433:L7546)</f>
        <v>21</v>
      </c>
    </row>
    <row r="3434" spans="1:3" x14ac:dyDescent="0.3">
      <c r="A3434">
        <v>3432</v>
      </c>
      <c r="B3434" t="str">
        <f>VLOOKUP(A3434,Dataset!A3434:T7547,6,FALSE)</f>
        <v>successful</v>
      </c>
      <c r="C3434">
        <f>_xlfn.XLOOKUP(B3434,Dataset!F3434:F7547,Dataset!L3434:L7547)</f>
        <v>42</v>
      </c>
    </row>
    <row r="3435" spans="1:3" x14ac:dyDescent="0.3">
      <c r="A3435">
        <v>3433</v>
      </c>
      <c r="B3435" t="str">
        <f>VLOOKUP(A3435,Dataset!A3435:T7548,6,FALSE)</f>
        <v>successful</v>
      </c>
      <c r="C3435">
        <f>_xlfn.XLOOKUP(B3435,Dataset!F3435:F7548,Dataset!L3435:L7548)</f>
        <v>71</v>
      </c>
    </row>
    <row r="3436" spans="1:3" x14ac:dyDescent="0.3">
      <c r="A3436">
        <v>3434</v>
      </c>
      <c r="B3436" t="str">
        <f>VLOOKUP(A3436,Dataset!A3436:T7549,6,FALSE)</f>
        <v>successful</v>
      </c>
      <c r="C3436">
        <f>_xlfn.XLOOKUP(B3436,Dataset!F3436:F7549,Dataset!L3436:L7549)</f>
        <v>168</v>
      </c>
    </row>
    <row r="3437" spans="1:3" x14ac:dyDescent="0.3">
      <c r="A3437">
        <v>3435</v>
      </c>
      <c r="B3437" t="str">
        <f>VLOOKUP(A3437,Dataset!A3437:T7550,6,FALSE)</f>
        <v>successful</v>
      </c>
      <c r="C3437">
        <f>_xlfn.XLOOKUP(B3437,Dataset!F3437:F7550,Dataset!L3437:L7550)</f>
        <v>19</v>
      </c>
    </row>
    <row r="3438" spans="1:3" x14ac:dyDescent="0.3">
      <c r="A3438">
        <v>3436</v>
      </c>
      <c r="B3438" t="str">
        <f>VLOOKUP(A3438,Dataset!A3438:T7551,6,FALSE)</f>
        <v>successful</v>
      </c>
      <c r="C3438">
        <f>_xlfn.XLOOKUP(B3438,Dataset!F3438:F7551,Dataset!L3438:L7551)</f>
        <v>37</v>
      </c>
    </row>
    <row r="3439" spans="1:3" x14ac:dyDescent="0.3">
      <c r="A3439">
        <v>3437</v>
      </c>
      <c r="B3439" t="str">
        <f>VLOOKUP(A3439,Dataset!A3439:T7552,6,FALSE)</f>
        <v>successful</v>
      </c>
      <c r="C3439">
        <f>_xlfn.XLOOKUP(B3439,Dataset!F3439:F7552,Dataset!L3439:L7552)</f>
        <v>36</v>
      </c>
    </row>
    <row r="3440" spans="1:3" x14ac:dyDescent="0.3">
      <c r="A3440">
        <v>3438</v>
      </c>
      <c r="B3440" t="str">
        <f>VLOOKUP(A3440,Dataset!A3440:T7553,6,FALSE)</f>
        <v>successful</v>
      </c>
      <c r="C3440">
        <f>_xlfn.XLOOKUP(B3440,Dataset!F3440:F7553,Dataset!L3440:L7553)</f>
        <v>14</v>
      </c>
    </row>
    <row r="3441" spans="1:3" x14ac:dyDescent="0.3">
      <c r="A3441">
        <v>3439</v>
      </c>
      <c r="B3441" t="str">
        <f>VLOOKUP(A3441,Dataset!A3441:T7554,6,FALSE)</f>
        <v>successful</v>
      </c>
      <c r="C3441">
        <f>_xlfn.XLOOKUP(B3441,Dataset!F3441:F7554,Dataset!L3441:L7554)</f>
        <v>18</v>
      </c>
    </row>
    <row r="3442" spans="1:3" x14ac:dyDescent="0.3">
      <c r="A3442">
        <v>3440</v>
      </c>
      <c r="B3442" t="str">
        <f>VLOOKUP(A3442,Dataset!A3442:T7555,6,FALSE)</f>
        <v>successful</v>
      </c>
      <c r="C3442">
        <f>_xlfn.XLOOKUP(B3442,Dataset!F3442:F7555,Dataset!L3442:L7555)</f>
        <v>82</v>
      </c>
    </row>
    <row r="3443" spans="1:3" x14ac:dyDescent="0.3">
      <c r="A3443">
        <v>3441</v>
      </c>
      <c r="B3443" t="str">
        <f>VLOOKUP(A3443,Dataset!A3443:T7556,6,FALSE)</f>
        <v>successful</v>
      </c>
      <c r="C3443">
        <f>_xlfn.XLOOKUP(B3443,Dataset!F3443:F7556,Dataset!L3443:L7556)</f>
        <v>43</v>
      </c>
    </row>
    <row r="3444" spans="1:3" x14ac:dyDescent="0.3">
      <c r="A3444">
        <v>3442</v>
      </c>
      <c r="B3444" t="str">
        <f>VLOOKUP(A3444,Dataset!A3444:T7557,6,FALSE)</f>
        <v>successful</v>
      </c>
      <c r="C3444">
        <f>_xlfn.XLOOKUP(B3444,Dataset!F3444:F7557,Dataset!L3444:L7557)</f>
        <v>8</v>
      </c>
    </row>
    <row r="3445" spans="1:3" x14ac:dyDescent="0.3">
      <c r="A3445">
        <v>3443</v>
      </c>
      <c r="B3445" t="str">
        <f>VLOOKUP(A3445,Dataset!A3445:T7558,6,FALSE)</f>
        <v>successful</v>
      </c>
      <c r="C3445">
        <f>_xlfn.XLOOKUP(B3445,Dataset!F3445:F7558,Dataset!L3445:L7558)</f>
        <v>45</v>
      </c>
    </row>
    <row r="3446" spans="1:3" x14ac:dyDescent="0.3">
      <c r="A3446">
        <v>3444</v>
      </c>
      <c r="B3446" t="str">
        <f>VLOOKUP(A3446,Dataset!A3446:T7559,6,FALSE)</f>
        <v>successful</v>
      </c>
      <c r="C3446">
        <f>_xlfn.XLOOKUP(B3446,Dataset!F3446:F7559,Dataset!L3446:L7559)</f>
        <v>20</v>
      </c>
    </row>
    <row r="3447" spans="1:3" x14ac:dyDescent="0.3">
      <c r="A3447">
        <v>3445</v>
      </c>
      <c r="B3447" t="str">
        <f>VLOOKUP(A3447,Dataset!A3447:T7560,6,FALSE)</f>
        <v>successful</v>
      </c>
      <c r="C3447">
        <f>_xlfn.XLOOKUP(B3447,Dataset!F3447:F7560,Dataset!L3447:L7560)</f>
        <v>31</v>
      </c>
    </row>
    <row r="3448" spans="1:3" x14ac:dyDescent="0.3">
      <c r="A3448">
        <v>3446</v>
      </c>
      <c r="B3448" t="str">
        <f>VLOOKUP(A3448,Dataset!A3448:T7561,6,FALSE)</f>
        <v>successful</v>
      </c>
      <c r="C3448">
        <f>_xlfn.XLOOKUP(B3448,Dataset!F3448:F7561,Dataset!L3448:L7561)</f>
        <v>25</v>
      </c>
    </row>
    <row r="3449" spans="1:3" x14ac:dyDescent="0.3">
      <c r="A3449">
        <v>3447</v>
      </c>
      <c r="B3449" t="str">
        <f>VLOOKUP(A3449,Dataset!A3449:T7562,6,FALSE)</f>
        <v>successful</v>
      </c>
      <c r="C3449">
        <f>_xlfn.XLOOKUP(B3449,Dataset!F3449:F7562,Dataset!L3449:L7562)</f>
        <v>14</v>
      </c>
    </row>
    <row r="3450" spans="1:3" x14ac:dyDescent="0.3">
      <c r="A3450">
        <v>3448</v>
      </c>
      <c r="B3450" t="str">
        <f>VLOOKUP(A3450,Dataset!A3450:T7563,6,FALSE)</f>
        <v>successful</v>
      </c>
      <c r="C3450">
        <f>_xlfn.XLOOKUP(B3450,Dataset!F3450:F7563,Dataset!L3450:L7563)</f>
        <v>45</v>
      </c>
    </row>
    <row r="3451" spans="1:3" x14ac:dyDescent="0.3">
      <c r="A3451">
        <v>3449</v>
      </c>
      <c r="B3451" t="str">
        <f>VLOOKUP(A3451,Dataset!A3451:T7564,6,FALSE)</f>
        <v>successful</v>
      </c>
      <c r="C3451">
        <f>_xlfn.XLOOKUP(B3451,Dataset!F3451:F7564,Dataset!L3451:L7564)</f>
        <v>20</v>
      </c>
    </row>
    <row r="3452" spans="1:3" x14ac:dyDescent="0.3">
      <c r="A3452">
        <v>3450</v>
      </c>
      <c r="B3452" t="str">
        <f>VLOOKUP(A3452,Dataset!A3452:T7565,6,FALSE)</f>
        <v>successful</v>
      </c>
      <c r="C3452">
        <f>_xlfn.XLOOKUP(B3452,Dataset!F3452:F7565,Dataset!L3452:L7565)</f>
        <v>39</v>
      </c>
    </row>
    <row r="3453" spans="1:3" x14ac:dyDescent="0.3">
      <c r="A3453">
        <v>3451</v>
      </c>
      <c r="B3453" t="str">
        <f>VLOOKUP(A3453,Dataset!A3453:T7566,6,FALSE)</f>
        <v>successful</v>
      </c>
      <c r="C3453">
        <f>_xlfn.XLOOKUP(B3453,Dataset!F3453:F7566,Dataset!L3453:L7566)</f>
        <v>16</v>
      </c>
    </row>
    <row r="3454" spans="1:3" x14ac:dyDescent="0.3">
      <c r="A3454">
        <v>3452</v>
      </c>
      <c r="B3454" t="str">
        <f>VLOOKUP(A3454,Dataset!A3454:T7567,6,FALSE)</f>
        <v>successful</v>
      </c>
      <c r="C3454">
        <f>_xlfn.XLOOKUP(B3454,Dataset!F3454:F7567,Dataset!L3454:L7567)</f>
        <v>37</v>
      </c>
    </row>
    <row r="3455" spans="1:3" x14ac:dyDescent="0.3">
      <c r="A3455">
        <v>3453</v>
      </c>
      <c r="B3455" t="str">
        <f>VLOOKUP(A3455,Dataset!A3455:T7568,6,FALSE)</f>
        <v>successful</v>
      </c>
      <c r="C3455">
        <f>_xlfn.XLOOKUP(B3455,Dataset!F3455:F7568,Dataset!L3455:L7568)</f>
        <v>14</v>
      </c>
    </row>
    <row r="3456" spans="1:3" x14ac:dyDescent="0.3">
      <c r="A3456">
        <v>3454</v>
      </c>
      <c r="B3456" t="str">
        <f>VLOOKUP(A3456,Dataset!A3456:T7569,6,FALSE)</f>
        <v>successful</v>
      </c>
      <c r="C3456">
        <f>_xlfn.XLOOKUP(B3456,Dataset!F3456:F7569,Dataset!L3456:L7569)</f>
        <v>21</v>
      </c>
    </row>
    <row r="3457" spans="1:3" x14ac:dyDescent="0.3">
      <c r="A3457">
        <v>3455</v>
      </c>
      <c r="B3457" t="str">
        <f>VLOOKUP(A3457,Dataset!A3457:T7570,6,FALSE)</f>
        <v>successful</v>
      </c>
      <c r="C3457">
        <f>_xlfn.XLOOKUP(B3457,Dataset!F3457:F7570,Dataset!L3457:L7570)</f>
        <v>69</v>
      </c>
    </row>
    <row r="3458" spans="1:3" x14ac:dyDescent="0.3">
      <c r="A3458">
        <v>3456</v>
      </c>
      <c r="B3458" t="str">
        <f>VLOOKUP(A3458,Dataset!A3458:T7571,6,FALSE)</f>
        <v>successful</v>
      </c>
      <c r="C3458">
        <f>_xlfn.XLOOKUP(B3458,Dataset!F3458:F7571,Dataset!L3458:L7571)</f>
        <v>16</v>
      </c>
    </row>
    <row r="3459" spans="1:3" x14ac:dyDescent="0.3">
      <c r="A3459">
        <v>3457</v>
      </c>
      <c r="B3459" t="str">
        <f>VLOOKUP(A3459,Dataset!A3459:T7572,6,FALSE)</f>
        <v>successful</v>
      </c>
      <c r="C3459">
        <f>_xlfn.XLOOKUP(B3459,Dataset!F3459:F7572,Dataset!L3459:L7572)</f>
        <v>55</v>
      </c>
    </row>
    <row r="3460" spans="1:3" x14ac:dyDescent="0.3">
      <c r="A3460">
        <v>3458</v>
      </c>
      <c r="B3460" t="str">
        <f>VLOOKUP(A3460,Dataset!A3460:T7573,6,FALSE)</f>
        <v>successful</v>
      </c>
      <c r="C3460">
        <f>_xlfn.XLOOKUP(B3460,Dataset!F3460:F7573,Dataset!L3460:L7573)</f>
        <v>27</v>
      </c>
    </row>
    <row r="3461" spans="1:3" x14ac:dyDescent="0.3">
      <c r="A3461">
        <v>3459</v>
      </c>
      <c r="B3461" t="str">
        <f>VLOOKUP(A3461,Dataset!A3461:T7574,6,FALSE)</f>
        <v>successful</v>
      </c>
      <c r="C3461">
        <f>_xlfn.XLOOKUP(B3461,Dataset!F3461:F7574,Dataset!L3461:L7574)</f>
        <v>36</v>
      </c>
    </row>
    <row r="3462" spans="1:3" x14ac:dyDescent="0.3">
      <c r="A3462">
        <v>3460</v>
      </c>
      <c r="B3462" t="str">
        <f>VLOOKUP(A3462,Dataset!A3462:T7575,6,FALSE)</f>
        <v>successful</v>
      </c>
      <c r="C3462">
        <f>_xlfn.XLOOKUP(B3462,Dataset!F3462:F7575,Dataset!L3462:L7575)</f>
        <v>19</v>
      </c>
    </row>
    <row r="3463" spans="1:3" x14ac:dyDescent="0.3">
      <c r="A3463">
        <v>3461</v>
      </c>
      <c r="B3463" t="str">
        <f>VLOOKUP(A3463,Dataset!A3463:T7576,6,FALSE)</f>
        <v>successful</v>
      </c>
      <c r="C3463">
        <f>_xlfn.XLOOKUP(B3463,Dataset!F3463:F7576,Dataset!L3463:L7576)</f>
        <v>12</v>
      </c>
    </row>
    <row r="3464" spans="1:3" x14ac:dyDescent="0.3">
      <c r="A3464">
        <v>3462</v>
      </c>
      <c r="B3464" t="str">
        <f>VLOOKUP(A3464,Dataset!A3464:T7577,6,FALSE)</f>
        <v>successful</v>
      </c>
      <c r="C3464">
        <f>_xlfn.XLOOKUP(B3464,Dataset!F3464:F7577,Dataset!L3464:L7577)</f>
        <v>17</v>
      </c>
    </row>
    <row r="3465" spans="1:3" x14ac:dyDescent="0.3">
      <c r="A3465">
        <v>3463</v>
      </c>
      <c r="B3465" t="str">
        <f>VLOOKUP(A3465,Dataset!A3465:T7578,6,FALSE)</f>
        <v>successful</v>
      </c>
      <c r="C3465">
        <f>_xlfn.XLOOKUP(B3465,Dataset!F3465:F7578,Dataset!L3465:L7578)</f>
        <v>114</v>
      </c>
    </row>
    <row r="3466" spans="1:3" x14ac:dyDescent="0.3">
      <c r="A3466">
        <v>3464</v>
      </c>
      <c r="B3466" t="str">
        <f>VLOOKUP(A3466,Dataset!A3466:T7579,6,FALSE)</f>
        <v>successful</v>
      </c>
      <c r="C3466">
        <f>_xlfn.XLOOKUP(B3466,Dataset!F3466:F7579,Dataset!L3466:L7579)</f>
        <v>93</v>
      </c>
    </row>
    <row r="3467" spans="1:3" x14ac:dyDescent="0.3">
      <c r="A3467">
        <v>3465</v>
      </c>
      <c r="B3467" t="str">
        <f>VLOOKUP(A3467,Dataset!A3467:T7580,6,FALSE)</f>
        <v>successful</v>
      </c>
      <c r="C3467">
        <f>_xlfn.XLOOKUP(B3467,Dataset!F3467:F7580,Dataset!L3467:L7580)</f>
        <v>36</v>
      </c>
    </row>
    <row r="3468" spans="1:3" x14ac:dyDescent="0.3">
      <c r="A3468">
        <v>3466</v>
      </c>
      <c r="B3468" t="str">
        <f>VLOOKUP(A3468,Dataset!A3468:T7581,6,FALSE)</f>
        <v>successful</v>
      </c>
      <c r="C3468">
        <f>_xlfn.XLOOKUP(B3468,Dataset!F3468:F7581,Dataset!L3468:L7581)</f>
        <v>61</v>
      </c>
    </row>
    <row r="3469" spans="1:3" x14ac:dyDescent="0.3">
      <c r="A3469">
        <v>3467</v>
      </c>
      <c r="B3469" t="str">
        <f>VLOOKUP(A3469,Dataset!A3469:T7582,6,FALSE)</f>
        <v>successful</v>
      </c>
      <c r="C3469">
        <f>_xlfn.XLOOKUP(B3469,Dataset!F3469:F7582,Dataset!L3469:L7582)</f>
        <v>47</v>
      </c>
    </row>
    <row r="3470" spans="1:3" x14ac:dyDescent="0.3">
      <c r="A3470">
        <v>3468</v>
      </c>
      <c r="B3470" t="str">
        <f>VLOOKUP(A3470,Dataset!A3470:T7583,6,FALSE)</f>
        <v>successful</v>
      </c>
      <c r="C3470">
        <f>_xlfn.XLOOKUP(B3470,Dataset!F3470:F7583,Dataset!L3470:L7583)</f>
        <v>17</v>
      </c>
    </row>
    <row r="3471" spans="1:3" x14ac:dyDescent="0.3">
      <c r="A3471">
        <v>3469</v>
      </c>
      <c r="B3471" t="str">
        <f>VLOOKUP(A3471,Dataset!A3471:T7584,6,FALSE)</f>
        <v>successful</v>
      </c>
      <c r="C3471">
        <f>_xlfn.XLOOKUP(B3471,Dataset!F3471:F7584,Dataset!L3471:L7584)</f>
        <v>63</v>
      </c>
    </row>
    <row r="3472" spans="1:3" x14ac:dyDescent="0.3">
      <c r="A3472">
        <v>3470</v>
      </c>
      <c r="B3472" t="str">
        <f>VLOOKUP(A3472,Dataset!A3472:T7585,6,FALSE)</f>
        <v>successful</v>
      </c>
      <c r="C3472">
        <f>_xlfn.XLOOKUP(B3472,Dataset!F3472:F7585,Dataset!L3472:L7585)</f>
        <v>9</v>
      </c>
    </row>
    <row r="3473" spans="1:3" x14ac:dyDescent="0.3">
      <c r="A3473">
        <v>3471</v>
      </c>
      <c r="B3473" t="str">
        <f>VLOOKUP(A3473,Dataset!A3473:T7586,6,FALSE)</f>
        <v>successful</v>
      </c>
      <c r="C3473">
        <f>_xlfn.XLOOKUP(B3473,Dataset!F3473:F7586,Dataset!L3473:L7586)</f>
        <v>30</v>
      </c>
    </row>
    <row r="3474" spans="1:3" x14ac:dyDescent="0.3">
      <c r="A3474">
        <v>3472</v>
      </c>
      <c r="B3474" t="str">
        <f>VLOOKUP(A3474,Dataset!A3474:T7587,6,FALSE)</f>
        <v>successful</v>
      </c>
      <c r="C3474">
        <f>_xlfn.XLOOKUP(B3474,Dataset!F3474:F7587,Dataset!L3474:L7587)</f>
        <v>23</v>
      </c>
    </row>
    <row r="3475" spans="1:3" x14ac:dyDescent="0.3">
      <c r="A3475">
        <v>3473</v>
      </c>
      <c r="B3475" t="str">
        <f>VLOOKUP(A3475,Dataset!A3475:T7588,6,FALSE)</f>
        <v>successful</v>
      </c>
      <c r="C3475">
        <f>_xlfn.XLOOKUP(B3475,Dataset!F3475:F7588,Dataset!L3475:L7588)</f>
        <v>33</v>
      </c>
    </row>
    <row r="3476" spans="1:3" x14ac:dyDescent="0.3">
      <c r="A3476">
        <v>3474</v>
      </c>
      <c r="B3476" t="str">
        <f>VLOOKUP(A3476,Dataset!A3476:T7589,6,FALSE)</f>
        <v>successful</v>
      </c>
      <c r="C3476">
        <f>_xlfn.XLOOKUP(B3476,Dataset!F3476:F7589,Dataset!L3476:L7589)</f>
        <v>39</v>
      </c>
    </row>
    <row r="3477" spans="1:3" x14ac:dyDescent="0.3">
      <c r="A3477">
        <v>3475</v>
      </c>
      <c r="B3477" t="str">
        <f>VLOOKUP(A3477,Dataset!A3477:T7590,6,FALSE)</f>
        <v>successful</v>
      </c>
      <c r="C3477">
        <f>_xlfn.XLOOKUP(B3477,Dataset!F3477:F7590,Dataset!L3477:L7590)</f>
        <v>17</v>
      </c>
    </row>
    <row r="3478" spans="1:3" x14ac:dyDescent="0.3">
      <c r="A3478">
        <v>3476</v>
      </c>
      <c r="B3478" t="str">
        <f>VLOOKUP(A3478,Dataset!A3478:T7591,6,FALSE)</f>
        <v>successful</v>
      </c>
      <c r="C3478">
        <f>_xlfn.XLOOKUP(B3478,Dataset!F3478:F7591,Dataset!L3478:L7591)</f>
        <v>6</v>
      </c>
    </row>
    <row r="3479" spans="1:3" x14ac:dyDescent="0.3">
      <c r="A3479">
        <v>3477</v>
      </c>
      <c r="B3479" t="str">
        <f>VLOOKUP(A3479,Dataset!A3479:T7592,6,FALSE)</f>
        <v>successful</v>
      </c>
      <c r="C3479">
        <f>_xlfn.XLOOKUP(B3479,Dataset!F3479:F7592,Dataset!L3479:L7592)</f>
        <v>39</v>
      </c>
    </row>
    <row r="3480" spans="1:3" x14ac:dyDescent="0.3">
      <c r="A3480">
        <v>3478</v>
      </c>
      <c r="B3480" t="str">
        <f>VLOOKUP(A3480,Dataset!A3480:T7593,6,FALSE)</f>
        <v>successful</v>
      </c>
      <c r="C3480">
        <f>_xlfn.XLOOKUP(B3480,Dataset!F3480:F7593,Dataset!L3480:L7593)</f>
        <v>57</v>
      </c>
    </row>
    <row r="3481" spans="1:3" x14ac:dyDescent="0.3">
      <c r="A3481">
        <v>3479</v>
      </c>
      <c r="B3481" t="str">
        <f>VLOOKUP(A3481,Dataset!A3481:T7594,6,FALSE)</f>
        <v>successful</v>
      </c>
      <c r="C3481">
        <f>_xlfn.XLOOKUP(B3481,Dataset!F3481:F7594,Dataset!L3481:L7594)</f>
        <v>56</v>
      </c>
    </row>
    <row r="3482" spans="1:3" x14ac:dyDescent="0.3">
      <c r="A3482">
        <v>3480</v>
      </c>
      <c r="B3482" t="str">
        <f>VLOOKUP(A3482,Dataset!A3482:T7595,6,FALSE)</f>
        <v>successful</v>
      </c>
      <c r="C3482">
        <f>_xlfn.XLOOKUP(B3482,Dataset!F3482:F7595,Dataset!L3482:L7595)</f>
        <v>13</v>
      </c>
    </row>
    <row r="3483" spans="1:3" x14ac:dyDescent="0.3">
      <c r="A3483">
        <v>3481</v>
      </c>
      <c r="B3483" t="str">
        <f>VLOOKUP(A3483,Dataset!A3483:T7596,6,FALSE)</f>
        <v>successful</v>
      </c>
      <c r="C3483">
        <f>_xlfn.XLOOKUP(B3483,Dataset!F3483:F7596,Dataset!L3483:L7596)</f>
        <v>95</v>
      </c>
    </row>
    <row r="3484" spans="1:3" x14ac:dyDescent="0.3">
      <c r="A3484">
        <v>3482</v>
      </c>
      <c r="B3484" t="str">
        <f>VLOOKUP(A3484,Dataset!A3484:T7597,6,FALSE)</f>
        <v>successful</v>
      </c>
      <c r="C3484">
        <f>_xlfn.XLOOKUP(B3484,Dataset!F3484:F7597,Dataset!L3484:L7597)</f>
        <v>80</v>
      </c>
    </row>
    <row r="3485" spans="1:3" x14ac:dyDescent="0.3">
      <c r="A3485">
        <v>3483</v>
      </c>
      <c r="B3485" t="str">
        <f>VLOOKUP(A3485,Dataset!A3485:T7598,6,FALSE)</f>
        <v>successful</v>
      </c>
      <c r="C3485">
        <f>_xlfn.XLOOKUP(B3485,Dataset!F3485:F7598,Dataset!L3485:L7598)</f>
        <v>133</v>
      </c>
    </row>
    <row r="3486" spans="1:3" x14ac:dyDescent="0.3">
      <c r="A3486">
        <v>3484</v>
      </c>
      <c r="B3486" t="str">
        <f>VLOOKUP(A3486,Dataset!A3486:T7599,6,FALSE)</f>
        <v>successful</v>
      </c>
      <c r="C3486">
        <f>_xlfn.XLOOKUP(B3486,Dataset!F3486:F7599,Dataset!L3486:L7599)</f>
        <v>44</v>
      </c>
    </row>
    <row r="3487" spans="1:3" x14ac:dyDescent="0.3">
      <c r="A3487">
        <v>3485</v>
      </c>
      <c r="B3487" t="str">
        <f>VLOOKUP(A3487,Dataset!A3487:T7600,6,FALSE)</f>
        <v>successful</v>
      </c>
      <c r="C3487">
        <f>_xlfn.XLOOKUP(B3487,Dataset!F3487:F7600,Dataset!L3487:L7600)</f>
        <v>30</v>
      </c>
    </row>
    <row r="3488" spans="1:3" x14ac:dyDescent="0.3">
      <c r="A3488">
        <v>3486</v>
      </c>
      <c r="B3488" t="str">
        <f>VLOOKUP(A3488,Dataset!A3488:T7601,6,FALSE)</f>
        <v>successful</v>
      </c>
      <c r="C3488">
        <f>_xlfn.XLOOKUP(B3488,Dataset!F3488:F7601,Dataset!L3488:L7601)</f>
        <v>56</v>
      </c>
    </row>
    <row r="3489" spans="1:3" x14ac:dyDescent="0.3">
      <c r="A3489">
        <v>3487</v>
      </c>
      <c r="B3489" t="str">
        <f>VLOOKUP(A3489,Dataset!A3489:T7602,6,FALSE)</f>
        <v>successful</v>
      </c>
      <c r="C3489">
        <f>_xlfn.XLOOKUP(B3489,Dataset!F3489:F7602,Dataset!L3489:L7602)</f>
        <v>66</v>
      </c>
    </row>
    <row r="3490" spans="1:3" x14ac:dyDescent="0.3">
      <c r="A3490">
        <v>3488</v>
      </c>
      <c r="B3490" t="str">
        <f>VLOOKUP(A3490,Dataset!A3490:T7603,6,FALSE)</f>
        <v>successful</v>
      </c>
      <c r="C3490">
        <f>_xlfn.XLOOKUP(B3490,Dataset!F3490:F7603,Dataset!L3490:L7603)</f>
        <v>29</v>
      </c>
    </row>
    <row r="3491" spans="1:3" x14ac:dyDescent="0.3">
      <c r="A3491">
        <v>3489</v>
      </c>
      <c r="B3491" t="str">
        <f>VLOOKUP(A3491,Dataset!A3491:T7604,6,FALSE)</f>
        <v>successful</v>
      </c>
      <c r="C3491">
        <f>_xlfn.XLOOKUP(B3491,Dataset!F3491:F7604,Dataset!L3491:L7604)</f>
        <v>72</v>
      </c>
    </row>
    <row r="3492" spans="1:3" x14ac:dyDescent="0.3">
      <c r="A3492">
        <v>3490</v>
      </c>
      <c r="B3492" t="str">
        <f>VLOOKUP(A3492,Dataset!A3492:T7605,6,FALSE)</f>
        <v>successful</v>
      </c>
      <c r="C3492">
        <f>_xlfn.XLOOKUP(B3492,Dataset!F3492:F7605,Dataset!L3492:L7605)</f>
        <v>27</v>
      </c>
    </row>
    <row r="3493" spans="1:3" x14ac:dyDescent="0.3">
      <c r="A3493">
        <v>3491</v>
      </c>
      <c r="B3493" t="str">
        <f>VLOOKUP(A3493,Dataset!A3493:T7606,6,FALSE)</f>
        <v>successful</v>
      </c>
      <c r="C3493">
        <f>_xlfn.XLOOKUP(B3493,Dataset!F3493:F7606,Dataset!L3493:L7606)</f>
        <v>10</v>
      </c>
    </row>
    <row r="3494" spans="1:3" x14ac:dyDescent="0.3">
      <c r="A3494">
        <v>3492</v>
      </c>
      <c r="B3494" t="str">
        <f>VLOOKUP(A3494,Dataset!A3494:T7607,6,FALSE)</f>
        <v>successful</v>
      </c>
      <c r="C3494">
        <f>_xlfn.XLOOKUP(B3494,Dataset!F3494:F7607,Dataset!L3494:L7607)</f>
        <v>35</v>
      </c>
    </row>
    <row r="3495" spans="1:3" x14ac:dyDescent="0.3">
      <c r="A3495">
        <v>3493</v>
      </c>
      <c r="B3495" t="str">
        <f>VLOOKUP(A3495,Dataset!A3495:T7608,6,FALSE)</f>
        <v>successful</v>
      </c>
      <c r="C3495">
        <f>_xlfn.XLOOKUP(B3495,Dataset!F3495:F7608,Dataset!L3495:L7608)</f>
        <v>29</v>
      </c>
    </row>
    <row r="3496" spans="1:3" x14ac:dyDescent="0.3">
      <c r="A3496">
        <v>3494</v>
      </c>
      <c r="B3496" t="str">
        <f>VLOOKUP(A3496,Dataset!A3496:T7609,6,FALSE)</f>
        <v>successful</v>
      </c>
      <c r="C3496">
        <f>_xlfn.XLOOKUP(B3496,Dataset!F3496:F7609,Dataset!L3496:L7609)</f>
        <v>13</v>
      </c>
    </row>
    <row r="3497" spans="1:3" x14ac:dyDescent="0.3">
      <c r="A3497">
        <v>3495</v>
      </c>
      <c r="B3497" t="str">
        <f>VLOOKUP(A3497,Dataset!A3497:T7610,6,FALSE)</f>
        <v>successful</v>
      </c>
      <c r="C3497">
        <f>_xlfn.XLOOKUP(B3497,Dataset!F3497:F7610,Dataset!L3497:L7610)</f>
        <v>72</v>
      </c>
    </row>
    <row r="3498" spans="1:3" x14ac:dyDescent="0.3">
      <c r="A3498">
        <v>3496</v>
      </c>
      <c r="B3498" t="str">
        <f>VLOOKUP(A3498,Dataset!A3498:T7611,6,FALSE)</f>
        <v>successful</v>
      </c>
      <c r="C3498">
        <f>_xlfn.XLOOKUP(B3498,Dataset!F3498:F7611,Dataset!L3498:L7611)</f>
        <v>78</v>
      </c>
    </row>
    <row r="3499" spans="1:3" x14ac:dyDescent="0.3">
      <c r="A3499">
        <v>3497</v>
      </c>
      <c r="B3499" t="str">
        <f>VLOOKUP(A3499,Dataset!A3499:T7612,6,FALSE)</f>
        <v>successful</v>
      </c>
      <c r="C3499">
        <f>_xlfn.XLOOKUP(B3499,Dataset!F3499:F7612,Dataset!L3499:L7612)</f>
        <v>49</v>
      </c>
    </row>
    <row r="3500" spans="1:3" x14ac:dyDescent="0.3">
      <c r="A3500">
        <v>3498</v>
      </c>
      <c r="B3500" t="str">
        <f>VLOOKUP(A3500,Dataset!A3500:T7613,6,FALSE)</f>
        <v>successful</v>
      </c>
      <c r="C3500">
        <f>_xlfn.XLOOKUP(B3500,Dataset!F3500:F7613,Dataset!L3500:L7613)</f>
        <v>42</v>
      </c>
    </row>
    <row r="3501" spans="1:3" x14ac:dyDescent="0.3">
      <c r="A3501">
        <v>3499</v>
      </c>
      <c r="B3501" t="str">
        <f>VLOOKUP(A3501,Dataset!A3501:T7614,6,FALSE)</f>
        <v>successful</v>
      </c>
      <c r="C3501">
        <f>_xlfn.XLOOKUP(B3501,Dataset!F3501:F7614,Dataset!L3501:L7614)</f>
        <v>35</v>
      </c>
    </row>
    <row r="3502" spans="1:3" x14ac:dyDescent="0.3">
      <c r="A3502">
        <v>3500</v>
      </c>
      <c r="B3502" t="str">
        <f>VLOOKUP(A3502,Dataset!A3502:T7615,6,FALSE)</f>
        <v>successful</v>
      </c>
      <c r="C3502">
        <f>_xlfn.XLOOKUP(B3502,Dataset!F3502:F7615,Dataset!L3502:L7615)</f>
        <v>42</v>
      </c>
    </row>
    <row r="3503" spans="1:3" x14ac:dyDescent="0.3">
      <c r="A3503">
        <v>3501</v>
      </c>
      <c r="B3503" t="str">
        <f>VLOOKUP(A3503,Dataset!A3503:T7616,6,FALSE)</f>
        <v>successful</v>
      </c>
      <c r="C3503">
        <f>_xlfn.XLOOKUP(B3503,Dataset!F3503:F7616,Dataset!L3503:L7616)</f>
        <v>42</v>
      </c>
    </row>
    <row r="3504" spans="1:3" x14ac:dyDescent="0.3">
      <c r="A3504">
        <v>3502</v>
      </c>
      <c r="B3504" t="str">
        <f>VLOOKUP(A3504,Dataset!A3504:T7617,6,FALSE)</f>
        <v>successful</v>
      </c>
      <c r="C3504">
        <f>_xlfn.XLOOKUP(B3504,Dataset!F3504:F7617,Dataset!L3504:L7617)</f>
        <v>31</v>
      </c>
    </row>
    <row r="3505" spans="1:3" x14ac:dyDescent="0.3">
      <c r="A3505">
        <v>3503</v>
      </c>
      <c r="B3505" t="str">
        <f>VLOOKUP(A3505,Dataset!A3505:T7618,6,FALSE)</f>
        <v>successful</v>
      </c>
      <c r="C3505">
        <f>_xlfn.XLOOKUP(B3505,Dataset!F3505:F7618,Dataset!L3505:L7618)</f>
        <v>38</v>
      </c>
    </row>
    <row r="3506" spans="1:3" x14ac:dyDescent="0.3">
      <c r="A3506">
        <v>3504</v>
      </c>
      <c r="B3506" t="str">
        <f>VLOOKUP(A3506,Dataset!A3506:T7619,6,FALSE)</f>
        <v>successful</v>
      </c>
      <c r="C3506">
        <f>_xlfn.XLOOKUP(B3506,Dataset!F3506:F7619,Dataset!L3506:L7619)</f>
        <v>8</v>
      </c>
    </row>
    <row r="3507" spans="1:3" x14ac:dyDescent="0.3">
      <c r="A3507">
        <v>3505</v>
      </c>
      <c r="B3507" t="str">
        <f>VLOOKUP(A3507,Dataset!A3507:T7620,6,FALSE)</f>
        <v>successful</v>
      </c>
      <c r="C3507">
        <f>_xlfn.XLOOKUP(B3507,Dataset!F3507:F7620,Dataset!L3507:L7620)</f>
        <v>39</v>
      </c>
    </row>
    <row r="3508" spans="1:3" x14ac:dyDescent="0.3">
      <c r="A3508">
        <v>3506</v>
      </c>
      <c r="B3508" t="str">
        <f>VLOOKUP(A3508,Dataset!A3508:T7621,6,FALSE)</f>
        <v>successful</v>
      </c>
      <c r="C3508">
        <f>_xlfn.XLOOKUP(B3508,Dataset!F3508:F7621,Dataset!L3508:L7621)</f>
        <v>29</v>
      </c>
    </row>
    <row r="3509" spans="1:3" x14ac:dyDescent="0.3">
      <c r="A3509">
        <v>3507</v>
      </c>
      <c r="B3509" t="str">
        <f>VLOOKUP(A3509,Dataset!A3509:T7622,6,FALSE)</f>
        <v>successful</v>
      </c>
      <c r="C3509">
        <f>_xlfn.XLOOKUP(B3509,Dataset!F3509:F7622,Dataset!L3509:L7622)</f>
        <v>72</v>
      </c>
    </row>
    <row r="3510" spans="1:3" x14ac:dyDescent="0.3">
      <c r="A3510">
        <v>3508</v>
      </c>
      <c r="B3510" t="str">
        <f>VLOOKUP(A3510,Dataset!A3510:T7623,6,FALSE)</f>
        <v>successful</v>
      </c>
      <c r="C3510">
        <f>_xlfn.XLOOKUP(B3510,Dataset!F3510:F7623,Dataset!L3510:L7623)</f>
        <v>15</v>
      </c>
    </row>
    <row r="3511" spans="1:3" x14ac:dyDescent="0.3">
      <c r="A3511">
        <v>3509</v>
      </c>
      <c r="B3511" t="str">
        <f>VLOOKUP(A3511,Dataset!A3511:T7624,6,FALSE)</f>
        <v>successful</v>
      </c>
      <c r="C3511">
        <f>_xlfn.XLOOKUP(B3511,Dataset!F3511:F7624,Dataset!L3511:L7624)</f>
        <v>33</v>
      </c>
    </row>
    <row r="3512" spans="1:3" x14ac:dyDescent="0.3">
      <c r="A3512">
        <v>3510</v>
      </c>
      <c r="B3512" t="str">
        <f>VLOOKUP(A3512,Dataset!A3512:T7625,6,FALSE)</f>
        <v>successful</v>
      </c>
      <c r="C3512">
        <f>_xlfn.XLOOKUP(B3512,Dataset!F3512:F7625,Dataset!L3512:L7625)</f>
        <v>15</v>
      </c>
    </row>
    <row r="3513" spans="1:3" x14ac:dyDescent="0.3">
      <c r="A3513">
        <v>3511</v>
      </c>
      <c r="B3513" t="str">
        <f>VLOOKUP(A3513,Dataset!A3513:T7626,6,FALSE)</f>
        <v>successful</v>
      </c>
      <c r="C3513">
        <f>_xlfn.XLOOKUP(B3513,Dataset!F3513:F7626,Dataset!L3513:L7626)</f>
        <v>19</v>
      </c>
    </row>
    <row r="3514" spans="1:3" x14ac:dyDescent="0.3">
      <c r="A3514">
        <v>3512</v>
      </c>
      <c r="B3514" t="str">
        <f>VLOOKUP(A3514,Dataset!A3514:T7627,6,FALSE)</f>
        <v>successful</v>
      </c>
      <c r="C3514">
        <f>_xlfn.XLOOKUP(B3514,Dataset!F3514:F7627,Dataset!L3514:L7627)</f>
        <v>17</v>
      </c>
    </row>
    <row r="3515" spans="1:3" x14ac:dyDescent="0.3">
      <c r="A3515">
        <v>3513</v>
      </c>
      <c r="B3515" t="str">
        <f>VLOOKUP(A3515,Dataset!A3515:T7628,6,FALSE)</f>
        <v>successful</v>
      </c>
      <c r="C3515">
        <f>_xlfn.XLOOKUP(B3515,Dataset!F3515:F7628,Dataset!L3515:L7628)</f>
        <v>44</v>
      </c>
    </row>
    <row r="3516" spans="1:3" x14ac:dyDescent="0.3">
      <c r="A3516">
        <v>3514</v>
      </c>
      <c r="B3516" t="str">
        <f>VLOOKUP(A3516,Dataset!A3516:T7629,6,FALSE)</f>
        <v>successful</v>
      </c>
      <c r="C3516">
        <f>_xlfn.XLOOKUP(B3516,Dataset!F3516:F7629,Dataset!L3516:L7629)</f>
        <v>10</v>
      </c>
    </row>
    <row r="3517" spans="1:3" x14ac:dyDescent="0.3">
      <c r="A3517">
        <v>3515</v>
      </c>
      <c r="B3517" t="str">
        <f>VLOOKUP(A3517,Dataset!A3517:T7630,6,FALSE)</f>
        <v>successful</v>
      </c>
      <c r="C3517">
        <f>_xlfn.XLOOKUP(B3517,Dataset!F3517:F7630,Dataset!L3517:L7630)</f>
        <v>46</v>
      </c>
    </row>
    <row r="3518" spans="1:3" x14ac:dyDescent="0.3">
      <c r="A3518">
        <v>3516</v>
      </c>
      <c r="B3518" t="str">
        <f>VLOOKUP(A3518,Dataset!A3518:T7631,6,FALSE)</f>
        <v>successful</v>
      </c>
      <c r="C3518">
        <f>_xlfn.XLOOKUP(B3518,Dataset!F3518:F7631,Dataset!L3518:L7631)</f>
        <v>11</v>
      </c>
    </row>
    <row r="3519" spans="1:3" x14ac:dyDescent="0.3">
      <c r="A3519">
        <v>3517</v>
      </c>
      <c r="B3519" t="str">
        <f>VLOOKUP(A3519,Dataset!A3519:T7632,6,FALSE)</f>
        <v>successful</v>
      </c>
      <c r="C3519">
        <f>_xlfn.XLOOKUP(B3519,Dataset!F3519:F7632,Dataset!L3519:L7632)</f>
        <v>13</v>
      </c>
    </row>
    <row r="3520" spans="1:3" x14ac:dyDescent="0.3">
      <c r="A3520">
        <v>3518</v>
      </c>
      <c r="B3520" t="str">
        <f>VLOOKUP(A3520,Dataset!A3520:T7633,6,FALSE)</f>
        <v>successful</v>
      </c>
      <c r="C3520">
        <f>_xlfn.XLOOKUP(B3520,Dataset!F3520:F7633,Dataset!L3520:L7633)</f>
        <v>33</v>
      </c>
    </row>
    <row r="3521" spans="1:3" x14ac:dyDescent="0.3">
      <c r="A3521">
        <v>3519</v>
      </c>
      <c r="B3521" t="str">
        <f>VLOOKUP(A3521,Dataset!A3521:T7634,6,FALSE)</f>
        <v>successful</v>
      </c>
      <c r="C3521">
        <f>_xlfn.XLOOKUP(B3521,Dataset!F3521:F7634,Dataset!L3521:L7634)</f>
        <v>28</v>
      </c>
    </row>
    <row r="3522" spans="1:3" x14ac:dyDescent="0.3">
      <c r="A3522">
        <v>3520</v>
      </c>
      <c r="B3522" t="str">
        <f>VLOOKUP(A3522,Dataset!A3522:T7635,6,FALSE)</f>
        <v>successful</v>
      </c>
      <c r="C3522">
        <f>_xlfn.XLOOKUP(B3522,Dataset!F3522:F7635,Dataset!L3522:L7635)</f>
        <v>21</v>
      </c>
    </row>
    <row r="3523" spans="1:3" x14ac:dyDescent="0.3">
      <c r="A3523">
        <v>3521</v>
      </c>
      <c r="B3523" t="str">
        <f>VLOOKUP(A3523,Dataset!A3523:T7636,6,FALSE)</f>
        <v>successful</v>
      </c>
      <c r="C3523">
        <f>_xlfn.XLOOKUP(B3523,Dataset!F3523:F7636,Dataset!L3523:L7636)</f>
        <v>13</v>
      </c>
    </row>
    <row r="3524" spans="1:3" x14ac:dyDescent="0.3">
      <c r="A3524">
        <v>3522</v>
      </c>
      <c r="B3524" t="str">
        <f>VLOOKUP(A3524,Dataset!A3524:T7637,6,FALSE)</f>
        <v>successful</v>
      </c>
      <c r="C3524">
        <f>_xlfn.XLOOKUP(B3524,Dataset!F3524:F7637,Dataset!L3524:L7637)</f>
        <v>34</v>
      </c>
    </row>
    <row r="3525" spans="1:3" x14ac:dyDescent="0.3">
      <c r="A3525">
        <v>3523</v>
      </c>
      <c r="B3525" t="str">
        <f>VLOOKUP(A3525,Dataset!A3525:T7638,6,FALSE)</f>
        <v>successful</v>
      </c>
      <c r="C3525">
        <f>_xlfn.XLOOKUP(B3525,Dataset!F3525:F7638,Dataset!L3525:L7638)</f>
        <v>80</v>
      </c>
    </row>
    <row r="3526" spans="1:3" x14ac:dyDescent="0.3">
      <c r="A3526">
        <v>3524</v>
      </c>
      <c r="B3526" t="str">
        <f>VLOOKUP(A3526,Dataset!A3526:T7639,6,FALSE)</f>
        <v>successful</v>
      </c>
      <c r="C3526">
        <f>_xlfn.XLOOKUP(B3526,Dataset!F3526:F7639,Dataset!L3526:L7639)</f>
        <v>74</v>
      </c>
    </row>
    <row r="3527" spans="1:3" x14ac:dyDescent="0.3">
      <c r="A3527">
        <v>3525</v>
      </c>
      <c r="B3527" t="str">
        <f>VLOOKUP(A3527,Dataset!A3527:T7640,6,FALSE)</f>
        <v>successful</v>
      </c>
      <c r="C3527">
        <f>_xlfn.XLOOKUP(B3527,Dataset!F3527:F7640,Dataset!L3527:L7640)</f>
        <v>7</v>
      </c>
    </row>
    <row r="3528" spans="1:3" x14ac:dyDescent="0.3">
      <c r="A3528">
        <v>3526</v>
      </c>
      <c r="B3528" t="str">
        <f>VLOOKUP(A3528,Dataset!A3528:T7641,6,FALSE)</f>
        <v>successful</v>
      </c>
      <c r="C3528">
        <f>_xlfn.XLOOKUP(B3528,Dataset!F3528:F7641,Dataset!L3528:L7641)</f>
        <v>34</v>
      </c>
    </row>
    <row r="3529" spans="1:3" x14ac:dyDescent="0.3">
      <c r="A3529">
        <v>3527</v>
      </c>
      <c r="B3529" t="str">
        <f>VLOOKUP(A3529,Dataset!A3529:T7642,6,FALSE)</f>
        <v>successful</v>
      </c>
      <c r="C3529">
        <f>_xlfn.XLOOKUP(B3529,Dataset!F3529:F7642,Dataset!L3529:L7642)</f>
        <v>86</v>
      </c>
    </row>
    <row r="3530" spans="1:3" x14ac:dyDescent="0.3">
      <c r="A3530">
        <v>3528</v>
      </c>
      <c r="B3530" t="str">
        <f>VLOOKUP(A3530,Dataset!A3530:T7643,6,FALSE)</f>
        <v>successful</v>
      </c>
      <c r="C3530">
        <f>_xlfn.XLOOKUP(B3530,Dataset!F3530:F7643,Dataset!L3530:L7643)</f>
        <v>37</v>
      </c>
    </row>
    <row r="3531" spans="1:3" x14ac:dyDescent="0.3">
      <c r="A3531">
        <v>3529</v>
      </c>
      <c r="B3531" t="str">
        <f>VLOOKUP(A3531,Dataset!A3531:T7644,6,FALSE)</f>
        <v>successful</v>
      </c>
      <c r="C3531">
        <f>_xlfn.XLOOKUP(B3531,Dataset!F3531:F7644,Dataset!L3531:L7644)</f>
        <v>18</v>
      </c>
    </row>
    <row r="3532" spans="1:3" x14ac:dyDescent="0.3">
      <c r="A3532">
        <v>3530</v>
      </c>
      <c r="B3532" t="str">
        <f>VLOOKUP(A3532,Dataset!A3532:T7645,6,FALSE)</f>
        <v>successful</v>
      </c>
      <c r="C3532">
        <f>_xlfn.XLOOKUP(B3532,Dataset!F3532:F7645,Dataset!L3532:L7645)</f>
        <v>22</v>
      </c>
    </row>
    <row r="3533" spans="1:3" x14ac:dyDescent="0.3">
      <c r="A3533">
        <v>3531</v>
      </c>
      <c r="B3533" t="str">
        <f>VLOOKUP(A3533,Dataset!A3533:T7646,6,FALSE)</f>
        <v>successful</v>
      </c>
      <c r="C3533">
        <f>_xlfn.XLOOKUP(B3533,Dataset!F3533:F7646,Dataset!L3533:L7646)</f>
        <v>26</v>
      </c>
    </row>
    <row r="3534" spans="1:3" x14ac:dyDescent="0.3">
      <c r="A3534">
        <v>3532</v>
      </c>
      <c r="B3534" t="str">
        <f>VLOOKUP(A3534,Dataset!A3534:T7647,6,FALSE)</f>
        <v>successful</v>
      </c>
      <c r="C3534">
        <f>_xlfn.XLOOKUP(B3534,Dataset!F3534:F7647,Dataset!L3534:L7647)</f>
        <v>27</v>
      </c>
    </row>
    <row r="3535" spans="1:3" x14ac:dyDescent="0.3">
      <c r="A3535">
        <v>3533</v>
      </c>
      <c r="B3535" t="str">
        <f>VLOOKUP(A3535,Dataset!A3535:T7648,6,FALSE)</f>
        <v>successful</v>
      </c>
      <c r="C3535">
        <f>_xlfn.XLOOKUP(B3535,Dataset!F3535:F7648,Dataset!L3535:L7648)</f>
        <v>8</v>
      </c>
    </row>
    <row r="3536" spans="1:3" x14ac:dyDescent="0.3">
      <c r="A3536">
        <v>3534</v>
      </c>
      <c r="B3536" t="str">
        <f>VLOOKUP(A3536,Dataset!A3536:T7649,6,FALSE)</f>
        <v>successful</v>
      </c>
      <c r="C3536">
        <f>_xlfn.XLOOKUP(B3536,Dataset!F3536:F7649,Dataset!L3536:L7649)</f>
        <v>204</v>
      </c>
    </row>
    <row r="3537" spans="1:3" x14ac:dyDescent="0.3">
      <c r="A3537">
        <v>3535</v>
      </c>
      <c r="B3537" t="str">
        <f>VLOOKUP(A3537,Dataset!A3537:T7650,6,FALSE)</f>
        <v>successful</v>
      </c>
      <c r="C3537">
        <f>_xlfn.XLOOKUP(B3537,Dataset!F3537:F7650,Dataset!L3537:L7650)</f>
        <v>46</v>
      </c>
    </row>
    <row r="3538" spans="1:3" x14ac:dyDescent="0.3">
      <c r="A3538">
        <v>3536</v>
      </c>
      <c r="B3538" t="str">
        <f>VLOOKUP(A3538,Dataset!A3538:T7651,6,FALSE)</f>
        <v>successful</v>
      </c>
      <c r="C3538">
        <f>_xlfn.XLOOKUP(B3538,Dataset!F3538:F7651,Dataset!L3538:L7651)</f>
        <v>17</v>
      </c>
    </row>
    <row r="3539" spans="1:3" x14ac:dyDescent="0.3">
      <c r="A3539">
        <v>3537</v>
      </c>
      <c r="B3539" t="str">
        <f>VLOOKUP(A3539,Dataset!A3539:T7652,6,FALSE)</f>
        <v>successful</v>
      </c>
      <c r="C3539">
        <f>_xlfn.XLOOKUP(B3539,Dataset!F3539:F7652,Dataset!L3539:L7652)</f>
        <v>28</v>
      </c>
    </row>
    <row r="3540" spans="1:3" x14ac:dyDescent="0.3">
      <c r="A3540">
        <v>3538</v>
      </c>
      <c r="B3540" t="str">
        <f>VLOOKUP(A3540,Dataset!A3540:T7653,6,FALSE)</f>
        <v>successful</v>
      </c>
      <c r="C3540">
        <f>_xlfn.XLOOKUP(B3540,Dataset!F3540:F7653,Dataset!L3540:L7653)</f>
        <v>83</v>
      </c>
    </row>
    <row r="3541" spans="1:3" x14ac:dyDescent="0.3">
      <c r="A3541">
        <v>3539</v>
      </c>
      <c r="B3541" t="str">
        <f>VLOOKUP(A3541,Dataset!A3541:T7654,6,FALSE)</f>
        <v>successful</v>
      </c>
      <c r="C3541">
        <f>_xlfn.XLOOKUP(B3541,Dataset!F3541:F7654,Dataset!L3541:L7654)</f>
        <v>13</v>
      </c>
    </row>
    <row r="3542" spans="1:3" x14ac:dyDescent="0.3">
      <c r="A3542">
        <v>3540</v>
      </c>
      <c r="B3542" t="str">
        <f>VLOOKUP(A3542,Dataset!A3542:T7655,6,FALSE)</f>
        <v>successful</v>
      </c>
      <c r="C3542">
        <f>_xlfn.XLOOKUP(B3542,Dataset!F3542:F7655,Dataset!L3542:L7655)</f>
        <v>8</v>
      </c>
    </row>
    <row r="3543" spans="1:3" x14ac:dyDescent="0.3">
      <c r="A3543">
        <v>3541</v>
      </c>
      <c r="B3543" t="str">
        <f>VLOOKUP(A3543,Dataset!A3543:T7656,6,FALSE)</f>
        <v>successful</v>
      </c>
      <c r="C3543">
        <f>_xlfn.XLOOKUP(B3543,Dataset!F3543:F7656,Dataset!L3543:L7656)</f>
        <v>32</v>
      </c>
    </row>
    <row r="3544" spans="1:3" x14ac:dyDescent="0.3">
      <c r="A3544">
        <v>3542</v>
      </c>
      <c r="B3544" t="str">
        <f>VLOOKUP(A3544,Dataset!A3544:T7657,6,FALSE)</f>
        <v>successful</v>
      </c>
      <c r="C3544">
        <f>_xlfn.XLOOKUP(B3544,Dataset!F3544:F7657,Dataset!L3544:L7657)</f>
        <v>85</v>
      </c>
    </row>
    <row r="3545" spans="1:3" x14ac:dyDescent="0.3">
      <c r="A3545">
        <v>3543</v>
      </c>
      <c r="B3545" t="str">
        <f>VLOOKUP(A3545,Dataset!A3545:T7658,6,FALSE)</f>
        <v>successful</v>
      </c>
      <c r="C3545">
        <f>_xlfn.XLOOKUP(B3545,Dataset!F3545:F7658,Dataset!L3545:L7658)</f>
        <v>29</v>
      </c>
    </row>
    <row r="3546" spans="1:3" x14ac:dyDescent="0.3">
      <c r="A3546">
        <v>3544</v>
      </c>
      <c r="B3546" t="str">
        <f>VLOOKUP(A3546,Dataset!A3546:T7659,6,FALSE)</f>
        <v>successful</v>
      </c>
      <c r="C3546">
        <f>_xlfn.XLOOKUP(B3546,Dataset!F3546:F7659,Dataset!L3546:L7659)</f>
        <v>24</v>
      </c>
    </row>
    <row r="3547" spans="1:3" x14ac:dyDescent="0.3">
      <c r="A3547">
        <v>3545</v>
      </c>
      <c r="B3547" t="str">
        <f>VLOOKUP(A3547,Dataset!A3547:T7660,6,FALSE)</f>
        <v>successful</v>
      </c>
      <c r="C3547">
        <f>_xlfn.XLOOKUP(B3547,Dataset!F3547:F7660,Dataset!L3547:L7660)</f>
        <v>8</v>
      </c>
    </row>
    <row r="3548" spans="1:3" x14ac:dyDescent="0.3">
      <c r="A3548">
        <v>3546</v>
      </c>
      <c r="B3548" t="str">
        <f>VLOOKUP(A3548,Dataset!A3548:T7661,6,FALSE)</f>
        <v>successful</v>
      </c>
      <c r="C3548">
        <f>_xlfn.XLOOKUP(B3548,Dataset!F3548:F7661,Dataset!L3548:L7661)</f>
        <v>19</v>
      </c>
    </row>
    <row r="3549" spans="1:3" x14ac:dyDescent="0.3">
      <c r="A3549">
        <v>3547</v>
      </c>
      <c r="B3549" t="str">
        <f>VLOOKUP(A3549,Dataset!A3549:T7662,6,FALSE)</f>
        <v>successful</v>
      </c>
      <c r="C3549">
        <f>_xlfn.XLOOKUP(B3549,Dataset!F3549:F7662,Dataset!L3549:L7662)</f>
        <v>336</v>
      </c>
    </row>
    <row r="3550" spans="1:3" x14ac:dyDescent="0.3">
      <c r="A3550">
        <v>3548</v>
      </c>
      <c r="B3550" t="str">
        <f>VLOOKUP(A3550,Dataset!A3550:T7663,6,FALSE)</f>
        <v>successful</v>
      </c>
      <c r="C3550">
        <f>_xlfn.XLOOKUP(B3550,Dataset!F3550:F7663,Dataset!L3550:L7663)</f>
        <v>13</v>
      </c>
    </row>
    <row r="3551" spans="1:3" x14ac:dyDescent="0.3">
      <c r="A3551">
        <v>3549</v>
      </c>
      <c r="B3551" t="str">
        <f>VLOOKUP(A3551,Dataset!A3551:T7664,6,FALSE)</f>
        <v>successful</v>
      </c>
      <c r="C3551">
        <f>_xlfn.XLOOKUP(B3551,Dataset!F3551:F7664,Dataset!L3551:L7664)</f>
        <v>42</v>
      </c>
    </row>
    <row r="3552" spans="1:3" x14ac:dyDescent="0.3">
      <c r="A3552">
        <v>3550</v>
      </c>
      <c r="B3552" t="str">
        <f>VLOOKUP(A3552,Dataset!A3552:T7665,6,FALSE)</f>
        <v>successful</v>
      </c>
      <c r="C3552">
        <f>_xlfn.XLOOKUP(B3552,Dataset!F3552:F7665,Dataset!L3552:L7665)</f>
        <v>64</v>
      </c>
    </row>
    <row r="3553" spans="1:3" x14ac:dyDescent="0.3">
      <c r="A3553">
        <v>3551</v>
      </c>
      <c r="B3553" t="str">
        <f>VLOOKUP(A3553,Dataset!A3553:T7666,6,FALSE)</f>
        <v>successful</v>
      </c>
      <c r="C3553">
        <f>_xlfn.XLOOKUP(B3553,Dataset!F3553:F7666,Dataset!L3553:L7666)</f>
        <v>25</v>
      </c>
    </row>
    <row r="3554" spans="1:3" x14ac:dyDescent="0.3">
      <c r="A3554">
        <v>3552</v>
      </c>
      <c r="B3554" t="str">
        <f>VLOOKUP(A3554,Dataset!A3554:T7667,6,FALSE)</f>
        <v>successful</v>
      </c>
      <c r="C3554">
        <f>_xlfn.XLOOKUP(B3554,Dataset!F3554:F7667,Dataset!L3554:L7667)</f>
        <v>20</v>
      </c>
    </row>
    <row r="3555" spans="1:3" x14ac:dyDescent="0.3">
      <c r="A3555">
        <v>3553</v>
      </c>
      <c r="B3555" t="str">
        <f>VLOOKUP(A3555,Dataset!A3555:T7668,6,FALSE)</f>
        <v>successful</v>
      </c>
      <c r="C3555">
        <f>_xlfn.XLOOKUP(B3555,Dataset!F3555:F7668,Dataset!L3555:L7668)</f>
        <v>104</v>
      </c>
    </row>
    <row r="3556" spans="1:3" x14ac:dyDescent="0.3">
      <c r="A3556">
        <v>3554</v>
      </c>
      <c r="B3556" t="str">
        <f>VLOOKUP(A3556,Dataset!A3556:T7669,6,FALSE)</f>
        <v>successful</v>
      </c>
      <c r="C3556">
        <f>_xlfn.XLOOKUP(B3556,Dataset!F3556:F7669,Dataset!L3556:L7669)</f>
        <v>53</v>
      </c>
    </row>
    <row r="3557" spans="1:3" x14ac:dyDescent="0.3">
      <c r="A3557">
        <v>3555</v>
      </c>
      <c r="B3557" t="str">
        <f>VLOOKUP(A3557,Dataset!A3557:T7670,6,FALSE)</f>
        <v>successful</v>
      </c>
      <c r="C3557">
        <f>_xlfn.XLOOKUP(B3557,Dataset!F3557:F7670,Dataset!L3557:L7670)</f>
        <v>14</v>
      </c>
    </row>
    <row r="3558" spans="1:3" x14ac:dyDescent="0.3">
      <c r="A3558">
        <v>3556</v>
      </c>
      <c r="B3558" t="str">
        <f>VLOOKUP(A3558,Dataset!A3558:T7671,6,FALSE)</f>
        <v>successful</v>
      </c>
      <c r="C3558">
        <f>_xlfn.XLOOKUP(B3558,Dataset!F3558:F7671,Dataset!L3558:L7671)</f>
        <v>20</v>
      </c>
    </row>
    <row r="3559" spans="1:3" x14ac:dyDescent="0.3">
      <c r="A3559">
        <v>3557</v>
      </c>
      <c r="B3559" t="str">
        <f>VLOOKUP(A3559,Dataset!A3559:T7672,6,FALSE)</f>
        <v>successful</v>
      </c>
      <c r="C3559">
        <f>_xlfn.XLOOKUP(B3559,Dataset!F3559:F7672,Dataset!L3559:L7672)</f>
        <v>558</v>
      </c>
    </row>
    <row r="3560" spans="1:3" x14ac:dyDescent="0.3">
      <c r="A3560">
        <v>3558</v>
      </c>
      <c r="B3560" t="str">
        <f>VLOOKUP(A3560,Dataset!A3560:T7673,6,FALSE)</f>
        <v>successful</v>
      </c>
      <c r="C3560">
        <f>_xlfn.XLOOKUP(B3560,Dataset!F3560:F7673,Dataset!L3560:L7673)</f>
        <v>22</v>
      </c>
    </row>
    <row r="3561" spans="1:3" x14ac:dyDescent="0.3">
      <c r="A3561">
        <v>3559</v>
      </c>
      <c r="B3561" t="str">
        <f>VLOOKUP(A3561,Dataset!A3561:T7674,6,FALSE)</f>
        <v>successful</v>
      </c>
      <c r="C3561">
        <f>_xlfn.XLOOKUP(B3561,Dataset!F3561:F7674,Dataset!L3561:L7674)</f>
        <v>24</v>
      </c>
    </row>
    <row r="3562" spans="1:3" x14ac:dyDescent="0.3">
      <c r="A3562">
        <v>3560</v>
      </c>
      <c r="B3562" t="str">
        <f>VLOOKUP(A3562,Dataset!A3562:T7675,6,FALSE)</f>
        <v>successful</v>
      </c>
      <c r="C3562">
        <f>_xlfn.XLOOKUP(B3562,Dataset!F3562:F7675,Dataset!L3562:L7675)</f>
        <v>74</v>
      </c>
    </row>
    <row r="3563" spans="1:3" x14ac:dyDescent="0.3">
      <c r="A3563">
        <v>3561</v>
      </c>
      <c r="B3563" t="str">
        <f>VLOOKUP(A3563,Dataset!A3563:T7676,6,FALSE)</f>
        <v>successful</v>
      </c>
      <c r="C3563">
        <f>_xlfn.XLOOKUP(B3563,Dataset!F3563:F7676,Dataset!L3563:L7676)</f>
        <v>54</v>
      </c>
    </row>
    <row r="3564" spans="1:3" x14ac:dyDescent="0.3">
      <c r="A3564">
        <v>3562</v>
      </c>
      <c r="B3564" t="str">
        <f>VLOOKUP(A3564,Dataset!A3564:T7677,6,FALSE)</f>
        <v>successful</v>
      </c>
      <c r="C3564">
        <f>_xlfn.XLOOKUP(B3564,Dataset!F3564:F7677,Dataset!L3564:L7677)</f>
        <v>31</v>
      </c>
    </row>
    <row r="3565" spans="1:3" x14ac:dyDescent="0.3">
      <c r="A3565">
        <v>3563</v>
      </c>
      <c r="B3565" t="str">
        <f>VLOOKUP(A3565,Dataset!A3565:T7678,6,FALSE)</f>
        <v>successful</v>
      </c>
      <c r="C3565">
        <f>_xlfn.XLOOKUP(B3565,Dataset!F3565:F7678,Dataset!L3565:L7678)</f>
        <v>25</v>
      </c>
    </row>
    <row r="3566" spans="1:3" x14ac:dyDescent="0.3">
      <c r="A3566">
        <v>3564</v>
      </c>
      <c r="B3566" t="str">
        <f>VLOOKUP(A3566,Dataset!A3566:T7679,6,FALSE)</f>
        <v>successful</v>
      </c>
      <c r="C3566">
        <f>_xlfn.XLOOKUP(B3566,Dataset!F3566:F7679,Dataset!L3566:L7679)</f>
        <v>17</v>
      </c>
    </row>
    <row r="3567" spans="1:3" x14ac:dyDescent="0.3">
      <c r="A3567">
        <v>3565</v>
      </c>
      <c r="B3567" t="str">
        <f>VLOOKUP(A3567,Dataset!A3567:T7680,6,FALSE)</f>
        <v>successful</v>
      </c>
      <c r="C3567">
        <f>_xlfn.XLOOKUP(B3567,Dataset!F3567:F7680,Dataset!L3567:L7680)</f>
        <v>12</v>
      </c>
    </row>
    <row r="3568" spans="1:3" x14ac:dyDescent="0.3">
      <c r="A3568">
        <v>3566</v>
      </c>
      <c r="B3568" t="str">
        <f>VLOOKUP(A3568,Dataset!A3568:T7681,6,FALSE)</f>
        <v>successful</v>
      </c>
      <c r="C3568">
        <f>_xlfn.XLOOKUP(B3568,Dataset!F3568:F7681,Dataset!L3568:L7681)</f>
        <v>38</v>
      </c>
    </row>
    <row r="3569" spans="1:3" x14ac:dyDescent="0.3">
      <c r="A3569">
        <v>3567</v>
      </c>
      <c r="B3569" t="str">
        <f>VLOOKUP(A3569,Dataset!A3569:T7682,6,FALSE)</f>
        <v>successful</v>
      </c>
      <c r="C3569">
        <f>_xlfn.XLOOKUP(B3569,Dataset!F3569:F7682,Dataset!L3569:L7682)</f>
        <v>41</v>
      </c>
    </row>
    <row r="3570" spans="1:3" x14ac:dyDescent="0.3">
      <c r="A3570">
        <v>3568</v>
      </c>
      <c r="B3570" t="str">
        <f>VLOOKUP(A3570,Dataset!A3570:T7683,6,FALSE)</f>
        <v>successful</v>
      </c>
      <c r="C3570">
        <f>_xlfn.XLOOKUP(B3570,Dataset!F3570:F7683,Dataset!L3570:L7683)</f>
        <v>19</v>
      </c>
    </row>
    <row r="3571" spans="1:3" x14ac:dyDescent="0.3">
      <c r="A3571">
        <v>3569</v>
      </c>
      <c r="B3571" t="str">
        <f>VLOOKUP(A3571,Dataset!A3571:T7684,6,FALSE)</f>
        <v>successful</v>
      </c>
      <c r="C3571">
        <f>_xlfn.XLOOKUP(B3571,Dataset!F3571:F7684,Dataset!L3571:L7684)</f>
        <v>41</v>
      </c>
    </row>
    <row r="3572" spans="1:3" x14ac:dyDescent="0.3">
      <c r="A3572">
        <v>3570</v>
      </c>
      <c r="B3572" t="str">
        <f>VLOOKUP(A3572,Dataset!A3572:T7685,6,FALSE)</f>
        <v>successful</v>
      </c>
      <c r="C3572">
        <f>_xlfn.XLOOKUP(B3572,Dataset!F3572:F7685,Dataset!L3572:L7685)</f>
        <v>26</v>
      </c>
    </row>
    <row r="3573" spans="1:3" x14ac:dyDescent="0.3">
      <c r="A3573">
        <v>3571</v>
      </c>
      <c r="B3573" t="str">
        <f>VLOOKUP(A3573,Dataset!A3573:T7686,6,FALSE)</f>
        <v>successful</v>
      </c>
      <c r="C3573">
        <f>_xlfn.XLOOKUP(B3573,Dataset!F3573:F7686,Dataset!L3573:L7686)</f>
        <v>25</v>
      </c>
    </row>
    <row r="3574" spans="1:3" x14ac:dyDescent="0.3">
      <c r="A3574">
        <v>3572</v>
      </c>
      <c r="B3574" t="str">
        <f>VLOOKUP(A3574,Dataset!A3574:T7687,6,FALSE)</f>
        <v>successful</v>
      </c>
      <c r="C3574">
        <f>_xlfn.XLOOKUP(B3574,Dataset!F3574:F7687,Dataset!L3574:L7687)</f>
        <v>9</v>
      </c>
    </row>
    <row r="3575" spans="1:3" x14ac:dyDescent="0.3">
      <c r="A3575">
        <v>3573</v>
      </c>
      <c r="B3575" t="str">
        <f>VLOOKUP(A3575,Dataset!A3575:T7688,6,FALSE)</f>
        <v>successful</v>
      </c>
      <c r="C3575">
        <f>_xlfn.XLOOKUP(B3575,Dataset!F3575:F7688,Dataset!L3575:L7688)</f>
        <v>78</v>
      </c>
    </row>
    <row r="3576" spans="1:3" x14ac:dyDescent="0.3">
      <c r="A3576">
        <v>3574</v>
      </c>
      <c r="B3576" t="str">
        <f>VLOOKUP(A3576,Dataset!A3576:T7689,6,FALSE)</f>
        <v>successful</v>
      </c>
      <c r="C3576">
        <f>_xlfn.XLOOKUP(B3576,Dataset!F3576:F7689,Dataset!L3576:L7689)</f>
        <v>45</v>
      </c>
    </row>
    <row r="3577" spans="1:3" x14ac:dyDescent="0.3">
      <c r="A3577">
        <v>3575</v>
      </c>
      <c r="B3577" t="str">
        <f>VLOOKUP(A3577,Dataset!A3577:T7690,6,FALSE)</f>
        <v>successful</v>
      </c>
      <c r="C3577">
        <f>_xlfn.XLOOKUP(B3577,Dataset!F3577:F7690,Dataset!L3577:L7690)</f>
        <v>102</v>
      </c>
    </row>
    <row r="3578" spans="1:3" x14ac:dyDescent="0.3">
      <c r="A3578">
        <v>3576</v>
      </c>
      <c r="B3578" t="str">
        <f>VLOOKUP(A3578,Dataset!A3578:T7691,6,FALSE)</f>
        <v>successful</v>
      </c>
      <c r="C3578">
        <f>_xlfn.XLOOKUP(B3578,Dataset!F3578:F7691,Dataset!L3578:L7691)</f>
        <v>5</v>
      </c>
    </row>
    <row r="3579" spans="1:3" x14ac:dyDescent="0.3">
      <c r="A3579">
        <v>3577</v>
      </c>
      <c r="B3579" t="str">
        <f>VLOOKUP(A3579,Dataset!A3579:T7692,6,FALSE)</f>
        <v>successful</v>
      </c>
      <c r="C3579">
        <f>_xlfn.XLOOKUP(B3579,Dataset!F3579:F7692,Dataset!L3579:L7692)</f>
        <v>27</v>
      </c>
    </row>
    <row r="3580" spans="1:3" x14ac:dyDescent="0.3">
      <c r="A3580">
        <v>3578</v>
      </c>
      <c r="B3580" t="str">
        <f>VLOOKUP(A3580,Dataset!A3580:T7693,6,FALSE)</f>
        <v>successful</v>
      </c>
      <c r="C3580">
        <f>_xlfn.XLOOKUP(B3580,Dataset!F3580:F7693,Dataset!L3580:L7693)</f>
        <v>37</v>
      </c>
    </row>
    <row r="3581" spans="1:3" x14ac:dyDescent="0.3">
      <c r="A3581">
        <v>3579</v>
      </c>
      <c r="B3581" t="str">
        <f>VLOOKUP(A3581,Dataset!A3581:T7694,6,FALSE)</f>
        <v>successful</v>
      </c>
      <c r="C3581">
        <f>_xlfn.XLOOKUP(B3581,Dataset!F3581:F7694,Dataset!L3581:L7694)</f>
        <v>14</v>
      </c>
    </row>
    <row r="3582" spans="1:3" x14ac:dyDescent="0.3">
      <c r="A3582">
        <v>3580</v>
      </c>
      <c r="B3582" t="str">
        <f>VLOOKUP(A3582,Dataset!A3582:T7695,6,FALSE)</f>
        <v>successful</v>
      </c>
      <c r="C3582">
        <f>_xlfn.XLOOKUP(B3582,Dataset!F3582:F7695,Dataset!L3582:L7695)</f>
        <v>27</v>
      </c>
    </row>
    <row r="3583" spans="1:3" x14ac:dyDescent="0.3">
      <c r="A3583">
        <v>3581</v>
      </c>
      <c r="B3583" t="str">
        <f>VLOOKUP(A3583,Dataset!A3583:T7696,6,FALSE)</f>
        <v>successful</v>
      </c>
      <c r="C3583">
        <f>_xlfn.XLOOKUP(B3583,Dataset!F3583:F7696,Dataset!L3583:L7696)</f>
        <v>45</v>
      </c>
    </row>
    <row r="3584" spans="1:3" x14ac:dyDescent="0.3">
      <c r="A3584">
        <v>3582</v>
      </c>
      <c r="B3584" t="str">
        <f>VLOOKUP(A3584,Dataset!A3584:T7697,6,FALSE)</f>
        <v>successful</v>
      </c>
      <c r="C3584">
        <f>_xlfn.XLOOKUP(B3584,Dataset!F3584:F7697,Dataset!L3584:L7697)</f>
        <v>49</v>
      </c>
    </row>
    <row r="3585" spans="1:3" x14ac:dyDescent="0.3">
      <c r="A3585">
        <v>3583</v>
      </c>
      <c r="B3585" t="str">
        <f>VLOOKUP(A3585,Dataset!A3585:T7698,6,FALSE)</f>
        <v>successful</v>
      </c>
      <c r="C3585">
        <f>_xlfn.XLOOKUP(B3585,Dataset!F3585:F7698,Dataset!L3585:L7698)</f>
        <v>24</v>
      </c>
    </row>
    <row r="3586" spans="1:3" x14ac:dyDescent="0.3">
      <c r="A3586">
        <v>3584</v>
      </c>
      <c r="B3586" t="str">
        <f>VLOOKUP(A3586,Dataset!A3586:T7699,6,FALSE)</f>
        <v>successful</v>
      </c>
      <c r="C3586">
        <f>_xlfn.XLOOKUP(B3586,Dataset!F3586:F7699,Dataset!L3586:L7699)</f>
        <v>112</v>
      </c>
    </row>
    <row r="3587" spans="1:3" x14ac:dyDescent="0.3">
      <c r="A3587">
        <v>3585</v>
      </c>
      <c r="B3587" t="str">
        <f>VLOOKUP(A3587,Dataset!A3587:T7700,6,FALSE)</f>
        <v>successful</v>
      </c>
      <c r="C3587">
        <f>_xlfn.XLOOKUP(B3587,Dataset!F3587:F7700,Dataset!L3587:L7700)</f>
        <v>23</v>
      </c>
    </row>
    <row r="3588" spans="1:3" x14ac:dyDescent="0.3">
      <c r="A3588">
        <v>3586</v>
      </c>
      <c r="B3588" t="str">
        <f>VLOOKUP(A3588,Dataset!A3588:T7701,6,FALSE)</f>
        <v>successful</v>
      </c>
      <c r="C3588">
        <f>_xlfn.XLOOKUP(B3588,Dataset!F3588:F7701,Dataset!L3588:L7701)</f>
        <v>54</v>
      </c>
    </row>
    <row r="3589" spans="1:3" x14ac:dyDescent="0.3">
      <c r="A3589">
        <v>3587</v>
      </c>
      <c r="B3589" t="str">
        <f>VLOOKUP(A3589,Dataset!A3589:T7702,6,FALSE)</f>
        <v>successful</v>
      </c>
      <c r="C3589">
        <f>_xlfn.XLOOKUP(B3589,Dataset!F3589:F7702,Dataset!L3589:L7702)</f>
        <v>28</v>
      </c>
    </row>
    <row r="3590" spans="1:3" x14ac:dyDescent="0.3">
      <c r="A3590">
        <v>3588</v>
      </c>
      <c r="B3590" t="str">
        <f>VLOOKUP(A3590,Dataset!A3590:T7703,6,FALSE)</f>
        <v>successful</v>
      </c>
      <c r="C3590">
        <f>_xlfn.XLOOKUP(B3590,Dataset!F3590:F7703,Dataset!L3590:L7703)</f>
        <v>11</v>
      </c>
    </row>
    <row r="3591" spans="1:3" x14ac:dyDescent="0.3">
      <c r="A3591">
        <v>3589</v>
      </c>
      <c r="B3591" t="str">
        <f>VLOOKUP(A3591,Dataset!A3591:T7704,6,FALSE)</f>
        <v>successful</v>
      </c>
      <c r="C3591">
        <f>_xlfn.XLOOKUP(B3591,Dataset!F3591:F7704,Dataset!L3591:L7704)</f>
        <v>62</v>
      </c>
    </row>
    <row r="3592" spans="1:3" x14ac:dyDescent="0.3">
      <c r="A3592">
        <v>3590</v>
      </c>
      <c r="B3592" t="str">
        <f>VLOOKUP(A3592,Dataset!A3592:T7705,6,FALSE)</f>
        <v>successful</v>
      </c>
      <c r="C3592">
        <f>_xlfn.XLOOKUP(B3592,Dataset!F3592:F7705,Dataset!L3592:L7705)</f>
        <v>73</v>
      </c>
    </row>
    <row r="3593" spans="1:3" x14ac:dyDescent="0.3">
      <c r="A3593">
        <v>3591</v>
      </c>
      <c r="B3593" t="str">
        <f>VLOOKUP(A3593,Dataset!A3593:T7706,6,FALSE)</f>
        <v>successful</v>
      </c>
      <c r="C3593">
        <f>_xlfn.XLOOKUP(B3593,Dataset!F3593:F7706,Dataset!L3593:L7706)</f>
        <v>18</v>
      </c>
    </row>
    <row r="3594" spans="1:3" x14ac:dyDescent="0.3">
      <c r="A3594">
        <v>3592</v>
      </c>
      <c r="B3594" t="str">
        <f>VLOOKUP(A3594,Dataset!A3594:T7707,6,FALSE)</f>
        <v>successful</v>
      </c>
      <c r="C3594">
        <f>_xlfn.XLOOKUP(B3594,Dataset!F3594:F7707,Dataset!L3594:L7707)</f>
        <v>35</v>
      </c>
    </row>
    <row r="3595" spans="1:3" x14ac:dyDescent="0.3">
      <c r="A3595">
        <v>3593</v>
      </c>
      <c r="B3595" t="str">
        <f>VLOOKUP(A3595,Dataset!A3595:T7708,6,FALSE)</f>
        <v>successful</v>
      </c>
      <c r="C3595">
        <f>_xlfn.XLOOKUP(B3595,Dataset!F3595:F7708,Dataset!L3595:L7708)</f>
        <v>43</v>
      </c>
    </row>
    <row r="3596" spans="1:3" x14ac:dyDescent="0.3">
      <c r="A3596">
        <v>3594</v>
      </c>
      <c r="B3596" t="str">
        <f>VLOOKUP(A3596,Dataset!A3596:T7709,6,FALSE)</f>
        <v>successful</v>
      </c>
      <c r="C3596">
        <f>_xlfn.XLOOKUP(B3596,Dataset!F3596:F7709,Dataset!L3596:L7709)</f>
        <v>36</v>
      </c>
    </row>
    <row r="3597" spans="1:3" x14ac:dyDescent="0.3">
      <c r="A3597">
        <v>3595</v>
      </c>
      <c r="B3597" t="str">
        <f>VLOOKUP(A3597,Dataset!A3597:T7710,6,FALSE)</f>
        <v>successful</v>
      </c>
      <c r="C3597">
        <f>_xlfn.XLOOKUP(B3597,Dataset!F3597:F7710,Dataset!L3597:L7710)</f>
        <v>62</v>
      </c>
    </row>
    <row r="3598" spans="1:3" x14ac:dyDescent="0.3">
      <c r="A3598">
        <v>3596</v>
      </c>
      <c r="B3598" t="str">
        <f>VLOOKUP(A3598,Dataset!A3598:T7711,6,FALSE)</f>
        <v>successful</v>
      </c>
      <c r="C3598">
        <f>_xlfn.XLOOKUP(B3598,Dataset!F3598:F7711,Dataset!L3598:L7711)</f>
        <v>15</v>
      </c>
    </row>
    <row r="3599" spans="1:3" x14ac:dyDescent="0.3">
      <c r="A3599">
        <v>3597</v>
      </c>
      <c r="B3599" t="str">
        <f>VLOOKUP(A3599,Dataset!A3599:T7712,6,FALSE)</f>
        <v>successful</v>
      </c>
      <c r="C3599">
        <f>_xlfn.XLOOKUP(B3599,Dataset!F3599:F7712,Dataset!L3599:L7712)</f>
        <v>33</v>
      </c>
    </row>
    <row r="3600" spans="1:3" x14ac:dyDescent="0.3">
      <c r="A3600">
        <v>3598</v>
      </c>
      <c r="B3600" t="str">
        <f>VLOOKUP(A3600,Dataset!A3600:T7713,6,FALSE)</f>
        <v>successful</v>
      </c>
      <c r="C3600">
        <f>_xlfn.XLOOKUP(B3600,Dataset!F3600:F7713,Dataset!L3600:L7713)</f>
        <v>27</v>
      </c>
    </row>
    <row r="3601" spans="1:3" x14ac:dyDescent="0.3">
      <c r="A3601">
        <v>3599</v>
      </c>
      <c r="B3601" t="str">
        <f>VLOOKUP(A3601,Dataset!A3601:T7714,6,FALSE)</f>
        <v>successful</v>
      </c>
      <c r="C3601">
        <f>_xlfn.XLOOKUP(B3601,Dataset!F3601:F7714,Dataset!L3601:L7714)</f>
        <v>17</v>
      </c>
    </row>
    <row r="3602" spans="1:3" x14ac:dyDescent="0.3">
      <c r="A3602">
        <v>3600</v>
      </c>
      <c r="B3602" t="str">
        <f>VLOOKUP(A3602,Dataset!A3602:T7715,6,FALSE)</f>
        <v>successful</v>
      </c>
      <c r="C3602">
        <f>_xlfn.XLOOKUP(B3602,Dataset!F3602:F7715,Dataset!L3602:L7715)</f>
        <v>4</v>
      </c>
    </row>
    <row r="3603" spans="1:3" x14ac:dyDescent="0.3">
      <c r="A3603">
        <v>3601</v>
      </c>
      <c r="B3603" t="str">
        <f>VLOOKUP(A3603,Dataset!A3603:T7716,6,FALSE)</f>
        <v>successful</v>
      </c>
      <c r="C3603">
        <f>_xlfn.XLOOKUP(B3603,Dataset!F3603:F7716,Dataset!L3603:L7716)</f>
        <v>53</v>
      </c>
    </row>
    <row r="3604" spans="1:3" x14ac:dyDescent="0.3">
      <c r="A3604">
        <v>3602</v>
      </c>
      <c r="B3604" t="str">
        <f>VLOOKUP(A3604,Dataset!A3604:T7717,6,FALSE)</f>
        <v>successful</v>
      </c>
      <c r="C3604">
        <f>_xlfn.XLOOKUP(B3604,Dataset!F3604:F7717,Dataset!L3604:L7717)</f>
        <v>49</v>
      </c>
    </row>
    <row r="3605" spans="1:3" x14ac:dyDescent="0.3">
      <c r="A3605">
        <v>3603</v>
      </c>
      <c r="B3605" t="str">
        <f>VLOOKUP(A3605,Dataset!A3605:T7718,6,FALSE)</f>
        <v>successful</v>
      </c>
      <c r="C3605">
        <f>_xlfn.XLOOKUP(B3605,Dataset!F3605:F7718,Dataset!L3605:L7718)</f>
        <v>57</v>
      </c>
    </row>
    <row r="3606" spans="1:3" x14ac:dyDescent="0.3">
      <c r="A3606">
        <v>3604</v>
      </c>
      <c r="B3606" t="str">
        <f>VLOOKUP(A3606,Dataset!A3606:T7719,6,FALSE)</f>
        <v>successful</v>
      </c>
      <c r="C3606">
        <f>_xlfn.XLOOKUP(B3606,Dataset!F3606:F7719,Dataset!L3606:L7719)</f>
        <v>69</v>
      </c>
    </row>
    <row r="3607" spans="1:3" x14ac:dyDescent="0.3">
      <c r="A3607">
        <v>3605</v>
      </c>
      <c r="B3607" t="str">
        <f>VLOOKUP(A3607,Dataset!A3607:T7720,6,FALSE)</f>
        <v>successful</v>
      </c>
      <c r="C3607">
        <f>_xlfn.XLOOKUP(B3607,Dataset!F3607:F7720,Dataset!L3607:L7720)</f>
        <v>15</v>
      </c>
    </row>
    <row r="3608" spans="1:3" x14ac:dyDescent="0.3">
      <c r="A3608">
        <v>3606</v>
      </c>
      <c r="B3608" t="str">
        <f>VLOOKUP(A3608,Dataset!A3608:T7721,6,FALSE)</f>
        <v>successful</v>
      </c>
      <c r="C3608">
        <f>_xlfn.XLOOKUP(B3608,Dataset!F3608:F7721,Dataset!L3608:L7721)</f>
        <v>64</v>
      </c>
    </row>
    <row r="3609" spans="1:3" x14ac:dyDescent="0.3">
      <c r="A3609">
        <v>3607</v>
      </c>
      <c r="B3609" t="str">
        <f>VLOOKUP(A3609,Dataset!A3609:T7722,6,FALSE)</f>
        <v>successful</v>
      </c>
      <c r="C3609">
        <f>_xlfn.XLOOKUP(B3609,Dataset!F3609:F7722,Dataset!L3609:L7722)</f>
        <v>20</v>
      </c>
    </row>
    <row r="3610" spans="1:3" x14ac:dyDescent="0.3">
      <c r="A3610">
        <v>3608</v>
      </c>
      <c r="B3610" t="str">
        <f>VLOOKUP(A3610,Dataset!A3610:T7723,6,FALSE)</f>
        <v>successful</v>
      </c>
      <c r="C3610">
        <f>_xlfn.XLOOKUP(B3610,Dataset!F3610:F7723,Dataset!L3610:L7723)</f>
        <v>27</v>
      </c>
    </row>
    <row r="3611" spans="1:3" x14ac:dyDescent="0.3">
      <c r="A3611">
        <v>3609</v>
      </c>
      <c r="B3611" t="str">
        <f>VLOOKUP(A3611,Dataset!A3611:T7724,6,FALSE)</f>
        <v>successful</v>
      </c>
      <c r="C3611">
        <f>_xlfn.XLOOKUP(B3611,Dataset!F3611:F7724,Dataset!L3611:L7724)</f>
        <v>21</v>
      </c>
    </row>
    <row r="3612" spans="1:3" x14ac:dyDescent="0.3">
      <c r="A3612">
        <v>3610</v>
      </c>
      <c r="B3612" t="str">
        <f>VLOOKUP(A3612,Dataset!A3612:T7725,6,FALSE)</f>
        <v>successful</v>
      </c>
      <c r="C3612">
        <f>_xlfn.XLOOKUP(B3612,Dataset!F3612:F7725,Dataset!L3612:L7725)</f>
        <v>31</v>
      </c>
    </row>
    <row r="3613" spans="1:3" x14ac:dyDescent="0.3">
      <c r="A3613">
        <v>3611</v>
      </c>
      <c r="B3613" t="str">
        <f>VLOOKUP(A3613,Dataset!A3613:T7726,6,FALSE)</f>
        <v>successful</v>
      </c>
      <c r="C3613">
        <f>_xlfn.XLOOKUP(B3613,Dataset!F3613:F7726,Dataset!L3613:L7726)</f>
        <v>51</v>
      </c>
    </row>
    <row r="3614" spans="1:3" x14ac:dyDescent="0.3">
      <c r="A3614">
        <v>3612</v>
      </c>
      <c r="B3614" t="str">
        <f>VLOOKUP(A3614,Dataset!A3614:T7727,6,FALSE)</f>
        <v>successful</v>
      </c>
      <c r="C3614">
        <f>_xlfn.XLOOKUP(B3614,Dataset!F3614:F7727,Dataset!L3614:L7727)</f>
        <v>57</v>
      </c>
    </row>
    <row r="3615" spans="1:3" x14ac:dyDescent="0.3">
      <c r="A3615">
        <v>3613</v>
      </c>
      <c r="B3615" t="str">
        <f>VLOOKUP(A3615,Dataset!A3615:T7728,6,FALSE)</f>
        <v>successful</v>
      </c>
      <c r="C3615">
        <f>_xlfn.XLOOKUP(B3615,Dataset!F3615:F7728,Dataset!L3615:L7728)</f>
        <v>20</v>
      </c>
    </row>
    <row r="3616" spans="1:3" x14ac:dyDescent="0.3">
      <c r="A3616">
        <v>3614</v>
      </c>
      <c r="B3616" t="str">
        <f>VLOOKUP(A3616,Dataset!A3616:T7729,6,FALSE)</f>
        <v>successful</v>
      </c>
      <c r="C3616">
        <f>_xlfn.XLOOKUP(B3616,Dataset!F3616:F7729,Dataset!L3616:L7729)</f>
        <v>71</v>
      </c>
    </row>
    <row r="3617" spans="1:3" x14ac:dyDescent="0.3">
      <c r="A3617">
        <v>3615</v>
      </c>
      <c r="B3617" t="str">
        <f>VLOOKUP(A3617,Dataset!A3617:T7730,6,FALSE)</f>
        <v>successful</v>
      </c>
      <c r="C3617">
        <f>_xlfn.XLOOKUP(B3617,Dataset!F3617:F7730,Dataset!L3617:L7730)</f>
        <v>72</v>
      </c>
    </row>
    <row r="3618" spans="1:3" x14ac:dyDescent="0.3">
      <c r="A3618">
        <v>3616</v>
      </c>
      <c r="B3618" t="str">
        <f>VLOOKUP(A3618,Dataset!A3618:T7731,6,FALSE)</f>
        <v>successful</v>
      </c>
      <c r="C3618">
        <f>_xlfn.XLOOKUP(B3618,Dataset!F3618:F7731,Dataset!L3618:L7731)</f>
        <v>45</v>
      </c>
    </row>
    <row r="3619" spans="1:3" x14ac:dyDescent="0.3">
      <c r="A3619">
        <v>3617</v>
      </c>
      <c r="B3619" t="str">
        <f>VLOOKUP(A3619,Dataset!A3619:T7732,6,FALSE)</f>
        <v>successful</v>
      </c>
      <c r="C3619">
        <f>_xlfn.XLOOKUP(B3619,Dataset!F3619:F7732,Dataset!L3619:L7732)</f>
        <v>51</v>
      </c>
    </row>
    <row r="3620" spans="1:3" x14ac:dyDescent="0.3">
      <c r="A3620">
        <v>3618</v>
      </c>
      <c r="B3620" t="str">
        <f>VLOOKUP(A3620,Dataset!A3620:T7733,6,FALSE)</f>
        <v>successful</v>
      </c>
      <c r="C3620">
        <f>_xlfn.XLOOKUP(B3620,Dataset!F3620:F7733,Dataset!L3620:L7733)</f>
        <v>56</v>
      </c>
    </row>
    <row r="3621" spans="1:3" x14ac:dyDescent="0.3">
      <c r="A3621">
        <v>3619</v>
      </c>
      <c r="B3621" t="str">
        <f>VLOOKUP(A3621,Dataset!A3621:T7734,6,FALSE)</f>
        <v>successful</v>
      </c>
      <c r="C3621">
        <f>_xlfn.XLOOKUP(B3621,Dataset!F3621:F7734,Dataset!L3621:L7734)</f>
        <v>17</v>
      </c>
    </row>
    <row r="3622" spans="1:3" x14ac:dyDescent="0.3">
      <c r="A3622">
        <v>3620</v>
      </c>
      <c r="B3622" t="str">
        <f>VLOOKUP(A3622,Dataset!A3622:T7735,6,FALSE)</f>
        <v>successful</v>
      </c>
      <c r="C3622">
        <f>_xlfn.XLOOKUP(B3622,Dataset!F3622:F7735,Dataset!L3622:L7735)</f>
        <v>197</v>
      </c>
    </row>
    <row r="3623" spans="1:3" x14ac:dyDescent="0.3">
      <c r="A3623">
        <v>3621</v>
      </c>
      <c r="B3623" t="str">
        <f>VLOOKUP(A3623,Dataset!A3623:T7736,6,FALSE)</f>
        <v>successful</v>
      </c>
      <c r="C3623">
        <f>_xlfn.XLOOKUP(B3623,Dataset!F3623:F7736,Dataset!L3623:L7736)</f>
        <v>70</v>
      </c>
    </row>
    <row r="3624" spans="1:3" x14ac:dyDescent="0.3">
      <c r="A3624">
        <v>3622</v>
      </c>
      <c r="B3624" t="str">
        <f>VLOOKUP(A3624,Dataset!A3624:T7737,6,FALSE)</f>
        <v>successful</v>
      </c>
      <c r="C3624">
        <f>_xlfn.XLOOKUP(B3624,Dataset!F3624:F7737,Dataset!L3624:L7737)</f>
        <v>21</v>
      </c>
    </row>
    <row r="3625" spans="1:3" x14ac:dyDescent="0.3">
      <c r="A3625">
        <v>3623</v>
      </c>
      <c r="B3625" t="str">
        <f>VLOOKUP(A3625,Dataset!A3625:T7738,6,FALSE)</f>
        <v>successful</v>
      </c>
      <c r="C3625">
        <f>_xlfn.XLOOKUP(B3625,Dataset!F3625:F7738,Dataset!L3625:L7738)</f>
        <v>34</v>
      </c>
    </row>
    <row r="3626" spans="1:3" x14ac:dyDescent="0.3">
      <c r="A3626">
        <v>3624</v>
      </c>
      <c r="B3626" t="str">
        <f>VLOOKUP(A3626,Dataset!A3626:T7739,6,FALSE)</f>
        <v>successful</v>
      </c>
      <c r="C3626">
        <f>_xlfn.XLOOKUP(B3626,Dataset!F3626:F7739,Dataset!L3626:L7739)</f>
        <v>39</v>
      </c>
    </row>
    <row r="3627" spans="1:3" x14ac:dyDescent="0.3">
      <c r="A3627">
        <v>3625</v>
      </c>
      <c r="B3627" t="str">
        <f>VLOOKUP(A3627,Dataset!A3627:T7740,6,FALSE)</f>
        <v>successful</v>
      </c>
      <c r="C3627">
        <f>_xlfn.XLOOKUP(B3627,Dataset!F3627:F7740,Dataset!L3627:L7740)</f>
        <v>78</v>
      </c>
    </row>
    <row r="3628" spans="1:3" x14ac:dyDescent="0.3">
      <c r="A3628">
        <v>3626</v>
      </c>
      <c r="B3628" t="str">
        <f>VLOOKUP(A3628,Dataset!A3628:T7741,6,FALSE)</f>
        <v>successful</v>
      </c>
      <c r="C3628">
        <f>_xlfn.XLOOKUP(B3628,Dataset!F3628:F7741,Dataset!L3628:L7741)</f>
        <v>48</v>
      </c>
    </row>
    <row r="3629" spans="1:3" x14ac:dyDescent="0.3">
      <c r="A3629">
        <v>3627</v>
      </c>
      <c r="B3629" t="str">
        <f>VLOOKUP(A3629,Dataset!A3629:T7742,6,FALSE)</f>
        <v>successful</v>
      </c>
      <c r="C3629">
        <f>_xlfn.XLOOKUP(B3629,Dataset!F3629:F7742,Dataset!L3629:L7742)</f>
        <v>29</v>
      </c>
    </row>
    <row r="3630" spans="1:3" x14ac:dyDescent="0.3">
      <c r="A3630">
        <v>3628</v>
      </c>
      <c r="B3630" t="str">
        <f>VLOOKUP(A3630,Dataset!A3630:T7743,6,FALSE)</f>
        <v>failed</v>
      </c>
      <c r="C3630">
        <f>_xlfn.XLOOKUP(B3630,Dataset!F3630:F7743,Dataset!L3630:L7743)</f>
        <v>0</v>
      </c>
    </row>
    <row r="3631" spans="1:3" x14ac:dyDescent="0.3">
      <c r="A3631">
        <v>3629</v>
      </c>
      <c r="B3631" t="str">
        <f>VLOOKUP(A3631,Dataset!A3631:T7744,6,FALSE)</f>
        <v>failed</v>
      </c>
      <c r="C3631">
        <f>_xlfn.XLOOKUP(B3631,Dataset!F3631:F7744,Dataset!L3631:L7744)</f>
        <v>2</v>
      </c>
    </row>
    <row r="3632" spans="1:3" x14ac:dyDescent="0.3">
      <c r="A3632">
        <v>3630</v>
      </c>
      <c r="B3632" t="str">
        <f>VLOOKUP(A3632,Dataset!A3632:T7745,6,FALSE)</f>
        <v>failed</v>
      </c>
      <c r="C3632">
        <f>_xlfn.XLOOKUP(B3632,Dataset!F3632:F7745,Dataset!L3632:L7745)</f>
        <v>1</v>
      </c>
    </row>
    <row r="3633" spans="1:3" x14ac:dyDescent="0.3">
      <c r="A3633">
        <v>3631</v>
      </c>
      <c r="B3633" t="str">
        <f>VLOOKUP(A3633,Dataset!A3633:T7746,6,FALSE)</f>
        <v>failed</v>
      </c>
      <c r="C3633">
        <f>_xlfn.XLOOKUP(B3633,Dataset!F3633:F7746,Dataset!L3633:L7746)</f>
        <v>59</v>
      </c>
    </row>
    <row r="3634" spans="1:3" x14ac:dyDescent="0.3">
      <c r="A3634">
        <v>3632</v>
      </c>
      <c r="B3634" t="str">
        <f>VLOOKUP(A3634,Dataset!A3634:T7747,6,FALSE)</f>
        <v>failed</v>
      </c>
      <c r="C3634">
        <f>_xlfn.XLOOKUP(B3634,Dataset!F3634:F7747,Dataset!L3634:L7747)</f>
        <v>1</v>
      </c>
    </row>
    <row r="3635" spans="1:3" x14ac:dyDescent="0.3">
      <c r="A3635">
        <v>3633</v>
      </c>
      <c r="B3635" t="str">
        <f>VLOOKUP(A3635,Dataset!A3635:T7748,6,FALSE)</f>
        <v>failed</v>
      </c>
      <c r="C3635">
        <f>_xlfn.XLOOKUP(B3635,Dataset!F3635:F7748,Dataset!L3635:L7748)</f>
        <v>31</v>
      </c>
    </row>
    <row r="3636" spans="1:3" x14ac:dyDescent="0.3">
      <c r="A3636">
        <v>3634</v>
      </c>
      <c r="B3636" t="str">
        <f>VLOOKUP(A3636,Dataset!A3636:T7749,6,FALSE)</f>
        <v>failed</v>
      </c>
      <c r="C3636">
        <f>_xlfn.XLOOKUP(B3636,Dataset!F3636:F7749,Dataset!L3636:L7749)</f>
        <v>18</v>
      </c>
    </row>
    <row r="3637" spans="1:3" x14ac:dyDescent="0.3">
      <c r="A3637">
        <v>3635</v>
      </c>
      <c r="B3637" t="str">
        <f>VLOOKUP(A3637,Dataset!A3637:T7750,6,FALSE)</f>
        <v>failed</v>
      </c>
      <c r="C3637">
        <f>_xlfn.XLOOKUP(B3637,Dataset!F3637:F7750,Dataset!L3637:L7750)</f>
        <v>10</v>
      </c>
    </row>
    <row r="3638" spans="1:3" x14ac:dyDescent="0.3">
      <c r="A3638">
        <v>3636</v>
      </c>
      <c r="B3638" t="str">
        <f>VLOOKUP(A3638,Dataset!A3638:T7751,6,FALSE)</f>
        <v>failed</v>
      </c>
      <c r="C3638">
        <f>_xlfn.XLOOKUP(B3638,Dataset!F3638:F7751,Dataset!L3638:L7751)</f>
        <v>0</v>
      </c>
    </row>
    <row r="3639" spans="1:3" x14ac:dyDescent="0.3">
      <c r="A3639">
        <v>3637</v>
      </c>
      <c r="B3639" t="str">
        <f>VLOOKUP(A3639,Dataset!A3639:T7752,6,FALSE)</f>
        <v>failed</v>
      </c>
      <c r="C3639">
        <f>_xlfn.XLOOKUP(B3639,Dataset!F3639:F7752,Dataset!L3639:L7752)</f>
        <v>14</v>
      </c>
    </row>
    <row r="3640" spans="1:3" x14ac:dyDescent="0.3">
      <c r="A3640">
        <v>3638</v>
      </c>
      <c r="B3640" t="str">
        <f>VLOOKUP(A3640,Dataset!A3640:T7753,6,FALSE)</f>
        <v>failed</v>
      </c>
      <c r="C3640">
        <f>_xlfn.XLOOKUP(B3640,Dataset!F3640:F7753,Dataset!L3640:L7753)</f>
        <v>2</v>
      </c>
    </row>
    <row r="3641" spans="1:3" x14ac:dyDescent="0.3">
      <c r="A3641">
        <v>3639</v>
      </c>
      <c r="B3641" t="str">
        <f>VLOOKUP(A3641,Dataset!A3641:T7754,6,FALSE)</f>
        <v>failed</v>
      </c>
      <c r="C3641">
        <f>_xlfn.XLOOKUP(B3641,Dataset!F3641:F7754,Dataset!L3641:L7754)</f>
        <v>1</v>
      </c>
    </row>
    <row r="3642" spans="1:3" x14ac:dyDescent="0.3">
      <c r="A3642">
        <v>3640</v>
      </c>
      <c r="B3642" t="str">
        <f>VLOOKUP(A3642,Dataset!A3642:T7755,6,FALSE)</f>
        <v>failed</v>
      </c>
      <c r="C3642">
        <f>_xlfn.XLOOKUP(B3642,Dataset!F3642:F7755,Dataset!L3642:L7755)</f>
        <v>3</v>
      </c>
    </row>
    <row r="3643" spans="1:3" x14ac:dyDescent="0.3">
      <c r="A3643">
        <v>3641</v>
      </c>
      <c r="B3643" t="str">
        <f>VLOOKUP(A3643,Dataset!A3643:T7756,6,FALSE)</f>
        <v>failed</v>
      </c>
      <c r="C3643">
        <f>_xlfn.XLOOKUP(B3643,Dataset!F3643:F7756,Dataset!L3643:L7756)</f>
        <v>0</v>
      </c>
    </row>
    <row r="3644" spans="1:3" x14ac:dyDescent="0.3">
      <c r="A3644">
        <v>3642</v>
      </c>
      <c r="B3644" t="str">
        <f>VLOOKUP(A3644,Dataset!A3644:T7757,6,FALSE)</f>
        <v>failed</v>
      </c>
      <c r="C3644">
        <f>_xlfn.XLOOKUP(B3644,Dataset!F3644:F7757,Dataset!L3644:L7757)</f>
        <v>2</v>
      </c>
    </row>
    <row r="3645" spans="1:3" x14ac:dyDescent="0.3">
      <c r="A3645">
        <v>3643</v>
      </c>
      <c r="B3645" t="str">
        <f>VLOOKUP(A3645,Dataset!A3645:T7758,6,FALSE)</f>
        <v>failed</v>
      </c>
      <c r="C3645">
        <f>_xlfn.XLOOKUP(B3645,Dataset!F3645:F7758,Dataset!L3645:L7758)</f>
        <v>0</v>
      </c>
    </row>
    <row r="3646" spans="1:3" x14ac:dyDescent="0.3">
      <c r="A3646">
        <v>3644</v>
      </c>
      <c r="B3646" t="str">
        <f>VLOOKUP(A3646,Dataset!A3646:T7759,6,FALSE)</f>
        <v>failed</v>
      </c>
      <c r="C3646">
        <f>_xlfn.XLOOKUP(B3646,Dataset!F3646:F7759,Dataset!L3646:L7759)</f>
        <v>12</v>
      </c>
    </row>
    <row r="3647" spans="1:3" x14ac:dyDescent="0.3">
      <c r="A3647">
        <v>3645</v>
      </c>
      <c r="B3647" t="str">
        <f>VLOOKUP(A3647,Dataset!A3647:T7760,6,FALSE)</f>
        <v>failed</v>
      </c>
      <c r="C3647">
        <f>_xlfn.XLOOKUP(B3647,Dataset!F3647:F7760,Dataset!L3647:L7760)</f>
        <v>1</v>
      </c>
    </row>
    <row r="3648" spans="1:3" x14ac:dyDescent="0.3">
      <c r="A3648">
        <v>3646</v>
      </c>
      <c r="B3648" t="str">
        <f>VLOOKUP(A3648,Dataset!A3648:T7761,6,FALSE)</f>
        <v>failed</v>
      </c>
      <c r="C3648">
        <f>_xlfn.XLOOKUP(B3648,Dataset!F3648:F7761,Dataset!L3648:L7761)</f>
        <v>8</v>
      </c>
    </row>
    <row r="3649" spans="1:3" x14ac:dyDescent="0.3">
      <c r="A3649">
        <v>3647</v>
      </c>
      <c r="B3649" t="str">
        <f>VLOOKUP(A3649,Dataset!A3649:T7762,6,FALSE)</f>
        <v>failed</v>
      </c>
      <c r="C3649">
        <f>_xlfn.XLOOKUP(B3649,Dataset!F3649:F7762,Dataset!L3649:L7762)</f>
        <v>2</v>
      </c>
    </row>
    <row r="3650" spans="1:3" x14ac:dyDescent="0.3">
      <c r="A3650">
        <v>3648</v>
      </c>
      <c r="B3650" t="str">
        <f>VLOOKUP(A3650,Dataset!A3650:T7763,6,FALSE)</f>
        <v>successful</v>
      </c>
      <c r="C3650">
        <f>_xlfn.XLOOKUP(B3650,Dataset!F3650:F7763,Dataset!L3650:L7763)</f>
        <v>73</v>
      </c>
    </row>
    <row r="3651" spans="1:3" x14ac:dyDescent="0.3">
      <c r="A3651">
        <v>3649</v>
      </c>
      <c r="B3651" t="str">
        <f>VLOOKUP(A3651,Dataset!A3651:T7764,6,FALSE)</f>
        <v>successful</v>
      </c>
      <c r="C3651">
        <f>_xlfn.XLOOKUP(B3651,Dataset!F3651:F7764,Dataset!L3651:L7764)</f>
        <v>8</v>
      </c>
    </row>
    <row r="3652" spans="1:3" x14ac:dyDescent="0.3">
      <c r="A3652">
        <v>3650</v>
      </c>
      <c r="B3652" t="str">
        <f>VLOOKUP(A3652,Dataset!A3652:T7765,6,FALSE)</f>
        <v>successful</v>
      </c>
      <c r="C3652">
        <f>_xlfn.XLOOKUP(B3652,Dataset!F3652:F7765,Dataset!L3652:L7765)</f>
        <v>17</v>
      </c>
    </row>
    <row r="3653" spans="1:3" x14ac:dyDescent="0.3">
      <c r="A3653">
        <v>3651</v>
      </c>
      <c r="B3653" t="str">
        <f>VLOOKUP(A3653,Dataset!A3653:T7766,6,FALSE)</f>
        <v>successful</v>
      </c>
      <c r="C3653">
        <f>_xlfn.XLOOKUP(B3653,Dataset!F3653:F7766,Dataset!L3653:L7766)</f>
        <v>9</v>
      </c>
    </row>
    <row r="3654" spans="1:3" x14ac:dyDescent="0.3">
      <c r="A3654">
        <v>3652</v>
      </c>
      <c r="B3654" t="str">
        <f>VLOOKUP(A3654,Dataset!A3654:T7767,6,FALSE)</f>
        <v>successful</v>
      </c>
      <c r="C3654">
        <f>_xlfn.XLOOKUP(B3654,Dataset!F3654:F7767,Dataset!L3654:L7767)</f>
        <v>17</v>
      </c>
    </row>
    <row r="3655" spans="1:3" x14ac:dyDescent="0.3">
      <c r="A3655">
        <v>3653</v>
      </c>
      <c r="B3655" t="str">
        <f>VLOOKUP(A3655,Dataset!A3655:T7768,6,FALSE)</f>
        <v>successful</v>
      </c>
      <c r="C3655">
        <f>_xlfn.XLOOKUP(B3655,Dataset!F3655:F7768,Dataset!L3655:L7768)</f>
        <v>33</v>
      </c>
    </row>
    <row r="3656" spans="1:3" x14ac:dyDescent="0.3">
      <c r="A3656">
        <v>3654</v>
      </c>
      <c r="B3656" t="str">
        <f>VLOOKUP(A3656,Dataset!A3656:T7769,6,FALSE)</f>
        <v>successful</v>
      </c>
      <c r="C3656">
        <f>_xlfn.XLOOKUP(B3656,Dataset!F3656:F7769,Dataset!L3656:L7769)</f>
        <v>38</v>
      </c>
    </row>
    <row r="3657" spans="1:3" x14ac:dyDescent="0.3">
      <c r="A3657">
        <v>3655</v>
      </c>
      <c r="B3657" t="str">
        <f>VLOOKUP(A3657,Dataset!A3657:T7770,6,FALSE)</f>
        <v>successful</v>
      </c>
      <c r="C3657">
        <f>_xlfn.XLOOKUP(B3657,Dataset!F3657:F7770,Dataset!L3657:L7770)</f>
        <v>79</v>
      </c>
    </row>
    <row r="3658" spans="1:3" x14ac:dyDescent="0.3">
      <c r="A3658">
        <v>3656</v>
      </c>
      <c r="B3658" t="str">
        <f>VLOOKUP(A3658,Dataset!A3658:T7771,6,FALSE)</f>
        <v>successful</v>
      </c>
      <c r="C3658">
        <f>_xlfn.XLOOKUP(B3658,Dataset!F3658:F7771,Dataset!L3658:L7771)</f>
        <v>46</v>
      </c>
    </row>
    <row r="3659" spans="1:3" x14ac:dyDescent="0.3">
      <c r="A3659">
        <v>3657</v>
      </c>
      <c r="B3659" t="str">
        <f>VLOOKUP(A3659,Dataset!A3659:T7772,6,FALSE)</f>
        <v>successful</v>
      </c>
      <c r="C3659">
        <f>_xlfn.XLOOKUP(B3659,Dataset!F3659:F7772,Dataset!L3659:L7772)</f>
        <v>20</v>
      </c>
    </row>
    <row r="3660" spans="1:3" x14ac:dyDescent="0.3">
      <c r="A3660">
        <v>3658</v>
      </c>
      <c r="B3660" t="str">
        <f>VLOOKUP(A3660,Dataset!A3660:T7773,6,FALSE)</f>
        <v>successful</v>
      </c>
      <c r="C3660">
        <f>_xlfn.XLOOKUP(B3660,Dataset!F3660:F7773,Dataset!L3660:L7773)</f>
        <v>20</v>
      </c>
    </row>
    <row r="3661" spans="1:3" x14ac:dyDescent="0.3">
      <c r="A3661">
        <v>3659</v>
      </c>
      <c r="B3661" t="str">
        <f>VLOOKUP(A3661,Dataset!A3661:T7774,6,FALSE)</f>
        <v>successful</v>
      </c>
      <c r="C3661">
        <f>_xlfn.XLOOKUP(B3661,Dataset!F3661:F7774,Dataset!L3661:L7774)</f>
        <v>13</v>
      </c>
    </row>
    <row r="3662" spans="1:3" x14ac:dyDescent="0.3">
      <c r="A3662">
        <v>3660</v>
      </c>
      <c r="B3662" t="str">
        <f>VLOOKUP(A3662,Dataset!A3662:T7775,6,FALSE)</f>
        <v>successful</v>
      </c>
      <c r="C3662">
        <f>_xlfn.XLOOKUP(B3662,Dataset!F3662:F7775,Dataset!L3662:L7775)</f>
        <v>22</v>
      </c>
    </row>
    <row r="3663" spans="1:3" x14ac:dyDescent="0.3">
      <c r="A3663">
        <v>3661</v>
      </c>
      <c r="B3663" t="str">
        <f>VLOOKUP(A3663,Dataset!A3663:T7776,6,FALSE)</f>
        <v>successful</v>
      </c>
      <c r="C3663">
        <f>_xlfn.XLOOKUP(B3663,Dataset!F3663:F7776,Dataset!L3663:L7776)</f>
        <v>36</v>
      </c>
    </row>
    <row r="3664" spans="1:3" x14ac:dyDescent="0.3">
      <c r="A3664">
        <v>3662</v>
      </c>
      <c r="B3664" t="str">
        <f>VLOOKUP(A3664,Dataset!A3664:T7777,6,FALSE)</f>
        <v>successful</v>
      </c>
      <c r="C3664">
        <f>_xlfn.XLOOKUP(B3664,Dataset!F3664:F7777,Dataset!L3664:L7777)</f>
        <v>40</v>
      </c>
    </row>
    <row r="3665" spans="1:3" x14ac:dyDescent="0.3">
      <c r="A3665">
        <v>3663</v>
      </c>
      <c r="B3665" t="str">
        <f>VLOOKUP(A3665,Dataset!A3665:T7778,6,FALSE)</f>
        <v>successful</v>
      </c>
      <c r="C3665">
        <f>_xlfn.XLOOKUP(B3665,Dataset!F3665:F7778,Dataset!L3665:L7778)</f>
        <v>9</v>
      </c>
    </row>
    <row r="3666" spans="1:3" x14ac:dyDescent="0.3">
      <c r="A3666">
        <v>3664</v>
      </c>
      <c r="B3666" t="str">
        <f>VLOOKUP(A3666,Dataset!A3666:T7779,6,FALSE)</f>
        <v>successful</v>
      </c>
      <c r="C3666">
        <f>_xlfn.XLOOKUP(B3666,Dataset!F3666:F7779,Dataset!L3666:L7779)</f>
        <v>19</v>
      </c>
    </row>
    <row r="3667" spans="1:3" x14ac:dyDescent="0.3">
      <c r="A3667">
        <v>3665</v>
      </c>
      <c r="B3667" t="str">
        <f>VLOOKUP(A3667,Dataset!A3667:T7780,6,FALSE)</f>
        <v>successful</v>
      </c>
      <c r="C3667">
        <f>_xlfn.XLOOKUP(B3667,Dataset!F3667:F7780,Dataset!L3667:L7780)</f>
        <v>14</v>
      </c>
    </row>
    <row r="3668" spans="1:3" x14ac:dyDescent="0.3">
      <c r="A3668">
        <v>3666</v>
      </c>
      <c r="B3668" t="str">
        <f>VLOOKUP(A3668,Dataset!A3668:T7781,6,FALSE)</f>
        <v>successful</v>
      </c>
      <c r="C3668">
        <f>_xlfn.XLOOKUP(B3668,Dataset!F3668:F7781,Dataset!L3668:L7781)</f>
        <v>38</v>
      </c>
    </row>
    <row r="3669" spans="1:3" x14ac:dyDescent="0.3">
      <c r="A3669">
        <v>3667</v>
      </c>
      <c r="B3669" t="str">
        <f>VLOOKUP(A3669,Dataset!A3669:T7782,6,FALSE)</f>
        <v>successful</v>
      </c>
      <c r="C3669">
        <f>_xlfn.XLOOKUP(B3669,Dataset!F3669:F7782,Dataset!L3669:L7782)</f>
        <v>58</v>
      </c>
    </row>
    <row r="3670" spans="1:3" x14ac:dyDescent="0.3">
      <c r="A3670">
        <v>3668</v>
      </c>
      <c r="B3670" t="str">
        <f>VLOOKUP(A3670,Dataset!A3670:T7783,6,FALSE)</f>
        <v>successful</v>
      </c>
      <c r="C3670">
        <f>_xlfn.XLOOKUP(B3670,Dataset!F3670:F7783,Dataset!L3670:L7783)</f>
        <v>28</v>
      </c>
    </row>
    <row r="3671" spans="1:3" x14ac:dyDescent="0.3">
      <c r="A3671">
        <v>3669</v>
      </c>
      <c r="B3671" t="str">
        <f>VLOOKUP(A3671,Dataset!A3671:T7784,6,FALSE)</f>
        <v>successful</v>
      </c>
      <c r="C3671">
        <f>_xlfn.XLOOKUP(B3671,Dataset!F3671:F7784,Dataset!L3671:L7784)</f>
        <v>17</v>
      </c>
    </row>
    <row r="3672" spans="1:3" x14ac:dyDescent="0.3">
      <c r="A3672">
        <v>3670</v>
      </c>
      <c r="B3672" t="str">
        <f>VLOOKUP(A3672,Dataset!A3672:T7785,6,FALSE)</f>
        <v>successful</v>
      </c>
      <c r="C3672">
        <f>_xlfn.XLOOKUP(B3672,Dataset!F3672:F7785,Dataset!L3672:L7785)</f>
        <v>12</v>
      </c>
    </row>
    <row r="3673" spans="1:3" x14ac:dyDescent="0.3">
      <c r="A3673">
        <v>3671</v>
      </c>
      <c r="B3673" t="str">
        <f>VLOOKUP(A3673,Dataset!A3673:T7786,6,FALSE)</f>
        <v>successful</v>
      </c>
      <c r="C3673">
        <f>_xlfn.XLOOKUP(B3673,Dataset!F3673:F7786,Dataset!L3673:L7786)</f>
        <v>40</v>
      </c>
    </row>
    <row r="3674" spans="1:3" x14ac:dyDescent="0.3">
      <c r="A3674">
        <v>3672</v>
      </c>
      <c r="B3674" t="str">
        <f>VLOOKUP(A3674,Dataset!A3674:T7787,6,FALSE)</f>
        <v>successful</v>
      </c>
      <c r="C3674">
        <f>_xlfn.XLOOKUP(B3674,Dataset!F3674:F7787,Dataset!L3674:L7787)</f>
        <v>57</v>
      </c>
    </row>
    <row r="3675" spans="1:3" x14ac:dyDescent="0.3">
      <c r="A3675">
        <v>3673</v>
      </c>
      <c r="B3675" t="str">
        <f>VLOOKUP(A3675,Dataset!A3675:T7788,6,FALSE)</f>
        <v>successful</v>
      </c>
      <c r="C3675">
        <f>_xlfn.XLOOKUP(B3675,Dataset!F3675:F7788,Dataset!L3675:L7788)</f>
        <v>114</v>
      </c>
    </row>
    <row r="3676" spans="1:3" x14ac:dyDescent="0.3">
      <c r="A3676">
        <v>3674</v>
      </c>
      <c r="B3676" t="str">
        <f>VLOOKUP(A3676,Dataset!A3676:T7789,6,FALSE)</f>
        <v>successful</v>
      </c>
      <c r="C3676">
        <f>_xlfn.XLOOKUP(B3676,Dataset!F3676:F7789,Dataset!L3676:L7789)</f>
        <v>31</v>
      </c>
    </row>
    <row r="3677" spans="1:3" x14ac:dyDescent="0.3">
      <c r="A3677">
        <v>3675</v>
      </c>
      <c r="B3677" t="str">
        <f>VLOOKUP(A3677,Dataset!A3677:T7790,6,FALSE)</f>
        <v>successful</v>
      </c>
      <c r="C3677">
        <f>_xlfn.XLOOKUP(B3677,Dataset!F3677:F7790,Dataset!L3677:L7790)</f>
        <v>3</v>
      </c>
    </row>
    <row r="3678" spans="1:3" x14ac:dyDescent="0.3">
      <c r="A3678">
        <v>3676</v>
      </c>
      <c r="B3678" t="str">
        <f>VLOOKUP(A3678,Dataset!A3678:T7791,6,FALSE)</f>
        <v>successful</v>
      </c>
      <c r="C3678">
        <f>_xlfn.XLOOKUP(B3678,Dataset!F3678:F7791,Dataset!L3678:L7791)</f>
        <v>16</v>
      </c>
    </row>
    <row r="3679" spans="1:3" x14ac:dyDescent="0.3">
      <c r="A3679">
        <v>3677</v>
      </c>
      <c r="B3679" t="str">
        <f>VLOOKUP(A3679,Dataset!A3679:T7792,6,FALSE)</f>
        <v>successful</v>
      </c>
      <c r="C3679">
        <f>_xlfn.XLOOKUP(B3679,Dataset!F3679:F7792,Dataset!L3679:L7792)</f>
        <v>199</v>
      </c>
    </row>
    <row r="3680" spans="1:3" x14ac:dyDescent="0.3">
      <c r="A3680">
        <v>3678</v>
      </c>
      <c r="B3680" t="str">
        <f>VLOOKUP(A3680,Dataset!A3680:T7793,6,FALSE)</f>
        <v>successful</v>
      </c>
      <c r="C3680">
        <f>_xlfn.XLOOKUP(B3680,Dataset!F3680:F7793,Dataset!L3680:L7793)</f>
        <v>31</v>
      </c>
    </row>
    <row r="3681" spans="1:3" x14ac:dyDescent="0.3">
      <c r="A3681">
        <v>3679</v>
      </c>
      <c r="B3681" t="str">
        <f>VLOOKUP(A3681,Dataset!A3681:T7794,6,FALSE)</f>
        <v>successful</v>
      </c>
      <c r="C3681">
        <f>_xlfn.XLOOKUP(B3681,Dataset!F3681:F7794,Dataset!L3681:L7794)</f>
        <v>30</v>
      </c>
    </row>
    <row r="3682" spans="1:3" x14ac:dyDescent="0.3">
      <c r="A3682">
        <v>3680</v>
      </c>
      <c r="B3682" t="str">
        <f>VLOOKUP(A3682,Dataset!A3682:T7795,6,FALSE)</f>
        <v>successful</v>
      </c>
      <c r="C3682">
        <f>_xlfn.XLOOKUP(B3682,Dataset!F3682:F7795,Dataset!L3682:L7795)</f>
        <v>34</v>
      </c>
    </row>
    <row r="3683" spans="1:3" x14ac:dyDescent="0.3">
      <c r="A3683">
        <v>3681</v>
      </c>
      <c r="B3683" t="str">
        <f>VLOOKUP(A3683,Dataset!A3683:T7796,6,FALSE)</f>
        <v>successful</v>
      </c>
      <c r="C3683">
        <f>_xlfn.XLOOKUP(B3683,Dataset!F3683:F7796,Dataset!L3683:L7796)</f>
        <v>18</v>
      </c>
    </row>
    <row r="3684" spans="1:3" x14ac:dyDescent="0.3">
      <c r="A3684">
        <v>3682</v>
      </c>
      <c r="B3684" t="str">
        <f>VLOOKUP(A3684,Dataset!A3684:T7797,6,FALSE)</f>
        <v>successful</v>
      </c>
      <c r="C3684">
        <f>_xlfn.XLOOKUP(B3684,Dataset!F3684:F7797,Dataset!L3684:L7797)</f>
        <v>67</v>
      </c>
    </row>
    <row r="3685" spans="1:3" x14ac:dyDescent="0.3">
      <c r="A3685">
        <v>3683</v>
      </c>
      <c r="B3685" t="str">
        <f>VLOOKUP(A3685,Dataset!A3685:T7798,6,FALSE)</f>
        <v>successful</v>
      </c>
      <c r="C3685">
        <f>_xlfn.XLOOKUP(B3685,Dataset!F3685:F7798,Dataset!L3685:L7798)</f>
        <v>66</v>
      </c>
    </row>
    <row r="3686" spans="1:3" x14ac:dyDescent="0.3">
      <c r="A3686">
        <v>3684</v>
      </c>
      <c r="B3686" t="str">
        <f>VLOOKUP(A3686,Dataset!A3686:T7799,6,FALSE)</f>
        <v>successful</v>
      </c>
      <c r="C3686">
        <f>_xlfn.XLOOKUP(B3686,Dataset!F3686:F7799,Dataset!L3686:L7799)</f>
        <v>23</v>
      </c>
    </row>
    <row r="3687" spans="1:3" x14ac:dyDescent="0.3">
      <c r="A3687">
        <v>3685</v>
      </c>
      <c r="B3687" t="str">
        <f>VLOOKUP(A3687,Dataset!A3687:T7800,6,FALSE)</f>
        <v>successful</v>
      </c>
      <c r="C3687">
        <f>_xlfn.XLOOKUP(B3687,Dataset!F3687:F7800,Dataset!L3687:L7800)</f>
        <v>126</v>
      </c>
    </row>
    <row r="3688" spans="1:3" x14ac:dyDescent="0.3">
      <c r="A3688">
        <v>3686</v>
      </c>
      <c r="B3688" t="str">
        <f>VLOOKUP(A3688,Dataset!A3688:T7801,6,FALSE)</f>
        <v>successful</v>
      </c>
      <c r="C3688">
        <f>_xlfn.XLOOKUP(B3688,Dataset!F3688:F7801,Dataset!L3688:L7801)</f>
        <v>6</v>
      </c>
    </row>
    <row r="3689" spans="1:3" x14ac:dyDescent="0.3">
      <c r="A3689">
        <v>3687</v>
      </c>
      <c r="B3689" t="str">
        <f>VLOOKUP(A3689,Dataset!A3689:T7802,6,FALSE)</f>
        <v>successful</v>
      </c>
      <c r="C3689">
        <f>_xlfn.XLOOKUP(B3689,Dataset!F3689:F7802,Dataset!L3689:L7802)</f>
        <v>25</v>
      </c>
    </row>
    <row r="3690" spans="1:3" x14ac:dyDescent="0.3">
      <c r="A3690">
        <v>3688</v>
      </c>
      <c r="B3690" t="str">
        <f>VLOOKUP(A3690,Dataset!A3690:T7803,6,FALSE)</f>
        <v>successful</v>
      </c>
      <c r="C3690">
        <f>_xlfn.XLOOKUP(B3690,Dataset!F3690:F7803,Dataset!L3690:L7803)</f>
        <v>39</v>
      </c>
    </row>
    <row r="3691" spans="1:3" x14ac:dyDescent="0.3">
      <c r="A3691">
        <v>3689</v>
      </c>
      <c r="B3691" t="str">
        <f>VLOOKUP(A3691,Dataset!A3691:T7804,6,FALSE)</f>
        <v>successful</v>
      </c>
      <c r="C3691">
        <f>_xlfn.XLOOKUP(B3691,Dataset!F3691:F7804,Dataset!L3691:L7804)</f>
        <v>62</v>
      </c>
    </row>
    <row r="3692" spans="1:3" x14ac:dyDescent="0.3">
      <c r="A3692">
        <v>3690</v>
      </c>
      <c r="B3692" t="str">
        <f>VLOOKUP(A3692,Dataset!A3692:T7805,6,FALSE)</f>
        <v>successful</v>
      </c>
      <c r="C3692">
        <f>_xlfn.XLOOKUP(B3692,Dataset!F3692:F7805,Dataset!L3692:L7805)</f>
        <v>31</v>
      </c>
    </row>
    <row r="3693" spans="1:3" x14ac:dyDescent="0.3">
      <c r="A3693">
        <v>3691</v>
      </c>
      <c r="B3693" t="str">
        <f>VLOOKUP(A3693,Dataset!A3693:T7806,6,FALSE)</f>
        <v>successful</v>
      </c>
      <c r="C3693">
        <f>_xlfn.XLOOKUP(B3693,Dataset!F3693:F7806,Dataset!L3693:L7806)</f>
        <v>274</v>
      </c>
    </row>
    <row r="3694" spans="1:3" x14ac:dyDescent="0.3">
      <c r="A3694">
        <v>3692</v>
      </c>
      <c r="B3694" t="str">
        <f>VLOOKUP(A3694,Dataset!A3694:T7807,6,FALSE)</f>
        <v>successful</v>
      </c>
      <c r="C3694">
        <f>_xlfn.XLOOKUP(B3694,Dataset!F3694:F7807,Dataset!L3694:L7807)</f>
        <v>17</v>
      </c>
    </row>
    <row r="3695" spans="1:3" x14ac:dyDescent="0.3">
      <c r="A3695">
        <v>3693</v>
      </c>
      <c r="B3695" t="str">
        <f>VLOOKUP(A3695,Dataset!A3695:T7808,6,FALSE)</f>
        <v>successful</v>
      </c>
      <c r="C3695">
        <f>_xlfn.XLOOKUP(B3695,Dataset!F3695:F7808,Dataset!L3695:L7808)</f>
        <v>14</v>
      </c>
    </row>
    <row r="3696" spans="1:3" x14ac:dyDescent="0.3">
      <c r="A3696">
        <v>3694</v>
      </c>
      <c r="B3696" t="str">
        <f>VLOOKUP(A3696,Dataset!A3696:T7809,6,FALSE)</f>
        <v>successful</v>
      </c>
      <c r="C3696">
        <f>_xlfn.XLOOKUP(B3696,Dataset!F3696:F7809,Dataset!L3696:L7809)</f>
        <v>60</v>
      </c>
    </row>
    <row r="3697" spans="1:3" x14ac:dyDescent="0.3">
      <c r="A3697">
        <v>3695</v>
      </c>
      <c r="B3697" t="str">
        <f>VLOOKUP(A3697,Dataset!A3697:T7810,6,FALSE)</f>
        <v>successful</v>
      </c>
      <c r="C3697">
        <f>_xlfn.XLOOKUP(B3697,Dataset!F3697:F7810,Dataset!L3697:L7810)</f>
        <v>33</v>
      </c>
    </row>
    <row r="3698" spans="1:3" x14ac:dyDescent="0.3">
      <c r="A3698">
        <v>3696</v>
      </c>
      <c r="B3698" t="str">
        <f>VLOOKUP(A3698,Dataset!A3698:T7811,6,FALSE)</f>
        <v>successful</v>
      </c>
      <c r="C3698">
        <f>_xlfn.XLOOKUP(B3698,Dataset!F3698:F7811,Dataset!L3698:L7811)</f>
        <v>78</v>
      </c>
    </row>
    <row r="3699" spans="1:3" x14ac:dyDescent="0.3">
      <c r="A3699">
        <v>3697</v>
      </c>
      <c r="B3699" t="str">
        <f>VLOOKUP(A3699,Dataset!A3699:T7812,6,FALSE)</f>
        <v>successful</v>
      </c>
      <c r="C3699">
        <f>_xlfn.XLOOKUP(B3699,Dataset!F3699:F7812,Dataset!L3699:L7812)</f>
        <v>30</v>
      </c>
    </row>
    <row r="3700" spans="1:3" x14ac:dyDescent="0.3">
      <c r="A3700">
        <v>3698</v>
      </c>
      <c r="B3700" t="str">
        <f>VLOOKUP(A3700,Dataset!A3700:T7813,6,FALSE)</f>
        <v>successful</v>
      </c>
      <c r="C3700">
        <f>_xlfn.XLOOKUP(B3700,Dataset!F3700:F7813,Dataset!L3700:L7813)</f>
        <v>136</v>
      </c>
    </row>
    <row r="3701" spans="1:3" x14ac:dyDescent="0.3">
      <c r="A3701">
        <v>3699</v>
      </c>
      <c r="B3701" t="str">
        <f>VLOOKUP(A3701,Dataset!A3701:T7814,6,FALSE)</f>
        <v>successful</v>
      </c>
      <c r="C3701">
        <f>_xlfn.XLOOKUP(B3701,Dataset!F3701:F7814,Dataset!L3701:L7814)</f>
        <v>40</v>
      </c>
    </row>
    <row r="3702" spans="1:3" x14ac:dyDescent="0.3">
      <c r="A3702">
        <v>3700</v>
      </c>
      <c r="B3702" t="str">
        <f>VLOOKUP(A3702,Dataset!A3702:T7815,6,FALSE)</f>
        <v>successful</v>
      </c>
      <c r="C3702">
        <f>_xlfn.XLOOKUP(B3702,Dataset!F3702:F7815,Dataset!L3702:L7815)</f>
        <v>18</v>
      </c>
    </row>
    <row r="3703" spans="1:3" x14ac:dyDescent="0.3">
      <c r="A3703">
        <v>3701</v>
      </c>
      <c r="B3703" t="str">
        <f>VLOOKUP(A3703,Dataset!A3703:T7816,6,FALSE)</f>
        <v>successful</v>
      </c>
      <c r="C3703">
        <f>_xlfn.XLOOKUP(B3703,Dataset!F3703:F7816,Dataset!L3703:L7816)</f>
        <v>39</v>
      </c>
    </row>
    <row r="3704" spans="1:3" x14ac:dyDescent="0.3">
      <c r="A3704">
        <v>3702</v>
      </c>
      <c r="B3704" t="str">
        <f>VLOOKUP(A3704,Dataset!A3704:T7817,6,FALSE)</f>
        <v>successful</v>
      </c>
      <c r="C3704">
        <f>_xlfn.XLOOKUP(B3704,Dataset!F3704:F7817,Dataset!L3704:L7817)</f>
        <v>21</v>
      </c>
    </row>
    <row r="3705" spans="1:3" x14ac:dyDescent="0.3">
      <c r="A3705">
        <v>3703</v>
      </c>
      <c r="B3705" t="str">
        <f>VLOOKUP(A3705,Dataset!A3705:T7818,6,FALSE)</f>
        <v>successful</v>
      </c>
      <c r="C3705">
        <f>_xlfn.XLOOKUP(B3705,Dataset!F3705:F7818,Dataset!L3705:L7818)</f>
        <v>30</v>
      </c>
    </row>
    <row r="3706" spans="1:3" x14ac:dyDescent="0.3">
      <c r="A3706">
        <v>3704</v>
      </c>
      <c r="B3706" t="str">
        <f>VLOOKUP(A3706,Dataset!A3706:T7819,6,FALSE)</f>
        <v>successful</v>
      </c>
      <c r="C3706">
        <f>_xlfn.XLOOKUP(B3706,Dataset!F3706:F7819,Dataset!L3706:L7819)</f>
        <v>27</v>
      </c>
    </row>
    <row r="3707" spans="1:3" x14ac:dyDescent="0.3">
      <c r="A3707">
        <v>3705</v>
      </c>
      <c r="B3707" t="str">
        <f>VLOOKUP(A3707,Dataset!A3707:T7820,6,FALSE)</f>
        <v>successful</v>
      </c>
      <c r="C3707">
        <f>_xlfn.XLOOKUP(B3707,Dataset!F3707:F7820,Dataset!L3707:L7820)</f>
        <v>35</v>
      </c>
    </row>
    <row r="3708" spans="1:3" x14ac:dyDescent="0.3">
      <c r="A3708">
        <v>3706</v>
      </c>
      <c r="B3708" t="str">
        <f>VLOOKUP(A3708,Dataset!A3708:T7821,6,FALSE)</f>
        <v>successful</v>
      </c>
      <c r="C3708">
        <f>_xlfn.XLOOKUP(B3708,Dataset!F3708:F7821,Dataset!L3708:L7821)</f>
        <v>13</v>
      </c>
    </row>
    <row r="3709" spans="1:3" x14ac:dyDescent="0.3">
      <c r="A3709">
        <v>3707</v>
      </c>
      <c r="B3709" t="str">
        <f>VLOOKUP(A3709,Dataset!A3709:T7822,6,FALSE)</f>
        <v>successful</v>
      </c>
      <c r="C3709">
        <f>_xlfn.XLOOKUP(B3709,Dataset!F3709:F7822,Dataset!L3709:L7822)</f>
        <v>23</v>
      </c>
    </row>
    <row r="3710" spans="1:3" x14ac:dyDescent="0.3">
      <c r="A3710">
        <v>3708</v>
      </c>
      <c r="B3710" t="str">
        <f>VLOOKUP(A3710,Dataset!A3710:T7823,6,FALSE)</f>
        <v>successful</v>
      </c>
      <c r="C3710">
        <f>_xlfn.XLOOKUP(B3710,Dataset!F3710:F7823,Dataset!L3710:L7823)</f>
        <v>39</v>
      </c>
    </row>
    <row r="3711" spans="1:3" x14ac:dyDescent="0.3">
      <c r="A3711">
        <v>3709</v>
      </c>
      <c r="B3711" t="str">
        <f>VLOOKUP(A3711,Dataset!A3711:T7824,6,FALSE)</f>
        <v>successful</v>
      </c>
      <c r="C3711">
        <f>_xlfn.XLOOKUP(B3711,Dataset!F3711:F7824,Dataset!L3711:L7824)</f>
        <v>35</v>
      </c>
    </row>
    <row r="3712" spans="1:3" x14ac:dyDescent="0.3">
      <c r="A3712">
        <v>3710</v>
      </c>
      <c r="B3712" t="str">
        <f>VLOOKUP(A3712,Dataset!A3712:T7825,6,FALSE)</f>
        <v>successful</v>
      </c>
      <c r="C3712">
        <f>_xlfn.XLOOKUP(B3712,Dataset!F3712:F7825,Dataset!L3712:L7825)</f>
        <v>27</v>
      </c>
    </row>
    <row r="3713" spans="1:3" x14ac:dyDescent="0.3">
      <c r="A3713">
        <v>3711</v>
      </c>
      <c r="B3713" t="str">
        <f>VLOOKUP(A3713,Dataset!A3713:T7826,6,FALSE)</f>
        <v>successful</v>
      </c>
      <c r="C3713">
        <f>_xlfn.XLOOKUP(B3713,Dataset!F3713:F7826,Dataset!L3713:L7826)</f>
        <v>21</v>
      </c>
    </row>
    <row r="3714" spans="1:3" x14ac:dyDescent="0.3">
      <c r="A3714">
        <v>3712</v>
      </c>
      <c r="B3714" t="str">
        <f>VLOOKUP(A3714,Dataset!A3714:T7827,6,FALSE)</f>
        <v>successful</v>
      </c>
      <c r="C3714">
        <f>_xlfn.XLOOKUP(B3714,Dataset!F3714:F7827,Dataset!L3714:L7827)</f>
        <v>104</v>
      </c>
    </row>
    <row r="3715" spans="1:3" x14ac:dyDescent="0.3">
      <c r="A3715">
        <v>3713</v>
      </c>
      <c r="B3715" t="str">
        <f>VLOOKUP(A3715,Dataset!A3715:T7828,6,FALSE)</f>
        <v>successful</v>
      </c>
      <c r="C3715">
        <f>_xlfn.XLOOKUP(B3715,Dataset!F3715:F7828,Dataset!L3715:L7828)</f>
        <v>19</v>
      </c>
    </row>
    <row r="3716" spans="1:3" x14ac:dyDescent="0.3">
      <c r="A3716">
        <v>3714</v>
      </c>
      <c r="B3716" t="str">
        <f>VLOOKUP(A3716,Dataset!A3716:T7829,6,FALSE)</f>
        <v>successful</v>
      </c>
      <c r="C3716">
        <f>_xlfn.XLOOKUP(B3716,Dataset!F3716:F7829,Dataset!L3716:L7829)</f>
        <v>97</v>
      </c>
    </row>
    <row r="3717" spans="1:3" x14ac:dyDescent="0.3">
      <c r="A3717">
        <v>3715</v>
      </c>
      <c r="B3717" t="str">
        <f>VLOOKUP(A3717,Dataset!A3717:T7830,6,FALSE)</f>
        <v>successful</v>
      </c>
      <c r="C3717">
        <f>_xlfn.XLOOKUP(B3717,Dataset!F3717:F7830,Dataset!L3717:L7830)</f>
        <v>27</v>
      </c>
    </row>
    <row r="3718" spans="1:3" x14ac:dyDescent="0.3">
      <c r="A3718">
        <v>3716</v>
      </c>
      <c r="B3718" t="str">
        <f>VLOOKUP(A3718,Dataset!A3718:T7831,6,FALSE)</f>
        <v>successful</v>
      </c>
      <c r="C3718">
        <f>_xlfn.XLOOKUP(B3718,Dataset!F3718:F7831,Dataset!L3718:L7831)</f>
        <v>24</v>
      </c>
    </row>
    <row r="3719" spans="1:3" x14ac:dyDescent="0.3">
      <c r="A3719">
        <v>3717</v>
      </c>
      <c r="B3719" t="str">
        <f>VLOOKUP(A3719,Dataset!A3719:T7832,6,FALSE)</f>
        <v>successful</v>
      </c>
      <c r="C3719">
        <f>_xlfn.XLOOKUP(B3719,Dataset!F3719:F7832,Dataset!L3719:L7832)</f>
        <v>13</v>
      </c>
    </row>
    <row r="3720" spans="1:3" x14ac:dyDescent="0.3">
      <c r="A3720">
        <v>3718</v>
      </c>
      <c r="B3720" t="str">
        <f>VLOOKUP(A3720,Dataset!A3720:T7833,6,FALSE)</f>
        <v>successful</v>
      </c>
      <c r="C3720">
        <f>_xlfn.XLOOKUP(B3720,Dataset!F3720:F7833,Dataset!L3720:L7833)</f>
        <v>46</v>
      </c>
    </row>
    <row r="3721" spans="1:3" x14ac:dyDescent="0.3">
      <c r="A3721">
        <v>3719</v>
      </c>
      <c r="B3721" t="str">
        <f>VLOOKUP(A3721,Dataset!A3721:T7834,6,FALSE)</f>
        <v>successful</v>
      </c>
      <c r="C3721">
        <f>_xlfn.XLOOKUP(B3721,Dataset!F3721:F7834,Dataset!L3721:L7834)</f>
        <v>4</v>
      </c>
    </row>
    <row r="3722" spans="1:3" x14ac:dyDescent="0.3">
      <c r="A3722">
        <v>3720</v>
      </c>
      <c r="B3722" t="str">
        <f>VLOOKUP(A3722,Dataset!A3722:T7835,6,FALSE)</f>
        <v>successful</v>
      </c>
      <c r="C3722">
        <f>_xlfn.XLOOKUP(B3722,Dataset!F3722:F7835,Dataset!L3722:L7835)</f>
        <v>40</v>
      </c>
    </row>
    <row r="3723" spans="1:3" x14ac:dyDescent="0.3">
      <c r="A3723">
        <v>3721</v>
      </c>
      <c r="B3723" t="str">
        <f>VLOOKUP(A3723,Dataset!A3723:T7836,6,FALSE)</f>
        <v>successful</v>
      </c>
      <c r="C3723">
        <f>_xlfn.XLOOKUP(B3723,Dataset!F3723:F7836,Dataset!L3723:L7836)</f>
        <v>44</v>
      </c>
    </row>
    <row r="3724" spans="1:3" x14ac:dyDescent="0.3">
      <c r="A3724">
        <v>3722</v>
      </c>
      <c r="B3724" t="str">
        <f>VLOOKUP(A3724,Dataset!A3724:T7837,6,FALSE)</f>
        <v>successful</v>
      </c>
      <c r="C3724">
        <f>_xlfn.XLOOKUP(B3724,Dataset!F3724:F7837,Dataset!L3724:L7837)</f>
        <v>35</v>
      </c>
    </row>
    <row r="3725" spans="1:3" x14ac:dyDescent="0.3">
      <c r="A3725">
        <v>3723</v>
      </c>
      <c r="B3725" t="str">
        <f>VLOOKUP(A3725,Dataset!A3725:T7838,6,FALSE)</f>
        <v>successful</v>
      </c>
      <c r="C3725">
        <f>_xlfn.XLOOKUP(B3725,Dataset!F3725:F7838,Dataset!L3725:L7838)</f>
        <v>63</v>
      </c>
    </row>
    <row r="3726" spans="1:3" x14ac:dyDescent="0.3">
      <c r="A3726">
        <v>3724</v>
      </c>
      <c r="B3726" t="str">
        <f>VLOOKUP(A3726,Dataset!A3726:T7839,6,FALSE)</f>
        <v>successful</v>
      </c>
      <c r="C3726">
        <f>_xlfn.XLOOKUP(B3726,Dataset!F3726:F7839,Dataset!L3726:L7839)</f>
        <v>89</v>
      </c>
    </row>
    <row r="3727" spans="1:3" x14ac:dyDescent="0.3">
      <c r="A3727">
        <v>3725</v>
      </c>
      <c r="B3727" t="str">
        <f>VLOOKUP(A3727,Dataset!A3727:T7840,6,FALSE)</f>
        <v>successful</v>
      </c>
      <c r="C3727">
        <f>_xlfn.XLOOKUP(B3727,Dataset!F3727:F7840,Dataset!L3727:L7840)</f>
        <v>15</v>
      </c>
    </row>
    <row r="3728" spans="1:3" x14ac:dyDescent="0.3">
      <c r="A3728">
        <v>3726</v>
      </c>
      <c r="B3728" t="str">
        <f>VLOOKUP(A3728,Dataset!A3728:T7841,6,FALSE)</f>
        <v>successful</v>
      </c>
      <c r="C3728">
        <f>_xlfn.XLOOKUP(B3728,Dataset!F3728:F7841,Dataset!L3728:L7841)</f>
        <v>46</v>
      </c>
    </row>
    <row r="3729" spans="1:3" x14ac:dyDescent="0.3">
      <c r="A3729">
        <v>3727</v>
      </c>
      <c r="B3729" t="str">
        <f>VLOOKUP(A3729,Dataset!A3729:T7842,6,FALSE)</f>
        <v>successful</v>
      </c>
      <c r="C3729">
        <f>_xlfn.XLOOKUP(B3729,Dataset!F3729:F7842,Dataset!L3729:L7842)</f>
        <v>33</v>
      </c>
    </row>
    <row r="3730" spans="1:3" x14ac:dyDescent="0.3">
      <c r="A3730">
        <v>3728</v>
      </c>
      <c r="B3730" t="str">
        <f>VLOOKUP(A3730,Dataset!A3730:T7843,6,FALSE)</f>
        <v>failed</v>
      </c>
      <c r="C3730">
        <f>_xlfn.XLOOKUP(B3730,Dataset!F3730:F7843,Dataset!L3730:L7843)</f>
        <v>31</v>
      </c>
    </row>
    <row r="3731" spans="1:3" x14ac:dyDescent="0.3">
      <c r="A3731">
        <v>3729</v>
      </c>
      <c r="B3731" t="str">
        <f>VLOOKUP(A3731,Dataset!A3731:T7844,6,FALSE)</f>
        <v>failed</v>
      </c>
      <c r="C3731">
        <f>_xlfn.XLOOKUP(B3731,Dataset!F3731:F7844,Dataset!L3731:L7844)</f>
        <v>5</v>
      </c>
    </row>
    <row r="3732" spans="1:3" x14ac:dyDescent="0.3">
      <c r="A3732">
        <v>3730</v>
      </c>
      <c r="B3732" t="str">
        <f>VLOOKUP(A3732,Dataset!A3732:T7845,6,FALSE)</f>
        <v>failed</v>
      </c>
      <c r="C3732">
        <f>_xlfn.XLOOKUP(B3732,Dataset!F3732:F7845,Dataset!L3732:L7845)</f>
        <v>1</v>
      </c>
    </row>
    <row r="3733" spans="1:3" x14ac:dyDescent="0.3">
      <c r="A3733">
        <v>3731</v>
      </c>
      <c r="B3733" t="str">
        <f>VLOOKUP(A3733,Dataset!A3733:T7846,6,FALSE)</f>
        <v>failed</v>
      </c>
      <c r="C3733">
        <f>_xlfn.XLOOKUP(B3733,Dataset!F3733:F7846,Dataset!L3733:L7846)</f>
        <v>12</v>
      </c>
    </row>
    <row r="3734" spans="1:3" x14ac:dyDescent="0.3">
      <c r="A3734">
        <v>3732</v>
      </c>
      <c r="B3734" t="str">
        <f>VLOOKUP(A3734,Dataset!A3734:T7847,6,FALSE)</f>
        <v>failed</v>
      </c>
      <c r="C3734">
        <f>_xlfn.XLOOKUP(B3734,Dataset!F3734:F7847,Dataset!L3734:L7847)</f>
        <v>4</v>
      </c>
    </row>
    <row r="3735" spans="1:3" x14ac:dyDescent="0.3">
      <c r="A3735">
        <v>3733</v>
      </c>
      <c r="B3735" t="str">
        <f>VLOOKUP(A3735,Dataset!A3735:T7848,6,FALSE)</f>
        <v>failed</v>
      </c>
      <c r="C3735">
        <f>_xlfn.XLOOKUP(B3735,Dataset!F3735:F7848,Dataset!L3735:L7848)</f>
        <v>0</v>
      </c>
    </row>
    <row r="3736" spans="1:3" x14ac:dyDescent="0.3">
      <c r="A3736">
        <v>3734</v>
      </c>
      <c r="B3736" t="str">
        <f>VLOOKUP(A3736,Dataset!A3736:T7849,6,FALSE)</f>
        <v>failed</v>
      </c>
      <c r="C3736">
        <f>_xlfn.XLOOKUP(B3736,Dataset!F3736:F7849,Dataset!L3736:L7849)</f>
        <v>7</v>
      </c>
    </row>
    <row r="3737" spans="1:3" x14ac:dyDescent="0.3">
      <c r="A3737">
        <v>3735</v>
      </c>
      <c r="B3737" t="str">
        <f>VLOOKUP(A3737,Dataset!A3737:T7850,6,FALSE)</f>
        <v>failed</v>
      </c>
      <c r="C3737">
        <f>_xlfn.XLOOKUP(B3737,Dataset!F3737:F7850,Dataset!L3737:L7850)</f>
        <v>2</v>
      </c>
    </row>
    <row r="3738" spans="1:3" x14ac:dyDescent="0.3">
      <c r="A3738">
        <v>3736</v>
      </c>
      <c r="B3738" t="str">
        <f>VLOOKUP(A3738,Dataset!A3738:T7851,6,FALSE)</f>
        <v>failed</v>
      </c>
      <c r="C3738">
        <f>_xlfn.XLOOKUP(B3738,Dataset!F3738:F7851,Dataset!L3738:L7851)</f>
        <v>1</v>
      </c>
    </row>
    <row r="3739" spans="1:3" x14ac:dyDescent="0.3">
      <c r="A3739">
        <v>3737</v>
      </c>
      <c r="B3739" t="str">
        <f>VLOOKUP(A3739,Dataset!A3739:T7852,6,FALSE)</f>
        <v>failed</v>
      </c>
      <c r="C3739">
        <f>_xlfn.XLOOKUP(B3739,Dataset!F3739:F7852,Dataset!L3739:L7852)</f>
        <v>4</v>
      </c>
    </row>
    <row r="3740" spans="1:3" x14ac:dyDescent="0.3">
      <c r="A3740">
        <v>3738</v>
      </c>
      <c r="B3740" t="str">
        <f>VLOOKUP(A3740,Dataset!A3740:T7853,6,FALSE)</f>
        <v>failed</v>
      </c>
      <c r="C3740">
        <f>_xlfn.XLOOKUP(B3740,Dataset!F3740:F7853,Dataset!L3740:L7853)</f>
        <v>6</v>
      </c>
    </row>
    <row r="3741" spans="1:3" x14ac:dyDescent="0.3">
      <c r="A3741">
        <v>3739</v>
      </c>
      <c r="B3741" t="str">
        <f>VLOOKUP(A3741,Dataset!A3741:T7854,6,FALSE)</f>
        <v>failed</v>
      </c>
      <c r="C3741">
        <f>_xlfn.XLOOKUP(B3741,Dataset!F3741:F7854,Dataset!L3741:L7854)</f>
        <v>8</v>
      </c>
    </row>
    <row r="3742" spans="1:3" x14ac:dyDescent="0.3">
      <c r="A3742">
        <v>3740</v>
      </c>
      <c r="B3742" t="str">
        <f>VLOOKUP(A3742,Dataset!A3742:T7855,6,FALSE)</f>
        <v>failed</v>
      </c>
      <c r="C3742">
        <f>_xlfn.XLOOKUP(B3742,Dataset!F3742:F7855,Dataset!L3742:L7855)</f>
        <v>14</v>
      </c>
    </row>
    <row r="3743" spans="1:3" x14ac:dyDescent="0.3">
      <c r="A3743">
        <v>3741</v>
      </c>
      <c r="B3743" t="str">
        <f>VLOOKUP(A3743,Dataset!A3743:T7856,6,FALSE)</f>
        <v>failed</v>
      </c>
      <c r="C3743">
        <f>_xlfn.XLOOKUP(B3743,Dataset!F3743:F7856,Dataset!L3743:L7856)</f>
        <v>0</v>
      </c>
    </row>
    <row r="3744" spans="1:3" x14ac:dyDescent="0.3">
      <c r="A3744">
        <v>3742</v>
      </c>
      <c r="B3744" t="str">
        <f>VLOOKUP(A3744,Dataset!A3744:T7857,6,FALSE)</f>
        <v>failed</v>
      </c>
      <c r="C3744">
        <f>_xlfn.XLOOKUP(B3744,Dataset!F3744:F7857,Dataset!L3744:L7857)</f>
        <v>4</v>
      </c>
    </row>
    <row r="3745" spans="1:3" x14ac:dyDescent="0.3">
      <c r="A3745">
        <v>3743</v>
      </c>
      <c r="B3745" t="str">
        <f>VLOOKUP(A3745,Dataset!A3745:T7858,6,FALSE)</f>
        <v>failed</v>
      </c>
      <c r="C3745">
        <f>_xlfn.XLOOKUP(B3745,Dataset!F3745:F7858,Dataset!L3745:L7858)</f>
        <v>0</v>
      </c>
    </row>
    <row r="3746" spans="1:3" x14ac:dyDescent="0.3">
      <c r="A3746">
        <v>3744</v>
      </c>
      <c r="B3746" t="str">
        <f>VLOOKUP(A3746,Dataset!A3746:T7859,6,FALSE)</f>
        <v>failed</v>
      </c>
      <c r="C3746">
        <f>_xlfn.XLOOKUP(B3746,Dataset!F3746:F7859,Dataset!L3746:L7859)</f>
        <v>0</v>
      </c>
    </row>
    <row r="3747" spans="1:3" x14ac:dyDescent="0.3">
      <c r="A3747">
        <v>3745</v>
      </c>
      <c r="B3747" t="str">
        <f>VLOOKUP(A3747,Dataset!A3747:T7860,6,FALSE)</f>
        <v>failed</v>
      </c>
      <c r="C3747">
        <f>_xlfn.XLOOKUP(B3747,Dataset!F3747:F7860,Dataset!L3747:L7860)</f>
        <v>1</v>
      </c>
    </row>
    <row r="3748" spans="1:3" x14ac:dyDescent="0.3">
      <c r="A3748">
        <v>3746</v>
      </c>
      <c r="B3748" t="str">
        <f>VLOOKUP(A3748,Dataset!A3748:T7861,6,FALSE)</f>
        <v>failed</v>
      </c>
      <c r="C3748">
        <f>_xlfn.XLOOKUP(B3748,Dataset!F3748:F7861,Dataset!L3748:L7861)</f>
        <v>1</v>
      </c>
    </row>
    <row r="3749" spans="1:3" x14ac:dyDescent="0.3">
      <c r="A3749">
        <v>3747</v>
      </c>
      <c r="B3749" t="str">
        <f>VLOOKUP(A3749,Dataset!A3749:T7862,6,FALSE)</f>
        <v>failed</v>
      </c>
      <c r="C3749">
        <f>_xlfn.XLOOKUP(B3749,Dataset!F3749:F7862,Dataset!L3749:L7862)</f>
        <v>1</v>
      </c>
    </row>
    <row r="3750" spans="1:3" x14ac:dyDescent="0.3">
      <c r="A3750">
        <v>3748</v>
      </c>
      <c r="B3750" t="str">
        <f>VLOOKUP(A3750,Dataset!A3750:T7863,6,FALSE)</f>
        <v>successful</v>
      </c>
      <c r="C3750">
        <f>_xlfn.XLOOKUP(B3750,Dataset!F3750:F7863,Dataset!L3750:L7863)</f>
        <v>52</v>
      </c>
    </row>
    <row r="3751" spans="1:3" x14ac:dyDescent="0.3">
      <c r="A3751">
        <v>3749</v>
      </c>
      <c r="B3751" t="str">
        <f>VLOOKUP(A3751,Dataset!A3751:T7864,6,FALSE)</f>
        <v>successful</v>
      </c>
      <c r="C3751">
        <f>_xlfn.XLOOKUP(B3751,Dataset!F3751:F7864,Dataset!L3751:L7864)</f>
        <v>7</v>
      </c>
    </row>
    <row r="3752" spans="1:3" x14ac:dyDescent="0.3">
      <c r="A3752">
        <v>3750</v>
      </c>
      <c r="B3752" t="str">
        <f>VLOOKUP(A3752,Dataset!A3752:T7865,6,FALSE)</f>
        <v>successful</v>
      </c>
      <c r="C3752">
        <f>_xlfn.XLOOKUP(B3752,Dataset!F3752:F7865,Dataset!L3752:L7865)</f>
        <v>28</v>
      </c>
    </row>
    <row r="3753" spans="1:3" x14ac:dyDescent="0.3">
      <c r="A3753">
        <v>3751</v>
      </c>
      <c r="B3753" t="str">
        <f>VLOOKUP(A3753,Dataset!A3753:T7866,6,FALSE)</f>
        <v>successful</v>
      </c>
      <c r="C3753">
        <f>_xlfn.XLOOKUP(B3753,Dataset!F3753:F7866,Dataset!L3753:L7866)</f>
        <v>11</v>
      </c>
    </row>
    <row r="3754" spans="1:3" x14ac:dyDescent="0.3">
      <c r="A3754">
        <v>3752</v>
      </c>
      <c r="B3754" t="str">
        <f>VLOOKUP(A3754,Dataset!A3754:T7867,6,FALSE)</f>
        <v>successful</v>
      </c>
      <c r="C3754">
        <f>_xlfn.XLOOKUP(B3754,Dataset!F3754:F7867,Dataset!L3754:L7867)</f>
        <v>15</v>
      </c>
    </row>
    <row r="3755" spans="1:3" x14ac:dyDescent="0.3">
      <c r="A3755">
        <v>3753</v>
      </c>
      <c r="B3755" t="str">
        <f>VLOOKUP(A3755,Dataset!A3755:T7868,6,FALSE)</f>
        <v>successful</v>
      </c>
      <c r="C3755">
        <f>_xlfn.XLOOKUP(B3755,Dataset!F3755:F7868,Dataset!L3755:L7868)</f>
        <v>30</v>
      </c>
    </row>
    <row r="3756" spans="1:3" x14ac:dyDescent="0.3">
      <c r="A3756">
        <v>3754</v>
      </c>
      <c r="B3756" t="str">
        <f>VLOOKUP(A3756,Dataset!A3756:T7869,6,FALSE)</f>
        <v>successful</v>
      </c>
      <c r="C3756">
        <f>_xlfn.XLOOKUP(B3756,Dataset!F3756:F7869,Dataset!L3756:L7869)</f>
        <v>27</v>
      </c>
    </row>
    <row r="3757" spans="1:3" x14ac:dyDescent="0.3">
      <c r="A3757">
        <v>3755</v>
      </c>
      <c r="B3757" t="str">
        <f>VLOOKUP(A3757,Dataset!A3757:T7870,6,FALSE)</f>
        <v>successful</v>
      </c>
      <c r="C3757">
        <f>_xlfn.XLOOKUP(B3757,Dataset!F3757:F7870,Dataset!L3757:L7870)</f>
        <v>28</v>
      </c>
    </row>
    <row r="3758" spans="1:3" x14ac:dyDescent="0.3">
      <c r="A3758">
        <v>3756</v>
      </c>
      <c r="B3758" t="str">
        <f>VLOOKUP(A3758,Dataset!A3758:T7871,6,FALSE)</f>
        <v>successful</v>
      </c>
      <c r="C3758">
        <f>_xlfn.XLOOKUP(B3758,Dataset!F3758:F7871,Dataset!L3758:L7871)</f>
        <v>17</v>
      </c>
    </row>
    <row r="3759" spans="1:3" x14ac:dyDescent="0.3">
      <c r="A3759">
        <v>3757</v>
      </c>
      <c r="B3759" t="str">
        <f>VLOOKUP(A3759,Dataset!A3759:T7872,6,FALSE)</f>
        <v>successful</v>
      </c>
      <c r="C3759">
        <f>_xlfn.XLOOKUP(B3759,Dataset!F3759:F7872,Dataset!L3759:L7872)</f>
        <v>50</v>
      </c>
    </row>
    <row r="3760" spans="1:3" x14ac:dyDescent="0.3">
      <c r="A3760">
        <v>3758</v>
      </c>
      <c r="B3760" t="str">
        <f>VLOOKUP(A3760,Dataset!A3760:T7873,6,FALSE)</f>
        <v>successful</v>
      </c>
      <c r="C3760">
        <f>_xlfn.XLOOKUP(B3760,Dataset!F3760:F7873,Dataset!L3760:L7873)</f>
        <v>26</v>
      </c>
    </row>
    <row r="3761" spans="1:3" x14ac:dyDescent="0.3">
      <c r="A3761">
        <v>3759</v>
      </c>
      <c r="B3761" t="str">
        <f>VLOOKUP(A3761,Dataset!A3761:T7874,6,FALSE)</f>
        <v>successful</v>
      </c>
      <c r="C3761">
        <f>_xlfn.XLOOKUP(B3761,Dataset!F3761:F7874,Dataset!L3761:L7874)</f>
        <v>88</v>
      </c>
    </row>
    <row r="3762" spans="1:3" x14ac:dyDescent="0.3">
      <c r="A3762">
        <v>3760</v>
      </c>
      <c r="B3762" t="str">
        <f>VLOOKUP(A3762,Dataset!A3762:T7875,6,FALSE)</f>
        <v>successful</v>
      </c>
      <c r="C3762">
        <f>_xlfn.XLOOKUP(B3762,Dataset!F3762:F7875,Dataset!L3762:L7875)</f>
        <v>91</v>
      </c>
    </row>
    <row r="3763" spans="1:3" x14ac:dyDescent="0.3">
      <c r="A3763">
        <v>3761</v>
      </c>
      <c r="B3763" t="str">
        <f>VLOOKUP(A3763,Dataset!A3763:T7876,6,FALSE)</f>
        <v>successful</v>
      </c>
      <c r="C3763">
        <f>_xlfn.XLOOKUP(B3763,Dataset!F3763:F7876,Dataset!L3763:L7876)</f>
        <v>3</v>
      </c>
    </row>
    <row r="3764" spans="1:3" x14ac:dyDescent="0.3">
      <c r="A3764">
        <v>3762</v>
      </c>
      <c r="B3764" t="str">
        <f>VLOOKUP(A3764,Dataset!A3764:T7877,6,FALSE)</f>
        <v>successful</v>
      </c>
      <c r="C3764">
        <f>_xlfn.XLOOKUP(B3764,Dataset!F3764:F7877,Dataset!L3764:L7877)</f>
        <v>28</v>
      </c>
    </row>
    <row r="3765" spans="1:3" x14ac:dyDescent="0.3">
      <c r="A3765">
        <v>3763</v>
      </c>
      <c r="B3765" t="str">
        <f>VLOOKUP(A3765,Dataset!A3765:T7878,6,FALSE)</f>
        <v>successful</v>
      </c>
      <c r="C3765">
        <f>_xlfn.XLOOKUP(B3765,Dataset!F3765:F7878,Dataset!L3765:L7878)</f>
        <v>77</v>
      </c>
    </row>
    <row r="3766" spans="1:3" x14ac:dyDescent="0.3">
      <c r="A3766">
        <v>3764</v>
      </c>
      <c r="B3766" t="str">
        <f>VLOOKUP(A3766,Dataset!A3766:T7879,6,FALSE)</f>
        <v>successful</v>
      </c>
      <c r="C3766">
        <f>_xlfn.XLOOKUP(B3766,Dataset!F3766:F7879,Dataset!L3766:L7879)</f>
        <v>27</v>
      </c>
    </row>
    <row r="3767" spans="1:3" x14ac:dyDescent="0.3">
      <c r="A3767">
        <v>3765</v>
      </c>
      <c r="B3767" t="str">
        <f>VLOOKUP(A3767,Dataset!A3767:T7880,6,FALSE)</f>
        <v>successful</v>
      </c>
      <c r="C3767">
        <f>_xlfn.XLOOKUP(B3767,Dataset!F3767:F7880,Dataset!L3767:L7880)</f>
        <v>107</v>
      </c>
    </row>
    <row r="3768" spans="1:3" x14ac:dyDescent="0.3">
      <c r="A3768">
        <v>3766</v>
      </c>
      <c r="B3768" t="str">
        <f>VLOOKUP(A3768,Dataset!A3768:T7881,6,FALSE)</f>
        <v>successful</v>
      </c>
      <c r="C3768">
        <f>_xlfn.XLOOKUP(B3768,Dataset!F3768:F7881,Dataset!L3768:L7881)</f>
        <v>96</v>
      </c>
    </row>
    <row r="3769" spans="1:3" x14ac:dyDescent="0.3">
      <c r="A3769">
        <v>3767</v>
      </c>
      <c r="B3769" t="str">
        <f>VLOOKUP(A3769,Dataset!A3769:T7882,6,FALSE)</f>
        <v>successful</v>
      </c>
      <c r="C3769">
        <f>_xlfn.XLOOKUP(B3769,Dataset!F3769:F7882,Dataset!L3769:L7882)</f>
        <v>56</v>
      </c>
    </row>
    <row r="3770" spans="1:3" x14ac:dyDescent="0.3">
      <c r="A3770">
        <v>3768</v>
      </c>
      <c r="B3770" t="str">
        <f>VLOOKUP(A3770,Dataset!A3770:T7883,6,FALSE)</f>
        <v>successful</v>
      </c>
      <c r="C3770">
        <f>_xlfn.XLOOKUP(B3770,Dataset!F3770:F7883,Dataset!L3770:L7883)</f>
        <v>58</v>
      </c>
    </row>
    <row r="3771" spans="1:3" x14ac:dyDescent="0.3">
      <c r="A3771">
        <v>3769</v>
      </c>
      <c r="B3771" t="str">
        <f>VLOOKUP(A3771,Dataset!A3771:T7884,6,FALSE)</f>
        <v>successful</v>
      </c>
      <c r="C3771">
        <f>_xlfn.XLOOKUP(B3771,Dataset!F3771:F7884,Dataset!L3771:L7884)</f>
        <v>15</v>
      </c>
    </row>
    <row r="3772" spans="1:3" x14ac:dyDescent="0.3">
      <c r="A3772">
        <v>3770</v>
      </c>
      <c r="B3772" t="str">
        <f>VLOOKUP(A3772,Dataset!A3772:T7885,6,FALSE)</f>
        <v>successful</v>
      </c>
      <c r="C3772">
        <f>_xlfn.XLOOKUP(B3772,Dataset!F3772:F7885,Dataset!L3772:L7885)</f>
        <v>20</v>
      </c>
    </row>
    <row r="3773" spans="1:3" x14ac:dyDescent="0.3">
      <c r="A3773">
        <v>3771</v>
      </c>
      <c r="B3773" t="str">
        <f>VLOOKUP(A3773,Dataset!A3773:T7886,6,FALSE)</f>
        <v>successful</v>
      </c>
      <c r="C3773">
        <f>_xlfn.XLOOKUP(B3773,Dataset!F3773:F7886,Dataset!L3773:L7886)</f>
        <v>38</v>
      </c>
    </row>
    <row r="3774" spans="1:3" x14ac:dyDescent="0.3">
      <c r="A3774">
        <v>3772</v>
      </c>
      <c r="B3774" t="str">
        <f>VLOOKUP(A3774,Dataset!A3774:T7887,6,FALSE)</f>
        <v>successful</v>
      </c>
      <c r="C3774">
        <f>_xlfn.XLOOKUP(B3774,Dataset!F3774:F7887,Dataset!L3774:L7887)</f>
        <v>33</v>
      </c>
    </row>
    <row r="3775" spans="1:3" x14ac:dyDescent="0.3">
      <c r="A3775">
        <v>3773</v>
      </c>
      <c r="B3775" t="str">
        <f>VLOOKUP(A3775,Dataset!A3775:T7888,6,FALSE)</f>
        <v>successful</v>
      </c>
      <c r="C3775">
        <f>_xlfn.XLOOKUP(B3775,Dataset!F3775:F7888,Dataset!L3775:L7888)</f>
        <v>57</v>
      </c>
    </row>
    <row r="3776" spans="1:3" x14ac:dyDescent="0.3">
      <c r="A3776">
        <v>3774</v>
      </c>
      <c r="B3776" t="str">
        <f>VLOOKUP(A3776,Dataset!A3776:T7889,6,FALSE)</f>
        <v>successful</v>
      </c>
      <c r="C3776">
        <f>_xlfn.XLOOKUP(B3776,Dataset!F3776:F7889,Dataset!L3776:L7889)</f>
        <v>25</v>
      </c>
    </row>
    <row r="3777" spans="1:3" x14ac:dyDescent="0.3">
      <c r="A3777">
        <v>3775</v>
      </c>
      <c r="B3777" t="str">
        <f>VLOOKUP(A3777,Dataset!A3777:T7890,6,FALSE)</f>
        <v>successful</v>
      </c>
      <c r="C3777">
        <f>_xlfn.XLOOKUP(B3777,Dataset!F3777:F7890,Dataset!L3777:L7890)</f>
        <v>14</v>
      </c>
    </row>
    <row r="3778" spans="1:3" x14ac:dyDescent="0.3">
      <c r="A3778">
        <v>3776</v>
      </c>
      <c r="B3778" t="str">
        <f>VLOOKUP(A3778,Dataset!A3778:T7891,6,FALSE)</f>
        <v>successful</v>
      </c>
      <c r="C3778">
        <f>_xlfn.XLOOKUP(B3778,Dataset!F3778:F7891,Dataset!L3778:L7891)</f>
        <v>94</v>
      </c>
    </row>
    <row r="3779" spans="1:3" x14ac:dyDescent="0.3">
      <c r="A3779">
        <v>3777</v>
      </c>
      <c r="B3779" t="str">
        <f>VLOOKUP(A3779,Dataset!A3779:T7892,6,FALSE)</f>
        <v>successful</v>
      </c>
      <c r="C3779">
        <f>_xlfn.XLOOKUP(B3779,Dataset!F3779:F7892,Dataset!L3779:L7892)</f>
        <v>59</v>
      </c>
    </row>
    <row r="3780" spans="1:3" x14ac:dyDescent="0.3">
      <c r="A3780">
        <v>3778</v>
      </c>
      <c r="B3780" t="str">
        <f>VLOOKUP(A3780,Dataset!A3780:T7893,6,FALSE)</f>
        <v>successful</v>
      </c>
      <c r="C3780">
        <f>_xlfn.XLOOKUP(B3780,Dataset!F3780:F7893,Dataset!L3780:L7893)</f>
        <v>36</v>
      </c>
    </row>
    <row r="3781" spans="1:3" x14ac:dyDescent="0.3">
      <c r="A3781">
        <v>3779</v>
      </c>
      <c r="B3781" t="str">
        <f>VLOOKUP(A3781,Dataset!A3781:T7894,6,FALSE)</f>
        <v>successful</v>
      </c>
      <c r="C3781">
        <f>_xlfn.XLOOKUP(B3781,Dataset!F3781:F7894,Dataset!L3781:L7894)</f>
        <v>115</v>
      </c>
    </row>
    <row r="3782" spans="1:3" x14ac:dyDescent="0.3">
      <c r="A3782">
        <v>3780</v>
      </c>
      <c r="B3782" t="str">
        <f>VLOOKUP(A3782,Dataset!A3782:T7895,6,FALSE)</f>
        <v>successful</v>
      </c>
      <c r="C3782">
        <f>_xlfn.XLOOKUP(B3782,Dataset!F3782:F7895,Dataset!L3782:L7895)</f>
        <v>30</v>
      </c>
    </row>
    <row r="3783" spans="1:3" x14ac:dyDescent="0.3">
      <c r="A3783">
        <v>3781</v>
      </c>
      <c r="B3783" t="str">
        <f>VLOOKUP(A3783,Dataset!A3783:T7896,6,FALSE)</f>
        <v>successful</v>
      </c>
      <c r="C3783">
        <f>_xlfn.XLOOKUP(B3783,Dataset!F3783:F7896,Dataset!L3783:L7896)</f>
        <v>52</v>
      </c>
    </row>
    <row r="3784" spans="1:3" x14ac:dyDescent="0.3">
      <c r="A3784">
        <v>3782</v>
      </c>
      <c r="B3784" t="str">
        <f>VLOOKUP(A3784,Dataset!A3784:T7897,6,FALSE)</f>
        <v>successful</v>
      </c>
      <c r="C3784">
        <f>_xlfn.XLOOKUP(B3784,Dataset!F3784:F7897,Dataset!L3784:L7897)</f>
        <v>27</v>
      </c>
    </row>
    <row r="3785" spans="1:3" x14ac:dyDescent="0.3">
      <c r="A3785">
        <v>3783</v>
      </c>
      <c r="B3785" t="str">
        <f>VLOOKUP(A3785,Dataset!A3785:T7898,6,FALSE)</f>
        <v>successful</v>
      </c>
      <c r="C3785">
        <f>_xlfn.XLOOKUP(B3785,Dataset!F3785:F7898,Dataset!L3785:L7898)</f>
        <v>24</v>
      </c>
    </row>
    <row r="3786" spans="1:3" x14ac:dyDescent="0.3">
      <c r="A3786">
        <v>3784</v>
      </c>
      <c r="B3786" t="str">
        <f>VLOOKUP(A3786,Dataset!A3786:T7899,6,FALSE)</f>
        <v>successful</v>
      </c>
      <c r="C3786">
        <f>_xlfn.XLOOKUP(B3786,Dataset!F3786:F7899,Dataset!L3786:L7899)</f>
        <v>10</v>
      </c>
    </row>
    <row r="3787" spans="1:3" x14ac:dyDescent="0.3">
      <c r="A3787">
        <v>3785</v>
      </c>
      <c r="B3787" t="str">
        <f>VLOOKUP(A3787,Dataset!A3787:T7900,6,FALSE)</f>
        <v>successful</v>
      </c>
      <c r="C3787">
        <f>_xlfn.XLOOKUP(B3787,Dataset!F3787:F7900,Dataset!L3787:L7900)</f>
        <v>30</v>
      </c>
    </row>
    <row r="3788" spans="1:3" x14ac:dyDescent="0.3">
      <c r="A3788">
        <v>3786</v>
      </c>
      <c r="B3788" t="str">
        <f>VLOOKUP(A3788,Dataset!A3788:T7901,6,FALSE)</f>
        <v>successful</v>
      </c>
      <c r="C3788">
        <f>_xlfn.XLOOKUP(B3788,Dataset!F3788:F7901,Dataset!L3788:L7901)</f>
        <v>71</v>
      </c>
    </row>
    <row r="3789" spans="1:3" x14ac:dyDescent="0.3">
      <c r="A3789">
        <v>3787</v>
      </c>
      <c r="B3789" t="str">
        <f>VLOOKUP(A3789,Dataset!A3789:T7902,6,FALSE)</f>
        <v>successful</v>
      </c>
      <c r="C3789">
        <f>_xlfn.XLOOKUP(B3789,Dataset!F3789:F7902,Dataset!L3789:L7902)</f>
        <v>10</v>
      </c>
    </row>
    <row r="3790" spans="1:3" x14ac:dyDescent="0.3">
      <c r="A3790">
        <v>3788</v>
      </c>
      <c r="B3790" t="str">
        <f>VLOOKUP(A3790,Dataset!A3790:T7903,6,FALSE)</f>
        <v>failed</v>
      </c>
      <c r="C3790">
        <f>_xlfn.XLOOKUP(B3790,Dataset!F3790:F7903,Dataset!L3790:L7903)</f>
        <v>1</v>
      </c>
    </row>
    <row r="3791" spans="1:3" x14ac:dyDescent="0.3">
      <c r="A3791">
        <v>3789</v>
      </c>
      <c r="B3791" t="str">
        <f>VLOOKUP(A3791,Dataset!A3791:T7904,6,FALSE)</f>
        <v>failed</v>
      </c>
      <c r="C3791">
        <f>_xlfn.XLOOKUP(B3791,Dataset!F3791:F7904,Dataset!L3791:L7904)</f>
        <v>4</v>
      </c>
    </row>
    <row r="3792" spans="1:3" x14ac:dyDescent="0.3">
      <c r="A3792">
        <v>3790</v>
      </c>
      <c r="B3792" t="str">
        <f>VLOOKUP(A3792,Dataset!A3792:T7905,6,FALSE)</f>
        <v>failed</v>
      </c>
      <c r="C3792">
        <f>_xlfn.XLOOKUP(B3792,Dataset!F3792:F7905,Dataset!L3792:L7905)</f>
        <v>0</v>
      </c>
    </row>
    <row r="3793" spans="1:3" x14ac:dyDescent="0.3">
      <c r="A3793">
        <v>3791</v>
      </c>
      <c r="B3793" t="str">
        <f>VLOOKUP(A3793,Dataset!A3793:T7906,6,FALSE)</f>
        <v>failed</v>
      </c>
      <c r="C3793">
        <f>_xlfn.XLOOKUP(B3793,Dataset!F3793:F7906,Dataset!L3793:L7906)</f>
        <v>0</v>
      </c>
    </row>
    <row r="3794" spans="1:3" x14ac:dyDescent="0.3">
      <c r="A3794">
        <v>3792</v>
      </c>
      <c r="B3794" t="str">
        <f>VLOOKUP(A3794,Dataset!A3794:T7907,6,FALSE)</f>
        <v>failed</v>
      </c>
      <c r="C3794">
        <f>_xlfn.XLOOKUP(B3794,Dataset!F3794:F7907,Dataset!L3794:L7907)</f>
        <v>2</v>
      </c>
    </row>
    <row r="3795" spans="1:3" x14ac:dyDescent="0.3">
      <c r="A3795">
        <v>3793</v>
      </c>
      <c r="B3795" t="str">
        <f>VLOOKUP(A3795,Dataset!A3795:T7908,6,FALSE)</f>
        <v>failed</v>
      </c>
      <c r="C3795">
        <f>_xlfn.XLOOKUP(B3795,Dataset!F3795:F7908,Dataset!L3795:L7908)</f>
        <v>24</v>
      </c>
    </row>
    <row r="3796" spans="1:3" x14ac:dyDescent="0.3">
      <c r="A3796">
        <v>3794</v>
      </c>
      <c r="B3796" t="str">
        <f>VLOOKUP(A3796,Dataset!A3796:T7909,6,FALSE)</f>
        <v>failed</v>
      </c>
      <c r="C3796">
        <f>_xlfn.XLOOKUP(B3796,Dataset!F3796:F7909,Dataset!L3796:L7909)</f>
        <v>1</v>
      </c>
    </row>
    <row r="3797" spans="1:3" x14ac:dyDescent="0.3">
      <c r="A3797">
        <v>3795</v>
      </c>
      <c r="B3797" t="str">
        <f>VLOOKUP(A3797,Dataset!A3797:T7910,6,FALSE)</f>
        <v>failed</v>
      </c>
      <c r="C3797">
        <f>_xlfn.XLOOKUP(B3797,Dataset!F3797:F7910,Dataset!L3797:L7910)</f>
        <v>2</v>
      </c>
    </row>
    <row r="3798" spans="1:3" x14ac:dyDescent="0.3">
      <c r="A3798">
        <v>3796</v>
      </c>
      <c r="B3798" t="str">
        <f>VLOOKUP(A3798,Dataset!A3798:T7911,6,FALSE)</f>
        <v>failed</v>
      </c>
      <c r="C3798">
        <f>_xlfn.XLOOKUP(B3798,Dataset!F3798:F7911,Dataset!L3798:L7911)</f>
        <v>1</v>
      </c>
    </row>
    <row r="3799" spans="1:3" x14ac:dyDescent="0.3">
      <c r="A3799">
        <v>3797</v>
      </c>
      <c r="B3799" t="str">
        <f>VLOOKUP(A3799,Dataset!A3799:T7912,6,FALSE)</f>
        <v>failed</v>
      </c>
      <c r="C3799">
        <f>_xlfn.XLOOKUP(B3799,Dataset!F3799:F7912,Dataset!L3799:L7912)</f>
        <v>37</v>
      </c>
    </row>
    <row r="3800" spans="1:3" x14ac:dyDescent="0.3">
      <c r="A3800">
        <v>3798</v>
      </c>
      <c r="B3800" t="str">
        <f>VLOOKUP(A3800,Dataset!A3800:T7913,6,FALSE)</f>
        <v>failed</v>
      </c>
      <c r="C3800">
        <f>_xlfn.XLOOKUP(B3800,Dataset!F3800:F7913,Dataset!L3800:L7913)</f>
        <v>5</v>
      </c>
    </row>
    <row r="3801" spans="1:3" x14ac:dyDescent="0.3">
      <c r="A3801">
        <v>3799</v>
      </c>
      <c r="B3801" t="str">
        <f>VLOOKUP(A3801,Dataset!A3801:T7914,6,FALSE)</f>
        <v>failed</v>
      </c>
      <c r="C3801">
        <f>_xlfn.XLOOKUP(B3801,Dataset!F3801:F7914,Dataset!L3801:L7914)</f>
        <v>4</v>
      </c>
    </row>
    <row r="3802" spans="1:3" x14ac:dyDescent="0.3">
      <c r="A3802">
        <v>3800</v>
      </c>
      <c r="B3802" t="str">
        <f>VLOOKUP(A3802,Dataset!A3802:T7915,6,FALSE)</f>
        <v>failed</v>
      </c>
      <c r="C3802">
        <f>_xlfn.XLOOKUP(B3802,Dataset!F3802:F7915,Dataset!L3802:L7915)</f>
        <v>16</v>
      </c>
    </row>
    <row r="3803" spans="1:3" x14ac:dyDescent="0.3">
      <c r="A3803">
        <v>3801</v>
      </c>
      <c r="B3803" t="str">
        <f>VLOOKUP(A3803,Dataset!A3803:T7916,6,FALSE)</f>
        <v>failed</v>
      </c>
      <c r="C3803">
        <f>_xlfn.XLOOKUP(B3803,Dataset!F3803:F7916,Dataset!L3803:L7916)</f>
        <v>9</v>
      </c>
    </row>
    <row r="3804" spans="1:3" x14ac:dyDescent="0.3">
      <c r="A3804">
        <v>3802</v>
      </c>
      <c r="B3804" t="str">
        <f>VLOOKUP(A3804,Dataset!A3804:T7917,6,FALSE)</f>
        <v>failed</v>
      </c>
      <c r="C3804">
        <f>_xlfn.XLOOKUP(B3804,Dataset!F3804:F7917,Dataset!L3804:L7917)</f>
        <v>0</v>
      </c>
    </row>
    <row r="3805" spans="1:3" x14ac:dyDescent="0.3">
      <c r="A3805">
        <v>3803</v>
      </c>
      <c r="B3805" t="str">
        <f>VLOOKUP(A3805,Dataset!A3805:T7918,6,FALSE)</f>
        <v>failed</v>
      </c>
      <c r="C3805">
        <f>_xlfn.XLOOKUP(B3805,Dataset!F3805:F7918,Dataset!L3805:L7918)</f>
        <v>40</v>
      </c>
    </row>
    <row r="3806" spans="1:3" x14ac:dyDescent="0.3">
      <c r="A3806">
        <v>3804</v>
      </c>
      <c r="B3806" t="str">
        <f>VLOOKUP(A3806,Dataset!A3806:T7919,6,FALSE)</f>
        <v>failed</v>
      </c>
      <c r="C3806">
        <f>_xlfn.XLOOKUP(B3806,Dataset!F3806:F7919,Dataset!L3806:L7919)</f>
        <v>0</v>
      </c>
    </row>
    <row r="3807" spans="1:3" x14ac:dyDescent="0.3">
      <c r="A3807">
        <v>3805</v>
      </c>
      <c r="B3807" t="str">
        <f>VLOOKUP(A3807,Dataset!A3807:T7920,6,FALSE)</f>
        <v>failed</v>
      </c>
      <c r="C3807">
        <f>_xlfn.XLOOKUP(B3807,Dataset!F3807:F7920,Dataset!L3807:L7920)</f>
        <v>2</v>
      </c>
    </row>
    <row r="3808" spans="1:3" x14ac:dyDescent="0.3">
      <c r="A3808">
        <v>3806</v>
      </c>
      <c r="B3808" t="str">
        <f>VLOOKUP(A3808,Dataset!A3808:T7921,6,FALSE)</f>
        <v>failed</v>
      </c>
      <c r="C3808">
        <f>_xlfn.XLOOKUP(B3808,Dataset!F3808:F7921,Dataset!L3808:L7921)</f>
        <v>1</v>
      </c>
    </row>
    <row r="3809" spans="1:3" x14ac:dyDescent="0.3">
      <c r="A3809">
        <v>3807</v>
      </c>
      <c r="B3809" t="str">
        <f>VLOOKUP(A3809,Dataset!A3809:T7922,6,FALSE)</f>
        <v>failed</v>
      </c>
      <c r="C3809">
        <f>_xlfn.XLOOKUP(B3809,Dataset!F3809:F7922,Dataset!L3809:L7922)</f>
        <v>9</v>
      </c>
    </row>
    <row r="3810" spans="1:3" x14ac:dyDescent="0.3">
      <c r="A3810">
        <v>3808</v>
      </c>
      <c r="B3810" t="str">
        <f>VLOOKUP(A3810,Dataset!A3810:T7923,6,FALSE)</f>
        <v>successful</v>
      </c>
      <c r="C3810">
        <f>_xlfn.XLOOKUP(B3810,Dataset!F3810:F7923,Dataset!L3810:L7923)</f>
        <v>24</v>
      </c>
    </row>
    <row r="3811" spans="1:3" x14ac:dyDescent="0.3">
      <c r="A3811">
        <v>3809</v>
      </c>
      <c r="B3811" t="str">
        <f>VLOOKUP(A3811,Dataset!A3811:T7924,6,FALSE)</f>
        <v>successful</v>
      </c>
      <c r="C3811">
        <f>_xlfn.XLOOKUP(B3811,Dataset!F3811:F7924,Dataset!L3811:L7924)</f>
        <v>38</v>
      </c>
    </row>
    <row r="3812" spans="1:3" x14ac:dyDescent="0.3">
      <c r="A3812">
        <v>3810</v>
      </c>
      <c r="B3812" t="str">
        <f>VLOOKUP(A3812,Dataset!A3812:T7925,6,FALSE)</f>
        <v>successful</v>
      </c>
      <c r="C3812">
        <f>_xlfn.XLOOKUP(B3812,Dataset!F3812:F7925,Dataset!L3812:L7925)</f>
        <v>26</v>
      </c>
    </row>
    <row r="3813" spans="1:3" x14ac:dyDescent="0.3">
      <c r="A3813">
        <v>3811</v>
      </c>
      <c r="B3813" t="str">
        <f>VLOOKUP(A3813,Dataset!A3813:T7926,6,FALSE)</f>
        <v>successful</v>
      </c>
      <c r="C3813">
        <f>_xlfn.XLOOKUP(B3813,Dataset!F3813:F7926,Dataset!L3813:L7926)</f>
        <v>19</v>
      </c>
    </row>
    <row r="3814" spans="1:3" x14ac:dyDescent="0.3">
      <c r="A3814">
        <v>3812</v>
      </c>
      <c r="B3814" t="str">
        <f>VLOOKUP(A3814,Dataset!A3814:T7927,6,FALSE)</f>
        <v>successful</v>
      </c>
      <c r="C3814">
        <f>_xlfn.XLOOKUP(B3814,Dataset!F3814:F7927,Dataset!L3814:L7927)</f>
        <v>11</v>
      </c>
    </row>
    <row r="3815" spans="1:3" x14ac:dyDescent="0.3">
      <c r="A3815">
        <v>3813</v>
      </c>
      <c r="B3815" t="str">
        <f>VLOOKUP(A3815,Dataset!A3815:T7928,6,FALSE)</f>
        <v>successful</v>
      </c>
      <c r="C3815">
        <f>_xlfn.XLOOKUP(B3815,Dataset!F3815:F7928,Dataset!L3815:L7928)</f>
        <v>27</v>
      </c>
    </row>
    <row r="3816" spans="1:3" x14ac:dyDescent="0.3">
      <c r="A3816">
        <v>3814</v>
      </c>
      <c r="B3816" t="str">
        <f>VLOOKUP(A3816,Dataset!A3816:T7929,6,FALSE)</f>
        <v>successful</v>
      </c>
      <c r="C3816">
        <f>_xlfn.XLOOKUP(B3816,Dataset!F3816:F7929,Dataset!L3816:L7929)</f>
        <v>34</v>
      </c>
    </row>
    <row r="3817" spans="1:3" x14ac:dyDescent="0.3">
      <c r="A3817">
        <v>3815</v>
      </c>
      <c r="B3817" t="str">
        <f>VLOOKUP(A3817,Dataset!A3817:T7930,6,FALSE)</f>
        <v>successful</v>
      </c>
      <c r="C3817">
        <f>_xlfn.XLOOKUP(B3817,Dataset!F3817:F7930,Dataset!L3817:L7930)</f>
        <v>20</v>
      </c>
    </row>
    <row r="3818" spans="1:3" x14ac:dyDescent="0.3">
      <c r="A3818">
        <v>3816</v>
      </c>
      <c r="B3818" t="str">
        <f>VLOOKUP(A3818,Dataset!A3818:T7931,6,FALSE)</f>
        <v>successful</v>
      </c>
      <c r="C3818">
        <f>_xlfn.XLOOKUP(B3818,Dataset!F3818:F7931,Dataset!L3818:L7931)</f>
        <v>37</v>
      </c>
    </row>
    <row r="3819" spans="1:3" x14ac:dyDescent="0.3">
      <c r="A3819">
        <v>3817</v>
      </c>
      <c r="B3819" t="str">
        <f>VLOOKUP(A3819,Dataset!A3819:T7932,6,FALSE)</f>
        <v>successful</v>
      </c>
      <c r="C3819">
        <f>_xlfn.XLOOKUP(B3819,Dataset!F3819:F7932,Dataset!L3819:L7932)</f>
        <v>20</v>
      </c>
    </row>
    <row r="3820" spans="1:3" x14ac:dyDescent="0.3">
      <c r="A3820">
        <v>3818</v>
      </c>
      <c r="B3820" t="str">
        <f>VLOOKUP(A3820,Dataset!A3820:T7933,6,FALSE)</f>
        <v>successful</v>
      </c>
      <c r="C3820">
        <f>_xlfn.XLOOKUP(B3820,Dataset!F3820:F7933,Dataset!L3820:L7933)</f>
        <v>10</v>
      </c>
    </row>
    <row r="3821" spans="1:3" x14ac:dyDescent="0.3">
      <c r="A3821">
        <v>3819</v>
      </c>
      <c r="B3821" t="str">
        <f>VLOOKUP(A3821,Dataset!A3821:T7934,6,FALSE)</f>
        <v>successful</v>
      </c>
      <c r="C3821">
        <f>_xlfn.XLOOKUP(B3821,Dataset!F3821:F7934,Dataset!L3821:L7934)</f>
        <v>26</v>
      </c>
    </row>
    <row r="3822" spans="1:3" x14ac:dyDescent="0.3">
      <c r="A3822">
        <v>3820</v>
      </c>
      <c r="B3822" t="str">
        <f>VLOOKUP(A3822,Dataset!A3822:T7935,6,FALSE)</f>
        <v>successful</v>
      </c>
      <c r="C3822">
        <f>_xlfn.XLOOKUP(B3822,Dataset!F3822:F7935,Dataset!L3822:L7935)</f>
        <v>20</v>
      </c>
    </row>
    <row r="3823" spans="1:3" x14ac:dyDescent="0.3">
      <c r="A3823">
        <v>3821</v>
      </c>
      <c r="B3823" t="str">
        <f>VLOOKUP(A3823,Dataset!A3823:T7936,6,FALSE)</f>
        <v>successful</v>
      </c>
      <c r="C3823">
        <f>_xlfn.XLOOKUP(B3823,Dataset!F3823:F7936,Dataset!L3823:L7936)</f>
        <v>46</v>
      </c>
    </row>
    <row r="3824" spans="1:3" x14ac:dyDescent="0.3">
      <c r="A3824">
        <v>3822</v>
      </c>
      <c r="B3824" t="str">
        <f>VLOOKUP(A3824,Dataset!A3824:T7937,6,FALSE)</f>
        <v>successful</v>
      </c>
      <c r="C3824">
        <f>_xlfn.XLOOKUP(B3824,Dataset!F3824:F7937,Dataset!L3824:L7937)</f>
        <v>76</v>
      </c>
    </row>
    <row r="3825" spans="1:3" x14ac:dyDescent="0.3">
      <c r="A3825">
        <v>3823</v>
      </c>
      <c r="B3825" t="str">
        <f>VLOOKUP(A3825,Dataset!A3825:T7938,6,FALSE)</f>
        <v>successful</v>
      </c>
      <c r="C3825">
        <f>_xlfn.XLOOKUP(B3825,Dataset!F3825:F7938,Dataset!L3825:L7938)</f>
        <v>41</v>
      </c>
    </row>
    <row r="3826" spans="1:3" x14ac:dyDescent="0.3">
      <c r="A3826">
        <v>3824</v>
      </c>
      <c r="B3826" t="str">
        <f>VLOOKUP(A3826,Dataset!A3826:T7939,6,FALSE)</f>
        <v>successful</v>
      </c>
      <c r="C3826">
        <f>_xlfn.XLOOKUP(B3826,Dataset!F3826:F7939,Dataset!L3826:L7939)</f>
        <v>7</v>
      </c>
    </row>
    <row r="3827" spans="1:3" x14ac:dyDescent="0.3">
      <c r="A3827">
        <v>3825</v>
      </c>
      <c r="B3827" t="str">
        <f>VLOOKUP(A3827,Dataset!A3827:T7940,6,FALSE)</f>
        <v>successful</v>
      </c>
      <c r="C3827">
        <f>_xlfn.XLOOKUP(B3827,Dataset!F3827:F7940,Dataset!L3827:L7940)</f>
        <v>49</v>
      </c>
    </row>
    <row r="3828" spans="1:3" x14ac:dyDescent="0.3">
      <c r="A3828">
        <v>3826</v>
      </c>
      <c r="B3828" t="str">
        <f>VLOOKUP(A3828,Dataset!A3828:T7941,6,FALSE)</f>
        <v>successful</v>
      </c>
      <c r="C3828">
        <f>_xlfn.XLOOKUP(B3828,Dataset!F3828:F7941,Dataset!L3828:L7941)</f>
        <v>26</v>
      </c>
    </row>
    <row r="3829" spans="1:3" x14ac:dyDescent="0.3">
      <c r="A3829">
        <v>3827</v>
      </c>
      <c r="B3829" t="str">
        <f>VLOOKUP(A3829,Dataset!A3829:T7942,6,FALSE)</f>
        <v>successful</v>
      </c>
      <c r="C3829">
        <f>_xlfn.XLOOKUP(B3829,Dataset!F3829:F7942,Dataset!L3829:L7942)</f>
        <v>65</v>
      </c>
    </row>
    <row r="3830" spans="1:3" x14ac:dyDescent="0.3">
      <c r="A3830">
        <v>3828</v>
      </c>
      <c r="B3830" t="str">
        <f>VLOOKUP(A3830,Dataset!A3830:T7943,6,FALSE)</f>
        <v>successful</v>
      </c>
      <c r="C3830">
        <f>_xlfn.XLOOKUP(B3830,Dataset!F3830:F7943,Dataset!L3830:L7943)</f>
        <v>28</v>
      </c>
    </row>
    <row r="3831" spans="1:3" x14ac:dyDescent="0.3">
      <c r="A3831">
        <v>3829</v>
      </c>
      <c r="B3831" t="str">
        <f>VLOOKUP(A3831,Dataset!A3831:T7944,6,FALSE)</f>
        <v>successful</v>
      </c>
      <c r="C3831">
        <f>_xlfn.XLOOKUP(B3831,Dataset!F3831:F7944,Dataset!L3831:L7944)</f>
        <v>8</v>
      </c>
    </row>
    <row r="3832" spans="1:3" x14ac:dyDescent="0.3">
      <c r="A3832">
        <v>3830</v>
      </c>
      <c r="B3832" t="str">
        <f>VLOOKUP(A3832,Dataset!A3832:T7945,6,FALSE)</f>
        <v>successful</v>
      </c>
      <c r="C3832">
        <f>_xlfn.XLOOKUP(B3832,Dataset!F3832:F7945,Dataset!L3832:L7945)</f>
        <v>3</v>
      </c>
    </row>
    <row r="3833" spans="1:3" x14ac:dyDescent="0.3">
      <c r="A3833">
        <v>3831</v>
      </c>
      <c r="B3833" t="str">
        <f>VLOOKUP(A3833,Dataset!A3833:T7946,6,FALSE)</f>
        <v>successful</v>
      </c>
      <c r="C3833">
        <f>_xlfn.XLOOKUP(B3833,Dataset!F3833:F7946,Dataset!L3833:L7946)</f>
        <v>9</v>
      </c>
    </row>
    <row r="3834" spans="1:3" x14ac:dyDescent="0.3">
      <c r="A3834">
        <v>3832</v>
      </c>
      <c r="B3834" t="str">
        <f>VLOOKUP(A3834,Dataset!A3834:T7947,6,FALSE)</f>
        <v>successful</v>
      </c>
      <c r="C3834">
        <f>_xlfn.XLOOKUP(B3834,Dataset!F3834:F7947,Dataset!L3834:L7947)</f>
        <v>9</v>
      </c>
    </row>
    <row r="3835" spans="1:3" x14ac:dyDescent="0.3">
      <c r="A3835">
        <v>3833</v>
      </c>
      <c r="B3835" t="str">
        <f>VLOOKUP(A3835,Dataset!A3835:T7948,6,FALSE)</f>
        <v>successful</v>
      </c>
      <c r="C3835">
        <f>_xlfn.XLOOKUP(B3835,Dataset!F3835:F7948,Dataset!L3835:L7948)</f>
        <v>20</v>
      </c>
    </row>
    <row r="3836" spans="1:3" x14ac:dyDescent="0.3">
      <c r="A3836">
        <v>3834</v>
      </c>
      <c r="B3836" t="str">
        <f>VLOOKUP(A3836,Dataset!A3836:T7949,6,FALSE)</f>
        <v>successful</v>
      </c>
      <c r="C3836">
        <f>_xlfn.XLOOKUP(B3836,Dataset!F3836:F7949,Dataset!L3836:L7949)</f>
        <v>57</v>
      </c>
    </row>
    <row r="3837" spans="1:3" x14ac:dyDescent="0.3">
      <c r="A3837">
        <v>3835</v>
      </c>
      <c r="B3837" t="str">
        <f>VLOOKUP(A3837,Dataset!A3837:T7950,6,FALSE)</f>
        <v>successful</v>
      </c>
      <c r="C3837">
        <f>_xlfn.XLOOKUP(B3837,Dataset!F3837:F7950,Dataset!L3837:L7950)</f>
        <v>8</v>
      </c>
    </row>
    <row r="3838" spans="1:3" x14ac:dyDescent="0.3">
      <c r="A3838">
        <v>3836</v>
      </c>
      <c r="B3838" t="str">
        <f>VLOOKUP(A3838,Dataset!A3838:T7951,6,FALSE)</f>
        <v>successful</v>
      </c>
      <c r="C3838">
        <f>_xlfn.XLOOKUP(B3838,Dataset!F3838:F7951,Dataset!L3838:L7951)</f>
        <v>14</v>
      </c>
    </row>
    <row r="3839" spans="1:3" x14ac:dyDescent="0.3">
      <c r="A3839">
        <v>3837</v>
      </c>
      <c r="B3839" t="str">
        <f>VLOOKUP(A3839,Dataset!A3839:T7952,6,FALSE)</f>
        <v>successful</v>
      </c>
      <c r="C3839">
        <f>_xlfn.XLOOKUP(B3839,Dataset!F3839:F7952,Dataset!L3839:L7952)</f>
        <v>17</v>
      </c>
    </row>
    <row r="3840" spans="1:3" x14ac:dyDescent="0.3">
      <c r="A3840">
        <v>3838</v>
      </c>
      <c r="B3840" t="str">
        <f>VLOOKUP(A3840,Dataset!A3840:T7953,6,FALSE)</f>
        <v>successful</v>
      </c>
      <c r="C3840">
        <f>_xlfn.XLOOKUP(B3840,Dataset!F3840:F7953,Dataset!L3840:L7953)</f>
        <v>100</v>
      </c>
    </row>
    <row r="3841" spans="1:3" x14ac:dyDescent="0.3">
      <c r="A3841">
        <v>3839</v>
      </c>
      <c r="B3841" t="str">
        <f>VLOOKUP(A3841,Dataset!A3841:T7954,6,FALSE)</f>
        <v>successful</v>
      </c>
      <c r="C3841">
        <f>_xlfn.XLOOKUP(B3841,Dataset!F3841:F7954,Dataset!L3841:L7954)</f>
        <v>32</v>
      </c>
    </row>
    <row r="3842" spans="1:3" x14ac:dyDescent="0.3">
      <c r="A3842">
        <v>3840</v>
      </c>
      <c r="B3842" t="str">
        <f>VLOOKUP(A3842,Dataset!A3842:T7955,6,FALSE)</f>
        <v>successful</v>
      </c>
      <c r="C3842">
        <f>_xlfn.XLOOKUP(B3842,Dataset!F3842:F7955,Dataset!L3842:L7955)</f>
        <v>3</v>
      </c>
    </row>
    <row r="3843" spans="1:3" x14ac:dyDescent="0.3">
      <c r="A3843">
        <v>3841</v>
      </c>
      <c r="B3843" t="str">
        <f>VLOOKUP(A3843,Dataset!A3843:T7956,6,FALSE)</f>
        <v>failed</v>
      </c>
      <c r="C3843">
        <f>_xlfn.XLOOKUP(B3843,Dataset!F3843:F7956,Dataset!L3843:L7956)</f>
        <v>34</v>
      </c>
    </row>
    <row r="3844" spans="1:3" x14ac:dyDescent="0.3">
      <c r="A3844">
        <v>3842</v>
      </c>
      <c r="B3844" t="str">
        <f>VLOOKUP(A3844,Dataset!A3844:T7957,6,FALSE)</f>
        <v>failed</v>
      </c>
      <c r="C3844">
        <f>_xlfn.XLOOKUP(B3844,Dataset!F3844:F7957,Dataset!L3844:L7957)</f>
        <v>23</v>
      </c>
    </row>
    <row r="3845" spans="1:3" x14ac:dyDescent="0.3">
      <c r="A3845">
        <v>3843</v>
      </c>
      <c r="B3845" t="str">
        <f>VLOOKUP(A3845,Dataset!A3845:T7958,6,FALSE)</f>
        <v>failed</v>
      </c>
      <c r="C3845">
        <f>_xlfn.XLOOKUP(B3845,Dataset!F3845:F7958,Dataset!L3845:L7958)</f>
        <v>19</v>
      </c>
    </row>
    <row r="3846" spans="1:3" x14ac:dyDescent="0.3">
      <c r="A3846">
        <v>3844</v>
      </c>
      <c r="B3846" t="str">
        <f>VLOOKUP(A3846,Dataset!A3846:T7959,6,FALSE)</f>
        <v>failed</v>
      </c>
      <c r="C3846">
        <f>_xlfn.XLOOKUP(B3846,Dataset!F3846:F7959,Dataset!L3846:L7959)</f>
        <v>50</v>
      </c>
    </row>
    <row r="3847" spans="1:3" x14ac:dyDescent="0.3">
      <c r="A3847">
        <v>3845</v>
      </c>
      <c r="B3847" t="str">
        <f>VLOOKUP(A3847,Dataset!A3847:T7960,6,FALSE)</f>
        <v>failed</v>
      </c>
      <c r="C3847">
        <f>_xlfn.XLOOKUP(B3847,Dataset!F3847:F7960,Dataset!L3847:L7960)</f>
        <v>12</v>
      </c>
    </row>
    <row r="3848" spans="1:3" x14ac:dyDescent="0.3">
      <c r="A3848">
        <v>3846</v>
      </c>
      <c r="B3848" t="str">
        <f>VLOOKUP(A3848,Dataset!A3848:T7961,6,FALSE)</f>
        <v>failed</v>
      </c>
      <c r="C3848">
        <f>_xlfn.XLOOKUP(B3848,Dataset!F3848:F7961,Dataset!L3848:L7961)</f>
        <v>8</v>
      </c>
    </row>
    <row r="3849" spans="1:3" x14ac:dyDescent="0.3">
      <c r="A3849">
        <v>3847</v>
      </c>
      <c r="B3849" t="str">
        <f>VLOOKUP(A3849,Dataset!A3849:T7962,6,FALSE)</f>
        <v>failed</v>
      </c>
      <c r="C3849">
        <f>_xlfn.XLOOKUP(B3849,Dataset!F3849:F7962,Dataset!L3849:L7962)</f>
        <v>9</v>
      </c>
    </row>
    <row r="3850" spans="1:3" x14ac:dyDescent="0.3">
      <c r="A3850">
        <v>3848</v>
      </c>
      <c r="B3850" t="str">
        <f>VLOOKUP(A3850,Dataset!A3850:T7963,6,FALSE)</f>
        <v>failed</v>
      </c>
      <c r="C3850">
        <f>_xlfn.XLOOKUP(B3850,Dataset!F3850:F7963,Dataset!L3850:L7963)</f>
        <v>43</v>
      </c>
    </row>
    <row r="3851" spans="1:3" x14ac:dyDescent="0.3">
      <c r="A3851">
        <v>3849</v>
      </c>
      <c r="B3851" t="str">
        <f>VLOOKUP(A3851,Dataset!A3851:T7964,6,FALSE)</f>
        <v>failed</v>
      </c>
      <c r="C3851">
        <f>_xlfn.XLOOKUP(B3851,Dataset!F3851:F7964,Dataset!L3851:L7964)</f>
        <v>28</v>
      </c>
    </row>
    <row r="3852" spans="1:3" x14ac:dyDescent="0.3">
      <c r="A3852">
        <v>3850</v>
      </c>
      <c r="B3852" t="str">
        <f>VLOOKUP(A3852,Dataset!A3852:T7965,6,FALSE)</f>
        <v>failed</v>
      </c>
      <c r="C3852">
        <f>_xlfn.XLOOKUP(B3852,Dataset!F3852:F7965,Dataset!L3852:L7965)</f>
        <v>4</v>
      </c>
    </row>
    <row r="3853" spans="1:3" x14ac:dyDescent="0.3">
      <c r="A3853">
        <v>3851</v>
      </c>
      <c r="B3853" t="str">
        <f>VLOOKUP(A3853,Dataset!A3853:T7966,6,FALSE)</f>
        <v>failed</v>
      </c>
      <c r="C3853">
        <f>_xlfn.XLOOKUP(B3853,Dataset!F3853:F7966,Dataset!L3853:L7966)</f>
        <v>24</v>
      </c>
    </row>
    <row r="3854" spans="1:3" x14ac:dyDescent="0.3">
      <c r="A3854">
        <v>3852</v>
      </c>
      <c r="B3854" t="str">
        <f>VLOOKUP(A3854,Dataset!A3854:T7967,6,FALSE)</f>
        <v>failed</v>
      </c>
      <c r="C3854">
        <f>_xlfn.XLOOKUP(B3854,Dataset!F3854:F7967,Dataset!L3854:L7967)</f>
        <v>2</v>
      </c>
    </row>
    <row r="3855" spans="1:3" x14ac:dyDescent="0.3">
      <c r="A3855">
        <v>3853</v>
      </c>
      <c r="B3855" t="str">
        <f>VLOOKUP(A3855,Dataset!A3855:T7968,6,FALSE)</f>
        <v>failed</v>
      </c>
      <c r="C3855">
        <f>_xlfn.XLOOKUP(B3855,Dataset!F3855:F7968,Dataset!L3855:L7968)</f>
        <v>2</v>
      </c>
    </row>
    <row r="3856" spans="1:3" x14ac:dyDescent="0.3">
      <c r="A3856">
        <v>3854</v>
      </c>
      <c r="B3856" t="str">
        <f>VLOOKUP(A3856,Dataset!A3856:T7969,6,FALSE)</f>
        <v>failed</v>
      </c>
      <c r="C3856">
        <f>_xlfn.XLOOKUP(B3856,Dataset!F3856:F7969,Dataset!L3856:L7969)</f>
        <v>20</v>
      </c>
    </row>
    <row r="3857" spans="1:3" x14ac:dyDescent="0.3">
      <c r="A3857">
        <v>3855</v>
      </c>
      <c r="B3857" t="str">
        <f>VLOOKUP(A3857,Dataset!A3857:T7970,6,FALSE)</f>
        <v>failed</v>
      </c>
      <c r="C3857">
        <f>_xlfn.XLOOKUP(B3857,Dataset!F3857:F7970,Dataset!L3857:L7970)</f>
        <v>1</v>
      </c>
    </row>
    <row r="3858" spans="1:3" x14ac:dyDescent="0.3">
      <c r="A3858">
        <v>3856</v>
      </c>
      <c r="B3858" t="str">
        <f>VLOOKUP(A3858,Dataset!A3858:T7971,6,FALSE)</f>
        <v>failed</v>
      </c>
      <c r="C3858">
        <f>_xlfn.XLOOKUP(B3858,Dataset!F3858:F7971,Dataset!L3858:L7971)</f>
        <v>1</v>
      </c>
    </row>
    <row r="3859" spans="1:3" x14ac:dyDescent="0.3">
      <c r="A3859">
        <v>3857</v>
      </c>
      <c r="B3859" t="str">
        <f>VLOOKUP(A3859,Dataset!A3859:T7972,6,FALSE)</f>
        <v>failed</v>
      </c>
      <c r="C3859">
        <f>_xlfn.XLOOKUP(B3859,Dataset!F3859:F7972,Dataset!L3859:L7972)</f>
        <v>4</v>
      </c>
    </row>
    <row r="3860" spans="1:3" x14ac:dyDescent="0.3">
      <c r="A3860">
        <v>3858</v>
      </c>
      <c r="B3860" t="str">
        <f>VLOOKUP(A3860,Dataset!A3860:T7973,6,FALSE)</f>
        <v>failed</v>
      </c>
      <c r="C3860">
        <f>_xlfn.XLOOKUP(B3860,Dataset!F3860:F7973,Dataset!L3860:L7973)</f>
        <v>1</v>
      </c>
    </row>
    <row r="3861" spans="1:3" x14ac:dyDescent="0.3">
      <c r="A3861">
        <v>3859</v>
      </c>
      <c r="B3861" t="str">
        <f>VLOOKUP(A3861,Dataset!A3861:T7974,6,FALSE)</f>
        <v>failed</v>
      </c>
      <c r="C3861">
        <f>_xlfn.XLOOKUP(B3861,Dataset!F3861:F7974,Dataset!L3861:L7974)</f>
        <v>1</v>
      </c>
    </row>
    <row r="3862" spans="1:3" x14ac:dyDescent="0.3">
      <c r="A3862">
        <v>3860</v>
      </c>
      <c r="B3862" t="str">
        <f>VLOOKUP(A3862,Dataset!A3862:T7975,6,FALSE)</f>
        <v>failed</v>
      </c>
      <c r="C3862">
        <f>_xlfn.XLOOKUP(B3862,Dataset!F3862:F7975,Dataset!L3862:L7975)</f>
        <v>13</v>
      </c>
    </row>
    <row r="3863" spans="1:3" x14ac:dyDescent="0.3">
      <c r="A3863">
        <v>3861</v>
      </c>
      <c r="B3863" t="str">
        <f>VLOOKUP(A3863,Dataset!A3863:T7976,6,FALSE)</f>
        <v>failed</v>
      </c>
      <c r="C3863">
        <f>_xlfn.XLOOKUP(B3863,Dataset!F3863:F7976,Dataset!L3863:L7976)</f>
        <v>1</v>
      </c>
    </row>
    <row r="3864" spans="1:3" x14ac:dyDescent="0.3">
      <c r="A3864">
        <v>3862</v>
      </c>
      <c r="B3864" t="str">
        <f>VLOOKUP(A3864,Dataset!A3864:T7977,6,FALSE)</f>
        <v>failed</v>
      </c>
      <c r="C3864">
        <f>_xlfn.XLOOKUP(B3864,Dataset!F3864:F7977,Dataset!L3864:L7977)</f>
        <v>1</v>
      </c>
    </row>
    <row r="3865" spans="1:3" x14ac:dyDescent="0.3">
      <c r="A3865">
        <v>3863</v>
      </c>
      <c r="B3865" t="str">
        <f>VLOOKUP(A3865,Dataset!A3865:T7978,6,FALSE)</f>
        <v>failed</v>
      </c>
      <c r="C3865">
        <f>_xlfn.XLOOKUP(B3865,Dataset!F3865:F7978,Dataset!L3865:L7978)</f>
        <v>0</v>
      </c>
    </row>
    <row r="3866" spans="1:3" x14ac:dyDescent="0.3">
      <c r="A3866">
        <v>3864</v>
      </c>
      <c r="B3866" t="str">
        <f>VLOOKUP(A3866,Dataset!A3866:T7979,6,FALSE)</f>
        <v>failed</v>
      </c>
      <c r="C3866">
        <f>_xlfn.XLOOKUP(B3866,Dataset!F3866:F7979,Dataset!L3866:L7979)</f>
        <v>3</v>
      </c>
    </row>
    <row r="3867" spans="1:3" x14ac:dyDescent="0.3">
      <c r="A3867">
        <v>3865</v>
      </c>
      <c r="B3867" t="str">
        <f>VLOOKUP(A3867,Dataset!A3867:T7980,6,FALSE)</f>
        <v>failed</v>
      </c>
      <c r="C3867">
        <f>_xlfn.XLOOKUP(B3867,Dataset!F3867:F7980,Dataset!L3867:L7980)</f>
        <v>14</v>
      </c>
    </row>
    <row r="3868" spans="1:3" x14ac:dyDescent="0.3">
      <c r="A3868">
        <v>3866</v>
      </c>
      <c r="B3868" t="str">
        <f>VLOOKUP(A3868,Dataset!A3868:T7981,6,FALSE)</f>
        <v>failed</v>
      </c>
      <c r="C3868">
        <f>_xlfn.XLOOKUP(B3868,Dataset!F3868:F7981,Dataset!L3868:L7981)</f>
        <v>2</v>
      </c>
    </row>
    <row r="3869" spans="1:3" x14ac:dyDescent="0.3">
      <c r="A3869">
        <v>3867</v>
      </c>
      <c r="B3869" t="str">
        <f>VLOOKUP(A3869,Dataset!A3869:T7982,6,FALSE)</f>
        <v>failed</v>
      </c>
      <c r="C3869">
        <f>_xlfn.XLOOKUP(B3869,Dataset!F3869:F7982,Dataset!L3869:L7982)</f>
        <v>5</v>
      </c>
    </row>
    <row r="3870" spans="1:3" x14ac:dyDescent="0.3">
      <c r="A3870">
        <v>3868</v>
      </c>
      <c r="B3870" t="str">
        <f>VLOOKUP(A3870,Dataset!A3870:T7983,6,FALSE)</f>
        <v>canceled</v>
      </c>
      <c r="C3870">
        <f>_xlfn.XLOOKUP(B3870,Dataset!F3870:F7983,Dataset!L3870:L7983)</f>
        <v>1</v>
      </c>
    </row>
    <row r="3871" spans="1:3" x14ac:dyDescent="0.3">
      <c r="A3871">
        <v>3869</v>
      </c>
      <c r="B3871" t="str">
        <f>VLOOKUP(A3871,Dataset!A3871:T7984,6,FALSE)</f>
        <v>canceled</v>
      </c>
      <c r="C3871">
        <f>_xlfn.XLOOKUP(B3871,Dataset!F3871:F7984,Dataset!L3871:L7984)</f>
        <v>15</v>
      </c>
    </row>
    <row r="3872" spans="1:3" x14ac:dyDescent="0.3">
      <c r="A3872">
        <v>3870</v>
      </c>
      <c r="B3872" t="str">
        <f>VLOOKUP(A3872,Dataset!A3872:T7985,6,FALSE)</f>
        <v>canceled</v>
      </c>
      <c r="C3872">
        <f>_xlfn.XLOOKUP(B3872,Dataset!F3872:F7985,Dataset!L3872:L7985)</f>
        <v>10</v>
      </c>
    </row>
    <row r="3873" spans="1:3" x14ac:dyDescent="0.3">
      <c r="A3873">
        <v>3871</v>
      </c>
      <c r="B3873" t="str">
        <f>VLOOKUP(A3873,Dataset!A3873:T7986,6,FALSE)</f>
        <v>canceled</v>
      </c>
      <c r="C3873">
        <f>_xlfn.XLOOKUP(B3873,Dataset!F3873:F7986,Dataset!L3873:L7986)</f>
        <v>3</v>
      </c>
    </row>
    <row r="3874" spans="1:3" x14ac:dyDescent="0.3">
      <c r="A3874">
        <v>3872</v>
      </c>
      <c r="B3874" t="str">
        <f>VLOOKUP(A3874,Dataset!A3874:T7987,6,FALSE)</f>
        <v>canceled</v>
      </c>
      <c r="C3874">
        <f>_xlfn.XLOOKUP(B3874,Dataset!F3874:F7987,Dataset!L3874:L7987)</f>
        <v>0</v>
      </c>
    </row>
    <row r="3875" spans="1:3" x14ac:dyDescent="0.3">
      <c r="A3875">
        <v>3873</v>
      </c>
      <c r="B3875" t="str">
        <f>VLOOKUP(A3875,Dataset!A3875:T7988,6,FALSE)</f>
        <v>canceled</v>
      </c>
      <c r="C3875">
        <f>_xlfn.XLOOKUP(B3875,Dataset!F3875:F7988,Dataset!L3875:L7988)</f>
        <v>0</v>
      </c>
    </row>
    <row r="3876" spans="1:3" x14ac:dyDescent="0.3">
      <c r="A3876">
        <v>3874</v>
      </c>
      <c r="B3876" t="str">
        <f>VLOOKUP(A3876,Dataset!A3876:T7989,6,FALSE)</f>
        <v>canceled</v>
      </c>
      <c r="C3876">
        <f>_xlfn.XLOOKUP(B3876,Dataset!F3876:F7989,Dataset!L3876:L7989)</f>
        <v>0</v>
      </c>
    </row>
    <row r="3877" spans="1:3" x14ac:dyDescent="0.3">
      <c r="A3877">
        <v>3875</v>
      </c>
      <c r="B3877" t="str">
        <f>VLOOKUP(A3877,Dataset!A3877:T7990,6,FALSE)</f>
        <v>canceled</v>
      </c>
      <c r="C3877">
        <f>_xlfn.XLOOKUP(B3877,Dataset!F3877:F7990,Dataset!L3877:L7990)</f>
        <v>0</v>
      </c>
    </row>
    <row r="3878" spans="1:3" x14ac:dyDescent="0.3">
      <c r="A3878">
        <v>3876</v>
      </c>
      <c r="B3878" t="str">
        <f>VLOOKUP(A3878,Dataset!A3878:T7991,6,FALSE)</f>
        <v>canceled</v>
      </c>
      <c r="C3878">
        <f>_xlfn.XLOOKUP(B3878,Dataset!F3878:F7991,Dataset!L3878:L7991)</f>
        <v>46</v>
      </c>
    </row>
    <row r="3879" spans="1:3" x14ac:dyDescent="0.3">
      <c r="A3879">
        <v>3877</v>
      </c>
      <c r="B3879" t="str">
        <f>VLOOKUP(A3879,Dataset!A3879:T7992,6,FALSE)</f>
        <v>canceled</v>
      </c>
      <c r="C3879">
        <f>_xlfn.XLOOKUP(B3879,Dataset!F3879:F7992,Dataset!L3879:L7992)</f>
        <v>14</v>
      </c>
    </row>
    <row r="3880" spans="1:3" x14ac:dyDescent="0.3">
      <c r="A3880">
        <v>3878</v>
      </c>
      <c r="B3880" t="str">
        <f>VLOOKUP(A3880,Dataset!A3880:T7993,6,FALSE)</f>
        <v>canceled</v>
      </c>
      <c r="C3880">
        <f>_xlfn.XLOOKUP(B3880,Dataset!F3880:F7993,Dataset!L3880:L7993)</f>
        <v>1</v>
      </c>
    </row>
    <row r="3881" spans="1:3" x14ac:dyDescent="0.3">
      <c r="A3881">
        <v>3879</v>
      </c>
      <c r="B3881" t="str">
        <f>VLOOKUP(A3881,Dataset!A3881:T7994,6,FALSE)</f>
        <v>canceled</v>
      </c>
      <c r="C3881">
        <f>_xlfn.XLOOKUP(B3881,Dataset!F3881:F7994,Dataset!L3881:L7994)</f>
        <v>0</v>
      </c>
    </row>
    <row r="3882" spans="1:3" x14ac:dyDescent="0.3">
      <c r="A3882">
        <v>3880</v>
      </c>
      <c r="B3882" t="str">
        <f>VLOOKUP(A3882,Dataset!A3882:T7995,6,FALSE)</f>
        <v>canceled</v>
      </c>
      <c r="C3882">
        <f>_xlfn.XLOOKUP(B3882,Dataset!F3882:F7995,Dataset!L3882:L7995)</f>
        <v>17</v>
      </c>
    </row>
    <row r="3883" spans="1:3" x14ac:dyDescent="0.3">
      <c r="A3883">
        <v>3881</v>
      </c>
      <c r="B3883" t="str">
        <f>VLOOKUP(A3883,Dataset!A3883:T7996,6,FALSE)</f>
        <v>canceled</v>
      </c>
      <c r="C3883">
        <f>_xlfn.XLOOKUP(B3883,Dataset!F3883:F7996,Dataset!L3883:L7996)</f>
        <v>1</v>
      </c>
    </row>
    <row r="3884" spans="1:3" x14ac:dyDescent="0.3">
      <c r="A3884">
        <v>3882</v>
      </c>
      <c r="B3884" t="str">
        <f>VLOOKUP(A3884,Dataset!A3884:T7997,6,FALSE)</f>
        <v>canceled</v>
      </c>
      <c r="C3884">
        <f>_xlfn.XLOOKUP(B3884,Dataset!F3884:F7997,Dataset!L3884:L7997)</f>
        <v>0</v>
      </c>
    </row>
    <row r="3885" spans="1:3" x14ac:dyDescent="0.3">
      <c r="A3885">
        <v>3883</v>
      </c>
      <c r="B3885" t="str">
        <f>VLOOKUP(A3885,Dataset!A3885:T7998,6,FALSE)</f>
        <v>canceled</v>
      </c>
      <c r="C3885">
        <f>_xlfn.XLOOKUP(B3885,Dataset!F3885:F7998,Dataset!L3885:L7998)</f>
        <v>0</v>
      </c>
    </row>
    <row r="3886" spans="1:3" x14ac:dyDescent="0.3">
      <c r="A3886">
        <v>3884</v>
      </c>
      <c r="B3886" t="str">
        <f>VLOOKUP(A3886,Dataset!A3886:T7999,6,FALSE)</f>
        <v>canceled</v>
      </c>
      <c r="C3886">
        <f>_xlfn.XLOOKUP(B3886,Dataset!F3886:F7999,Dataset!L3886:L7999)</f>
        <v>0</v>
      </c>
    </row>
    <row r="3887" spans="1:3" x14ac:dyDescent="0.3">
      <c r="A3887">
        <v>3885</v>
      </c>
      <c r="B3887" t="str">
        <f>VLOOKUP(A3887,Dataset!A3887:T8000,6,FALSE)</f>
        <v>canceled</v>
      </c>
      <c r="C3887">
        <f>_xlfn.XLOOKUP(B3887,Dataset!F3887:F8000,Dataset!L3887:L8000)</f>
        <v>0</v>
      </c>
    </row>
    <row r="3888" spans="1:3" x14ac:dyDescent="0.3">
      <c r="A3888">
        <v>3886</v>
      </c>
      <c r="B3888" t="str">
        <f>VLOOKUP(A3888,Dataset!A3888:T8001,6,FALSE)</f>
        <v>canceled</v>
      </c>
      <c r="C3888">
        <f>_xlfn.XLOOKUP(B3888,Dataset!F3888:F8001,Dataset!L3888:L8001)</f>
        <v>0</v>
      </c>
    </row>
    <row r="3889" spans="1:3" x14ac:dyDescent="0.3">
      <c r="A3889">
        <v>3887</v>
      </c>
      <c r="B3889" t="str">
        <f>VLOOKUP(A3889,Dataset!A3889:T8002,6,FALSE)</f>
        <v>canceled</v>
      </c>
      <c r="C3889">
        <f>_xlfn.XLOOKUP(B3889,Dataset!F3889:F8002,Dataset!L3889:L8002)</f>
        <v>2</v>
      </c>
    </row>
    <row r="3890" spans="1:3" x14ac:dyDescent="0.3">
      <c r="A3890">
        <v>3888</v>
      </c>
      <c r="B3890" t="str">
        <f>VLOOKUP(A3890,Dataset!A3890:T8003,6,FALSE)</f>
        <v>failed</v>
      </c>
      <c r="C3890">
        <f>_xlfn.XLOOKUP(B3890,Dataset!F3890:F8003,Dataset!L3890:L8003)</f>
        <v>14</v>
      </c>
    </row>
    <row r="3891" spans="1:3" x14ac:dyDescent="0.3">
      <c r="A3891">
        <v>3889</v>
      </c>
      <c r="B3891" t="str">
        <f>VLOOKUP(A3891,Dataset!A3891:T8004,6,FALSE)</f>
        <v>failed</v>
      </c>
      <c r="C3891">
        <f>_xlfn.XLOOKUP(B3891,Dataset!F3891:F8004,Dataset!L3891:L8004)</f>
        <v>9</v>
      </c>
    </row>
    <row r="3892" spans="1:3" x14ac:dyDescent="0.3">
      <c r="A3892">
        <v>3890</v>
      </c>
      <c r="B3892" t="str">
        <f>VLOOKUP(A3892,Dataset!A3892:T8005,6,FALSE)</f>
        <v>failed</v>
      </c>
      <c r="C3892">
        <f>_xlfn.XLOOKUP(B3892,Dataset!F3892:F8005,Dataset!L3892:L8005)</f>
        <v>8</v>
      </c>
    </row>
    <row r="3893" spans="1:3" x14ac:dyDescent="0.3">
      <c r="A3893">
        <v>3891</v>
      </c>
      <c r="B3893" t="str">
        <f>VLOOKUP(A3893,Dataset!A3893:T8006,6,FALSE)</f>
        <v>failed</v>
      </c>
      <c r="C3893">
        <f>_xlfn.XLOOKUP(B3893,Dataset!F3893:F8006,Dataset!L3893:L8006)</f>
        <v>7</v>
      </c>
    </row>
    <row r="3894" spans="1:3" x14ac:dyDescent="0.3">
      <c r="A3894">
        <v>3892</v>
      </c>
      <c r="B3894" t="str">
        <f>VLOOKUP(A3894,Dataset!A3894:T8007,6,FALSE)</f>
        <v>failed</v>
      </c>
      <c r="C3894">
        <f>_xlfn.XLOOKUP(B3894,Dataset!F3894:F8007,Dataset!L3894:L8007)</f>
        <v>0</v>
      </c>
    </row>
    <row r="3895" spans="1:3" x14ac:dyDescent="0.3">
      <c r="A3895">
        <v>3893</v>
      </c>
      <c r="B3895" t="str">
        <f>VLOOKUP(A3895,Dataset!A3895:T8008,6,FALSE)</f>
        <v>failed</v>
      </c>
      <c r="C3895">
        <f>_xlfn.XLOOKUP(B3895,Dataset!F3895:F8008,Dataset!L3895:L8008)</f>
        <v>84</v>
      </c>
    </row>
    <row r="3896" spans="1:3" x14ac:dyDescent="0.3">
      <c r="A3896">
        <v>3894</v>
      </c>
      <c r="B3896" t="str">
        <f>VLOOKUP(A3896,Dataset!A3896:T8009,6,FALSE)</f>
        <v>failed</v>
      </c>
      <c r="C3896">
        <f>_xlfn.XLOOKUP(B3896,Dataset!F3896:F8009,Dataset!L3896:L8009)</f>
        <v>11</v>
      </c>
    </row>
    <row r="3897" spans="1:3" x14ac:dyDescent="0.3">
      <c r="A3897">
        <v>3895</v>
      </c>
      <c r="B3897" t="str">
        <f>VLOOKUP(A3897,Dataset!A3897:T8010,6,FALSE)</f>
        <v>failed</v>
      </c>
      <c r="C3897">
        <f>_xlfn.XLOOKUP(B3897,Dataset!F3897:F8010,Dataset!L3897:L8010)</f>
        <v>1</v>
      </c>
    </row>
    <row r="3898" spans="1:3" x14ac:dyDescent="0.3">
      <c r="A3898">
        <v>3896</v>
      </c>
      <c r="B3898" t="str">
        <f>VLOOKUP(A3898,Dataset!A3898:T8011,6,FALSE)</f>
        <v>failed</v>
      </c>
      <c r="C3898">
        <f>_xlfn.XLOOKUP(B3898,Dataset!F3898:F8011,Dataset!L3898:L8011)</f>
        <v>4</v>
      </c>
    </row>
    <row r="3899" spans="1:3" x14ac:dyDescent="0.3">
      <c r="A3899">
        <v>3897</v>
      </c>
      <c r="B3899" t="str">
        <f>VLOOKUP(A3899,Dataset!A3899:T8012,6,FALSE)</f>
        <v>failed</v>
      </c>
      <c r="C3899">
        <f>_xlfn.XLOOKUP(B3899,Dataset!F3899:F8012,Dataset!L3899:L8012)</f>
        <v>10</v>
      </c>
    </row>
    <row r="3900" spans="1:3" x14ac:dyDescent="0.3">
      <c r="A3900">
        <v>3898</v>
      </c>
      <c r="B3900" t="str">
        <f>VLOOKUP(A3900,Dataset!A3900:T8013,6,FALSE)</f>
        <v>failed</v>
      </c>
      <c r="C3900">
        <f>_xlfn.XLOOKUP(B3900,Dataset!F3900:F8013,Dataset!L3900:L8013)</f>
        <v>16</v>
      </c>
    </row>
    <row r="3901" spans="1:3" x14ac:dyDescent="0.3">
      <c r="A3901">
        <v>3899</v>
      </c>
      <c r="B3901" t="str">
        <f>VLOOKUP(A3901,Dataset!A3901:T8014,6,FALSE)</f>
        <v>failed</v>
      </c>
      <c r="C3901">
        <f>_xlfn.XLOOKUP(B3901,Dataset!F3901:F8014,Dataset!L3901:L8014)</f>
        <v>2</v>
      </c>
    </row>
    <row r="3902" spans="1:3" x14ac:dyDescent="0.3">
      <c r="A3902">
        <v>3900</v>
      </c>
      <c r="B3902" t="str">
        <f>VLOOKUP(A3902,Dataset!A3902:T8015,6,FALSE)</f>
        <v>failed</v>
      </c>
      <c r="C3902">
        <f>_xlfn.XLOOKUP(B3902,Dataset!F3902:F8015,Dataset!L3902:L8015)</f>
        <v>5</v>
      </c>
    </row>
    <row r="3903" spans="1:3" x14ac:dyDescent="0.3">
      <c r="A3903">
        <v>3901</v>
      </c>
      <c r="B3903" t="str">
        <f>VLOOKUP(A3903,Dataset!A3903:T8016,6,FALSE)</f>
        <v>failed</v>
      </c>
      <c r="C3903">
        <f>_xlfn.XLOOKUP(B3903,Dataset!F3903:F8016,Dataset!L3903:L8016)</f>
        <v>1</v>
      </c>
    </row>
    <row r="3904" spans="1:3" x14ac:dyDescent="0.3">
      <c r="A3904">
        <v>3902</v>
      </c>
      <c r="B3904" t="str">
        <f>VLOOKUP(A3904,Dataset!A3904:T8017,6,FALSE)</f>
        <v>failed</v>
      </c>
      <c r="C3904">
        <f>_xlfn.XLOOKUP(B3904,Dataset!F3904:F8017,Dataset!L3904:L8017)</f>
        <v>31</v>
      </c>
    </row>
    <row r="3905" spans="1:3" x14ac:dyDescent="0.3">
      <c r="A3905">
        <v>3903</v>
      </c>
      <c r="B3905" t="str">
        <f>VLOOKUP(A3905,Dataset!A3905:T8018,6,FALSE)</f>
        <v>failed</v>
      </c>
      <c r="C3905">
        <f>_xlfn.XLOOKUP(B3905,Dataset!F3905:F8018,Dataset!L3905:L8018)</f>
        <v>0</v>
      </c>
    </row>
    <row r="3906" spans="1:3" x14ac:dyDescent="0.3">
      <c r="A3906">
        <v>3904</v>
      </c>
      <c r="B3906" t="str">
        <f>VLOOKUP(A3906,Dataset!A3906:T8019,6,FALSE)</f>
        <v>failed</v>
      </c>
      <c r="C3906">
        <f>_xlfn.XLOOKUP(B3906,Dataset!F3906:F8019,Dataset!L3906:L8019)</f>
        <v>2</v>
      </c>
    </row>
    <row r="3907" spans="1:3" x14ac:dyDescent="0.3">
      <c r="A3907">
        <v>3905</v>
      </c>
      <c r="B3907" t="str">
        <f>VLOOKUP(A3907,Dataset!A3907:T8020,6,FALSE)</f>
        <v>failed</v>
      </c>
      <c r="C3907">
        <f>_xlfn.XLOOKUP(B3907,Dataset!F3907:F8020,Dataset!L3907:L8020)</f>
        <v>7</v>
      </c>
    </row>
    <row r="3908" spans="1:3" x14ac:dyDescent="0.3">
      <c r="A3908">
        <v>3906</v>
      </c>
      <c r="B3908" t="str">
        <f>VLOOKUP(A3908,Dataset!A3908:T8021,6,FALSE)</f>
        <v>failed</v>
      </c>
      <c r="C3908">
        <f>_xlfn.XLOOKUP(B3908,Dataset!F3908:F8021,Dataset!L3908:L8021)</f>
        <v>16</v>
      </c>
    </row>
    <row r="3909" spans="1:3" x14ac:dyDescent="0.3">
      <c r="A3909">
        <v>3907</v>
      </c>
      <c r="B3909" t="str">
        <f>VLOOKUP(A3909,Dataset!A3909:T8022,6,FALSE)</f>
        <v>failed</v>
      </c>
      <c r="C3909">
        <f>_xlfn.XLOOKUP(B3909,Dataset!F3909:F8022,Dataset!L3909:L8022)</f>
        <v>4</v>
      </c>
    </row>
    <row r="3910" spans="1:3" x14ac:dyDescent="0.3">
      <c r="A3910">
        <v>3908</v>
      </c>
      <c r="B3910" t="str">
        <f>VLOOKUP(A3910,Dataset!A3910:T8023,6,FALSE)</f>
        <v>failed</v>
      </c>
      <c r="C3910">
        <f>_xlfn.XLOOKUP(B3910,Dataset!F3910:F8023,Dataset!L3910:L8023)</f>
        <v>4</v>
      </c>
    </row>
    <row r="3911" spans="1:3" x14ac:dyDescent="0.3">
      <c r="A3911">
        <v>3909</v>
      </c>
      <c r="B3911" t="str">
        <f>VLOOKUP(A3911,Dataset!A3911:T8024,6,FALSE)</f>
        <v>failed</v>
      </c>
      <c r="C3911">
        <f>_xlfn.XLOOKUP(B3911,Dataset!F3911:F8024,Dataset!L3911:L8024)</f>
        <v>4</v>
      </c>
    </row>
    <row r="3912" spans="1:3" x14ac:dyDescent="0.3">
      <c r="A3912">
        <v>3910</v>
      </c>
      <c r="B3912" t="str">
        <f>VLOOKUP(A3912,Dataset!A3912:T8025,6,FALSE)</f>
        <v>failed</v>
      </c>
      <c r="C3912">
        <f>_xlfn.XLOOKUP(B3912,Dataset!F3912:F8025,Dataset!L3912:L8025)</f>
        <v>3</v>
      </c>
    </row>
    <row r="3913" spans="1:3" x14ac:dyDescent="0.3">
      <c r="A3913">
        <v>3911</v>
      </c>
      <c r="B3913" t="str">
        <f>VLOOKUP(A3913,Dataset!A3913:T8026,6,FALSE)</f>
        <v>failed</v>
      </c>
      <c r="C3913">
        <f>_xlfn.XLOOKUP(B3913,Dataset!F3913:F8026,Dataset!L3913:L8026)</f>
        <v>36</v>
      </c>
    </row>
    <row r="3914" spans="1:3" x14ac:dyDescent="0.3">
      <c r="A3914">
        <v>3912</v>
      </c>
      <c r="B3914" t="str">
        <f>VLOOKUP(A3914,Dataset!A3914:T8027,6,FALSE)</f>
        <v>failed</v>
      </c>
      <c r="C3914">
        <f>_xlfn.XLOOKUP(B3914,Dataset!F3914:F8027,Dataset!L3914:L8027)</f>
        <v>1</v>
      </c>
    </row>
    <row r="3915" spans="1:3" x14ac:dyDescent="0.3">
      <c r="A3915">
        <v>3913</v>
      </c>
      <c r="B3915" t="str">
        <f>VLOOKUP(A3915,Dataset!A3915:T8028,6,FALSE)</f>
        <v>failed</v>
      </c>
      <c r="C3915">
        <f>_xlfn.XLOOKUP(B3915,Dataset!F3915:F8028,Dataset!L3915:L8028)</f>
        <v>7</v>
      </c>
    </row>
    <row r="3916" spans="1:3" x14ac:dyDescent="0.3">
      <c r="A3916">
        <v>3914</v>
      </c>
      <c r="B3916" t="str">
        <f>VLOOKUP(A3916,Dataset!A3916:T8029,6,FALSE)</f>
        <v>failed</v>
      </c>
      <c r="C3916">
        <f>_xlfn.XLOOKUP(B3916,Dataset!F3916:F8029,Dataset!L3916:L8029)</f>
        <v>27</v>
      </c>
    </row>
    <row r="3917" spans="1:3" x14ac:dyDescent="0.3">
      <c r="A3917">
        <v>3915</v>
      </c>
      <c r="B3917" t="str">
        <f>VLOOKUP(A3917,Dataset!A3917:T8030,6,FALSE)</f>
        <v>failed</v>
      </c>
      <c r="C3917">
        <f>_xlfn.XLOOKUP(B3917,Dataset!F3917:F8030,Dataset!L3917:L8030)</f>
        <v>1</v>
      </c>
    </row>
    <row r="3918" spans="1:3" x14ac:dyDescent="0.3">
      <c r="A3918">
        <v>3916</v>
      </c>
      <c r="B3918" t="str">
        <f>VLOOKUP(A3918,Dataset!A3918:T8031,6,FALSE)</f>
        <v>failed</v>
      </c>
      <c r="C3918">
        <f>_xlfn.XLOOKUP(B3918,Dataset!F3918:F8031,Dataset!L3918:L8031)</f>
        <v>0</v>
      </c>
    </row>
    <row r="3919" spans="1:3" x14ac:dyDescent="0.3">
      <c r="A3919">
        <v>3917</v>
      </c>
      <c r="B3919" t="str">
        <f>VLOOKUP(A3919,Dataset!A3919:T8032,6,FALSE)</f>
        <v>failed</v>
      </c>
      <c r="C3919">
        <f>_xlfn.XLOOKUP(B3919,Dataset!F3919:F8032,Dataset!L3919:L8032)</f>
        <v>1</v>
      </c>
    </row>
    <row r="3920" spans="1:3" x14ac:dyDescent="0.3">
      <c r="A3920">
        <v>3918</v>
      </c>
      <c r="B3920" t="str">
        <f>VLOOKUP(A3920,Dataset!A3920:T8033,6,FALSE)</f>
        <v>failed</v>
      </c>
      <c r="C3920">
        <f>_xlfn.XLOOKUP(B3920,Dataset!F3920:F8033,Dataset!L3920:L8033)</f>
        <v>3</v>
      </c>
    </row>
    <row r="3921" spans="1:3" x14ac:dyDescent="0.3">
      <c r="A3921">
        <v>3919</v>
      </c>
      <c r="B3921" t="str">
        <f>VLOOKUP(A3921,Dataset!A3921:T8034,6,FALSE)</f>
        <v>failed</v>
      </c>
      <c r="C3921">
        <f>_xlfn.XLOOKUP(B3921,Dataset!F3921:F8034,Dataset!L3921:L8034)</f>
        <v>3</v>
      </c>
    </row>
    <row r="3922" spans="1:3" x14ac:dyDescent="0.3">
      <c r="A3922">
        <v>3920</v>
      </c>
      <c r="B3922" t="str">
        <f>VLOOKUP(A3922,Dataset!A3922:T8035,6,FALSE)</f>
        <v>failed</v>
      </c>
      <c r="C3922">
        <f>_xlfn.XLOOKUP(B3922,Dataset!F3922:F8035,Dataset!L3922:L8035)</f>
        <v>3</v>
      </c>
    </row>
    <row r="3923" spans="1:3" x14ac:dyDescent="0.3">
      <c r="A3923">
        <v>3921</v>
      </c>
      <c r="B3923" t="str">
        <f>VLOOKUP(A3923,Dataset!A3923:T8036,6,FALSE)</f>
        <v>failed</v>
      </c>
      <c r="C3923">
        <f>_xlfn.XLOOKUP(B3923,Dataset!F3923:F8036,Dataset!L3923:L8036)</f>
        <v>0</v>
      </c>
    </row>
    <row r="3924" spans="1:3" x14ac:dyDescent="0.3">
      <c r="A3924">
        <v>3922</v>
      </c>
      <c r="B3924" t="str">
        <f>VLOOKUP(A3924,Dataset!A3924:T8037,6,FALSE)</f>
        <v>failed</v>
      </c>
      <c r="C3924">
        <f>_xlfn.XLOOKUP(B3924,Dataset!F3924:F8037,Dataset!L3924:L8037)</f>
        <v>6</v>
      </c>
    </row>
    <row r="3925" spans="1:3" x14ac:dyDescent="0.3">
      <c r="A3925">
        <v>3923</v>
      </c>
      <c r="B3925" t="str">
        <f>VLOOKUP(A3925,Dataset!A3925:T8038,6,FALSE)</f>
        <v>failed</v>
      </c>
      <c r="C3925">
        <f>_xlfn.XLOOKUP(B3925,Dataset!F3925:F8038,Dataset!L3925:L8038)</f>
        <v>17</v>
      </c>
    </row>
    <row r="3926" spans="1:3" x14ac:dyDescent="0.3">
      <c r="A3926">
        <v>3924</v>
      </c>
      <c r="B3926" t="str">
        <f>VLOOKUP(A3926,Dataset!A3926:T8039,6,FALSE)</f>
        <v>failed</v>
      </c>
      <c r="C3926">
        <f>_xlfn.XLOOKUP(B3926,Dataset!F3926:F8039,Dataset!L3926:L8039)</f>
        <v>40</v>
      </c>
    </row>
    <row r="3927" spans="1:3" x14ac:dyDescent="0.3">
      <c r="A3927">
        <v>3925</v>
      </c>
      <c r="B3927" t="str">
        <f>VLOOKUP(A3927,Dataset!A3927:T8040,6,FALSE)</f>
        <v>failed</v>
      </c>
      <c r="C3927">
        <f>_xlfn.XLOOKUP(B3927,Dataset!F3927:F8040,Dataset!L3927:L8040)</f>
        <v>3</v>
      </c>
    </row>
    <row r="3928" spans="1:3" x14ac:dyDescent="0.3">
      <c r="A3928">
        <v>3926</v>
      </c>
      <c r="B3928" t="str">
        <f>VLOOKUP(A3928,Dataset!A3928:T8041,6,FALSE)</f>
        <v>failed</v>
      </c>
      <c r="C3928">
        <f>_xlfn.XLOOKUP(B3928,Dataset!F3928:F8041,Dataset!L3928:L8041)</f>
        <v>1</v>
      </c>
    </row>
    <row r="3929" spans="1:3" x14ac:dyDescent="0.3">
      <c r="A3929">
        <v>3927</v>
      </c>
      <c r="B3929" t="str">
        <f>VLOOKUP(A3929,Dataset!A3929:T8042,6,FALSE)</f>
        <v>failed</v>
      </c>
      <c r="C3929">
        <f>_xlfn.XLOOKUP(B3929,Dataset!F3929:F8042,Dataset!L3929:L8042)</f>
        <v>2</v>
      </c>
    </row>
    <row r="3930" spans="1:3" x14ac:dyDescent="0.3">
      <c r="A3930">
        <v>3928</v>
      </c>
      <c r="B3930" t="str">
        <f>VLOOKUP(A3930,Dataset!A3930:T8043,6,FALSE)</f>
        <v>failed</v>
      </c>
      <c r="C3930">
        <f>_xlfn.XLOOKUP(B3930,Dataset!F3930:F8043,Dataset!L3930:L8043)</f>
        <v>7</v>
      </c>
    </row>
    <row r="3931" spans="1:3" x14ac:dyDescent="0.3">
      <c r="A3931">
        <v>3929</v>
      </c>
      <c r="B3931" t="str">
        <f>VLOOKUP(A3931,Dataset!A3931:T8044,6,FALSE)</f>
        <v>failed</v>
      </c>
      <c r="C3931">
        <f>_xlfn.XLOOKUP(B3931,Dataset!F3931:F8044,Dataset!L3931:L8044)</f>
        <v>14</v>
      </c>
    </row>
    <row r="3932" spans="1:3" x14ac:dyDescent="0.3">
      <c r="A3932">
        <v>3930</v>
      </c>
      <c r="B3932" t="str">
        <f>VLOOKUP(A3932,Dataset!A3932:T8045,6,FALSE)</f>
        <v>failed</v>
      </c>
      <c r="C3932">
        <f>_xlfn.XLOOKUP(B3932,Dataset!F3932:F8045,Dataset!L3932:L8045)</f>
        <v>0</v>
      </c>
    </row>
    <row r="3933" spans="1:3" x14ac:dyDescent="0.3">
      <c r="A3933">
        <v>3931</v>
      </c>
      <c r="B3933" t="str">
        <f>VLOOKUP(A3933,Dataset!A3933:T8046,6,FALSE)</f>
        <v>failed</v>
      </c>
      <c r="C3933">
        <f>_xlfn.XLOOKUP(B3933,Dataset!F3933:F8046,Dataset!L3933:L8046)</f>
        <v>0</v>
      </c>
    </row>
    <row r="3934" spans="1:3" x14ac:dyDescent="0.3">
      <c r="A3934">
        <v>3932</v>
      </c>
      <c r="B3934" t="str">
        <f>VLOOKUP(A3934,Dataset!A3934:T8047,6,FALSE)</f>
        <v>failed</v>
      </c>
      <c r="C3934">
        <f>_xlfn.XLOOKUP(B3934,Dataset!F3934:F8047,Dataset!L3934:L8047)</f>
        <v>1</v>
      </c>
    </row>
    <row r="3935" spans="1:3" x14ac:dyDescent="0.3">
      <c r="A3935">
        <v>3933</v>
      </c>
      <c r="B3935" t="str">
        <f>VLOOKUP(A3935,Dataset!A3935:T8048,6,FALSE)</f>
        <v>failed</v>
      </c>
      <c r="C3935">
        <f>_xlfn.XLOOKUP(B3935,Dataset!F3935:F8048,Dataset!L3935:L8048)</f>
        <v>12</v>
      </c>
    </row>
    <row r="3936" spans="1:3" x14ac:dyDescent="0.3">
      <c r="A3936">
        <v>3934</v>
      </c>
      <c r="B3936" t="str">
        <f>VLOOKUP(A3936,Dataset!A3936:T8049,6,FALSE)</f>
        <v>failed</v>
      </c>
      <c r="C3936">
        <f>_xlfn.XLOOKUP(B3936,Dataset!F3936:F8049,Dataset!L3936:L8049)</f>
        <v>12</v>
      </c>
    </row>
    <row r="3937" spans="1:3" x14ac:dyDescent="0.3">
      <c r="A3937">
        <v>3935</v>
      </c>
      <c r="B3937" t="str">
        <f>VLOOKUP(A3937,Dataset!A3937:T8050,6,FALSE)</f>
        <v>failed</v>
      </c>
      <c r="C3937">
        <f>_xlfn.XLOOKUP(B3937,Dataset!F3937:F8050,Dataset!L3937:L8050)</f>
        <v>23</v>
      </c>
    </row>
    <row r="3938" spans="1:3" x14ac:dyDescent="0.3">
      <c r="A3938">
        <v>3936</v>
      </c>
      <c r="B3938" t="str">
        <f>VLOOKUP(A3938,Dataset!A3938:T8051,6,FALSE)</f>
        <v>failed</v>
      </c>
      <c r="C3938">
        <f>_xlfn.XLOOKUP(B3938,Dataset!F3938:F8051,Dataset!L3938:L8051)</f>
        <v>0</v>
      </c>
    </row>
    <row r="3939" spans="1:3" x14ac:dyDescent="0.3">
      <c r="A3939">
        <v>3937</v>
      </c>
      <c r="B3939" t="str">
        <f>VLOOKUP(A3939,Dataset!A3939:T8052,6,FALSE)</f>
        <v>failed</v>
      </c>
      <c r="C3939">
        <f>_xlfn.XLOOKUP(B3939,Dataset!F3939:F8052,Dataset!L3939:L8052)</f>
        <v>10</v>
      </c>
    </row>
    <row r="3940" spans="1:3" x14ac:dyDescent="0.3">
      <c r="A3940">
        <v>3938</v>
      </c>
      <c r="B3940" t="str">
        <f>VLOOKUP(A3940,Dataset!A3940:T8053,6,FALSE)</f>
        <v>failed</v>
      </c>
      <c r="C3940">
        <f>_xlfn.XLOOKUP(B3940,Dataset!F3940:F8053,Dataset!L3940:L8053)</f>
        <v>5</v>
      </c>
    </row>
    <row r="3941" spans="1:3" x14ac:dyDescent="0.3">
      <c r="A3941">
        <v>3939</v>
      </c>
      <c r="B3941" t="str">
        <f>VLOOKUP(A3941,Dataset!A3941:T8054,6,FALSE)</f>
        <v>failed</v>
      </c>
      <c r="C3941">
        <f>_xlfn.XLOOKUP(B3941,Dataset!F3941:F8054,Dataset!L3941:L8054)</f>
        <v>1</v>
      </c>
    </row>
    <row r="3942" spans="1:3" x14ac:dyDescent="0.3">
      <c r="A3942">
        <v>3940</v>
      </c>
      <c r="B3942" t="str">
        <f>VLOOKUP(A3942,Dataset!A3942:T8055,6,FALSE)</f>
        <v>failed</v>
      </c>
      <c r="C3942">
        <f>_xlfn.XLOOKUP(B3942,Dataset!F3942:F8055,Dataset!L3942:L8055)</f>
        <v>2</v>
      </c>
    </row>
    <row r="3943" spans="1:3" x14ac:dyDescent="0.3">
      <c r="A3943">
        <v>3941</v>
      </c>
      <c r="B3943" t="str">
        <f>VLOOKUP(A3943,Dataset!A3943:T8056,6,FALSE)</f>
        <v>failed</v>
      </c>
      <c r="C3943">
        <f>_xlfn.XLOOKUP(B3943,Dataset!F3943:F8056,Dataset!L3943:L8056)</f>
        <v>2</v>
      </c>
    </row>
    <row r="3944" spans="1:3" x14ac:dyDescent="0.3">
      <c r="A3944">
        <v>3942</v>
      </c>
      <c r="B3944" t="str">
        <f>VLOOKUP(A3944,Dataset!A3944:T8057,6,FALSE)</f>
        <v>failed</v>
      </c>
      <c r="C3944">
        <f>_xlfn.XLOOKUP(B3944,Dataset!F3944:F8057,Dataset!L3944:L8057)</f>
        <v>0</v>
      </c>
    </row>
    <row r="3945" spans="1:3" x14ac:dyDescent="0.3">
      <c r="A3945">
        <v>3943</v>
      </c>
      <c r="B3945" t="str">
        <f>VLOOKUP(A3945,Dataset!A3945:T8058,6,FALSE)</f>
        <v>failed</v>
      </c>
      <c r="C3945">
        <f>_xlfn.XLOOKUP(B3945,Dataset!F3945:F8058,Dataset!L3945:L8058)</f>
        <v>13</v>
      </c>
    </row>
    <row r="3946" spans="1:3" x14ac:dyDescent="0.3">
      <c r="A3946">
        <v>3944</v>
      </c>
      <c r="B3946" t="str">
        <f>VLOOKUP(A3946,Dataset!A3946:T8059,6,FALSE)</f>
        <v>failed</v>
      </c>
      <c r="C3946">
        <f>_xlfn.XLOOKUP(B3946,Dataset!F3946:F8059,Dataset!L3946:L8059)</f>
        <v>0</v>
      </c>
    </row>
    <row r="3947" spans="1:3" x14ac:dyDescent="0.3">
      <c r="A3947">
        <v>3945</v>
      </c>
      <c r="B3947" t="str">
        <f>VLOOKUP(A3947,Dataset!A3947:T8060,6,FALSE)</f>
        <v>failed</v>
      </c>
      <c r="C3947">
        <f>_xlfn.XLOOKUP(B3947,Dataset!F3947:F8060,Dataset!L3947:L8060)</f>
        <v>1</v>
      </c>
    </row>
    <row r="3948" spans="1:3" x14ac:dyDescent="0.3">
      <c r="A3948">
        <v>3946</v>
      </c>
      <c r="B3948" t="str">
        <f>VLOOKUP(A3948,Dataset!A3948:T8061,6,FALSE)</f>
        <v>failed</v>
      </c>
      <c r="C3948">
        <f>_xlfn.XLOOKUP(B3948,Dataset!F3948:F8061,Dataset!L3948:L8061)</f>
        <v>5</v>
      </c>
    </row>
    <row r="3949" spans="1:3" x14ac:dyDescent="0.3">
      <c r="A3949">
        <v>3947</v>
      </c>
      <c r="B3949" t="str">
        <f>VLOOKUP(A3949,Dataset!A3949:T8062,6,FALSE)</f>
        <v>failed</v>
      </c>
      <c r="C3949">
        <f>_xlfn.XLOOKUP(B3949,Dataset!F3949:F8062,Dataset!L3949:L8062)</f>
        <v>2</v>
      </c>
    </row>
    <row r="3950" spans="1:3" x14ac:dyDescent="0.3">
      <c r="A3950">
        <v>3948</v>
      </c>
      <c r="B3950" t="str">
        <f>VLOOKUP(A3950,Dataset!A3950:T8063,6,FALSE)</f>
        <v>failed</v>
      </c>
      <c r="C3950">
        <f>_xlfn.XLOOKUP(B3950,Dataset!F3950:F8063,Dataset!L3950:L8063)</f>
        <v>0</v>
      </c>
    </row>
    <row r="3951" spans="1:3" x14ac:dyDescent="0.3">
      <c r="A3951">
        <v>3949</v>
      </c>
      <c r="B3951" t="str">
        <f>VLOOKUP(A3951,Dataset!A3951:T8064,6,FALSE)</f>
        <v>failed</v>
      </c>
      <c r="C3951">
        <f>_xlfn.XLOOKUP(B3951,Dataset!F3951:F8064,Dataset!L3951:L8064)</f>
        <v>32</v>
      </c>
    </row>
    <row r="3952" spans="1:3" x14ac:dyDescent="0.3">
      <c r="A3952">
        <v>3950</v>
      </c>
      <c r="B3952" t="str">
        <f>VLOOKUP(A3952,Dataset!A3952:T8065,6,FALSE)</f>
        <v>failed</v>
      </c>
      <c r="C3952">
        <f>_xlfn.XLOOKUP(B3952,Dataset!F3952:F8065,Dataset!L3952:L8065)</f>
        <v>1</v>
      </c>
    </row>
    <row r="3953" spans="1:3" x14ac:dyDescent="0.3">
      <c r="A3953">
        <v>3951</v>
      </c>
      <c r="B3953" t="str">
        <f>VLOOKUP(A3953,Dataset!A3953:T8066,6,FALSE)</f>
        <v>failed</v>
      </c>
      <c r="C3953">
        <f>_xlfn.XLOOKUP(B3953,Dataset!F3953:F8066,Dataset!L3953:L8066)</f>
        <v>1</v>
      </c>
    </row>
    <row r="3954" spans="1:3" x14ac:dyDescent="0.3">
      <c r="A3954">
        <v>3952</v>
      </c>
      <c r="B3954" t="str">
        <f>VLOOKUP(A3954,Dataset!A3954:T8067,6,FALSE)</f>
        <v>failed</v>
      </c>
      <c r="C3954">
        <f>_xlfn.XLOOKUP(B3954,Dataset!F3954:F8067,Dataset!L3954:L8067)</f>
        <v>1</v>
      </c>
    </row>
    <row r="3955" spans="1:3" x14ac:dyDescent="0.3">
      <c r="A3955">
        <v>3953</v>
      </c>
      <c r="B3955" t="str">
        <f>VLOOKUP(A3955,Dataset!A3955:T8068,6,FALSE)</f>
        <v>failed</v>
      </c>
      <c r="C3955">
        <f>_xlfn.XLOOKUP(B3955,Dataset!F3955:F8068,Dataset!L3955:L8068)</f>
        <v>0</v>
      </c>
    </row>
    <row r="3956" spans="1:3" x14ac:dyDescent="0.3">
      <c r="A3956">
        <v>3954</v>
      </c>
      <c r="B3956" t="str">
        <f>VLOOKUP(A3956,Dataset!A3956:T8069,6,FALSE)</f>
        <v>failed</v>
      </c>
      <c r="C3956">
        <f>_xlfn.XLOOKUP(B3956,Dataset!F3956:F8069,Dataset!L3956:L8069)</f>
        <v>0</v>
      </c>
    </row>
    <row r="3957" spans="1:3" x14ac:dyDescent="0.3">
      <c r="A3957">
        <v>3955</v>
      </c>
      <c r="B3957" t="str">
        <f>VLOOKUP(A3957,Dataset!A3957:T8070,6,FALSE)</f>
        <v>failed</v>
      </c>
      <c r="C3957">
        <f>_xlfn.XLOOKUP(B3957,Dataset!F3957:F8070,Dataset!L3957:L8070)</f>
        <v>8</v>
      </c>
    </row>
    <row r="3958" spans="1:3" x14ac:dyDescent="0.3">
      <c r="A3958">
        <v>3956</v>
      </c>
      <c r="B3958" t="str">
        <f>VLOOKUP(A3958,Dataset!A3958:T8071,6,FALSE)</f>
        <v>failed</v>
      </c>
      <c r="C3958">
        <f>_xlfn.XLOOKUP(B3958,Dataset!F3958:F8071,Dataset!L3958:L8071)</f>
        <v>0</v>
      </c>
    </row>
    <row r="3959" spans="1:3" x14ac:dyDescent="0.3">
      <c r="A3959">
        <v>3957</v>
      </c>
      <c r="B3959" t="str">
        <f>VLOOKUP(A3959,Dataset!A3959:T8072,6,FALSE)</f>
        <v>failed</v>
      </c>
      <c r="C3959">
        <f>_xlfn.XLOOKUP(B3959,Dataset!F3959:F8072,Dataset!L3959:L8072)</f>
        <v>1</v>
      </c>
    </row>
    <row r="3960" spans="1:3" x14ac:dyDescent="0.3">
      <c r="A3960">
        <v>3958</v>
      </c>
      <c r="B3960" t="str">
        <f>VLOOKUP(A3960,Dataset!A3960:T8073,6,FALSE)</f>
        <v>failed</v>
      </c>
      <c r="C3960">
        <f>_xlfn.XLOOKUP(B3960,Dataset!F3960:F8073,Dataset!L3960:L8073)</f>
        <v>16</v>
      </c>
    </row>
    <row r="3961" spans="1:3" x14ac:dyDescent="0.3">
      <c r="A3961">
        <v>3959</v>
      </c>
      <c r="B3961" t="str">
        <f>VLOOKUP(A3961,Dataset!A3961:T8074,6,FALSE)</f>
        <v>failed</v>
      </c>
      <c r="C3961">
        <f>_xlfn.XLOOKUP(B3961,Dataset!F3961:F8074,Dataset!L3961:L8074)</f>
        <v>12</v>
      </c>
    </row>
    <row r="3962" spans="1:3" x14ac:dyDescent="0.3">
      <c r="A3962">
        <v>3960</v>
      </c>
      <c r="B3962" t="str">
        <f>VLOOKUP(A3962,Dataset!A3962:T8075,6,FALSE)</f>
        <v>failed</v>
      </c>
      <c r="C3962">
        <f>_xlfn.XLOOKUP(B3962,Dataset!F3962:F8075,Dataset!L3962:L8075)</f>
        <v>4</v>
      </c>
    </row>
    <row r="3963" spans="1:3" x14ac:dyDescent="0.3">
      <c r="A3963">
        <v>3961</v>
      </c>
      <c r="B3963" t="str">
        <f>VLOOKUP(A3963,Dataset!A3963:T8076,6,FALSE)</f>
        <v>failed</v>
      </c>
      <c r="C3963">
        <f>_xlfn.XLOOKUP(B3963,Dataset!F3963:F8076,Dataset!L3963:L8076)</f>
        <v>2</v>
      </c>
    </row>
    <row r="3964" spans="1:3" x14ac:dyDescent="0.3">
      <c r="A3964">
        <v>3962</v>
      </c>
      <c r="B3964" t="str">
        <f>VLOOKUP(A3964,Dataset!A3964:T8077,6,FALSE)</f>
        <v>failed</v>
      </c>
      <c r="C3964">
        <f>_xlfn.XLOOKUP(B3964,Dataset!F3964:F8077,Dataset!L3964:L8077)</f>
        <v>3</v>
      </c>
    </row>
    <row r="3965" spans="1:3" x14ac:dyDescent="0.3">
      <c r="A3965">
        <v>3963</v>
      </c>
      <c r="B3965" t="str">
        <f>VLOOKUP(A3965,Dataset!A3965:T8078,6,FALSE)</f>
        <v>failed</v>
      </c>
      <c r="C3965">
        <f>_xlfn.XLOOKUP(B3965,Dataset!F3965:F8078,Dataset!L3965:L8078)</f>
        <v>0</v>
      </c>
    </row>
    <row r="3966" spans="1:3" x14ac:dyDescent="0.3">
      <c r="A3966">
        <v>3964</v>
      </c>
      <c r="B3966" t="str">
        <f>VLOOKUP(A3966,Dataset!A3966:T8079,6,FALSE)</f>
        <v>failed</v>
      </c>
      <c r="C3966">
        <f>_xlfn.XLOOKUP(B3966,Dataset!F3966:F8079,Dataset!L3966:L8079)</f>
        <v>3</v>
      </c>
    </row>
    <row r="3967" spans="1:3" x14ac:dyDescent="0.3">
      <c r="A3967">
        <v>3965</v>
      </c>
      <c r="B3967" t="str">
        <f>VLOOKUP(A3967,Dataset!A3967:T8080,6,FALSE)</f>
        <v>failed</v>
      </c>
      <c r="C3967">
        <f>_xlfn.XLOOKUP(B3967,Dataset!F3967:F8080,Dataset!L3967:L8080)</f>
        <v>4</v>
      </c>
    </row>
    <row r="3968" spans="1:3" x14ac:dyDescent="0.3">
      <c r="A3968">
        <v>3966</v>
      </c>
      <c r="B3968" t="str">
        <f>VLOOKUP(A3968,Dataset!A3968:T8081,6,FALSE)</f>
        <v>failed</v>
      </c>
      <c r="C3968">
        <f>_xlfn.XLOOKUP(B3968,Dataset!F3968:F8081,Dataset!L3968:L8081)</f>
        <v>2</v>
      </c>
    </row>
    <row r="3969" spans="1:3" x14ac:dyDescent="0.3">
      <c r="A3969">
        <v>3967</v>
      </c>
      <c r="B3969" t="str">
        <f>VLOOKUP(A3969,Dataset!A3969:T8082,6,FALSE)</f>
        <v>failed</v>
      </c>
      <c r="C3969">
        <f>_xlfn.XLOOKUP(B3969,Dataset!F3969:F8082,Dataset!L3969:L8082)</f>
        <v>10</v>
      </c>
    </row>
    <row r="3970" spans="1:3" x14ac:dyDescent="0.3">
      <c r="A3970">
        <v>3968</v>
      </c>
      <c r="B3970" t="str">
        <f>VLOOKUP(A3970,Dataset!A3970:T8083,6,FALSE)</f>
        <v>failed</v>
      </c>
      <c r="C3970">
        <f>_xlfn.XLOOKUP(B3970,Dataset!F3970:F8083,Dataset!L3970:L8083)</f>
        <v>11</v>
      </c>
    </row>
    <row r="3971" spans="1:3" x14ac:dyDescent="0.3">
      <c r="A3971">
        <v>3969</v>
      </c>
      <c r="B3971" t="str">
        <f>VLOOKUP(A3971,Dataset!A3971:T8084,6,FALSE)</f>
        <v>failed</v>
      </c>
      <c r="C3971">
        <f>_xlfn.XLOOKUP(B3971,Dataset!F3971:F8084,Dataset!L3971:L8084)</f>
        <v>6</v>
      </c>
    </row>
    <row r="3972" spans="1:3" x14ac:dyDescent="0.3">
      <c r="A3972">
        <v>3970</v>
      </c>
      <c r="B3972" t="str">
        <f>VLOOKUP(A3972,Dataset!A3972:T8085,6,FALSE)</f>
        <v>failed</v>
      </c>
      <c r="C3972">
        <f>_xlfn.XLOOKUP(B3972,Dataset!F3972:F8085,Dataset!L3972:L8085)</f>
        <v>2</v>
      </c>
    </row>
    <row r="3973" spans="1:3" x14ac:dyDescent="0.3">
      <c r="A3973">
        <v>3971</v>
      </c>
      <c r="B3973" t="str">
        <f>VLOOKUP(A3973,Dataset!A3973:T8086,6,FALSE)</f>
        <v>failed</v>
      </c>
      <c r="C3973">
        <f>_xlfn.XLOOKUP(B3973,Dataset!F3973:F8086,Dataset!L3973:L8086)</f>
        <v>6</v>
      </c>
    </row>
    <row r="3974" spans="1:3" x14ac:dyDescent="0.3">
      <c r="A3974">
        <v>3972</v>
      </c>
      <c r="B3974" t="str">
        <f>VLOOKUP(A3974,Dataset!A3974:T8087,6,FALSE)</f>
        <v>failed</v>
      </c>
      <c r="C3974">
        <f>_xlfn.XLOOKUP(B3974,Dataset!F3974:F8087,Dataset!L3974:L8087)</f>
        <v>8</v>
      </c>
    </row>
    <row r="3975" spans="1:3" x14ac:dyDescent="0.3">
      <c r="A3975">
        <v>3973</v>
      </c>
      <c r="B3975" t="str">
        <f>VLOOKUP(A3975,Dataset!A3975:T8088,6,FALSE)</f>
        <v>failed</v>
      </c>
      <c r="C3975">
        <f>_xlfn.XLOOKUP(B3975,Dataset!F3975:F8088,Dataset!L3975:L8088)</f>
        <v>37</v>
      </c>
    </row>
    <row r="3976" spans="1:3" x14ac:dyDescent="0.3">
      <c r="A3976">
        <v>3974</v>
      </c>
      <c r="B3976" t="str">
        <f>VLOOKUP(A3976,Dataset!A3976:T8089,6,FALSE)</f>
        <v>failed</v>
      </c>
      <c r="C3976">
        <f>_xlfn.XLOOKUP(B3976,Dataset!F3976:F8089,Dataset!L3976:L8089)</f>
        <v>11</v>
      </c>
    </row>
    <row r="3977" spans="1:3" x14ac:dyDescent="0.3">
      <c r="A3977">
        <v>3975</v>
      </c>
      <c r="B3977" t="str">
        <f>VLOOKUP(A3977,Dataset!A3977:T8090,6,FALSE)</f>
        <v>failed</v>
      </c>
      <c r="C3977">
        <f>_xlfn.XLOOKUP(B3977,Dataset!F3977:F8090,Dataset!L3977:L8090)</f>
        <v>0</v>
      </c>
    </row>
    <row r="3978" spans="1:3" x14ac:dyDescent="0.3">
      <c r="A3978">
        <v>3976</v>
      </c>
      <c r="B3978" t="str">
        <f>VLOOKUP(A3978,Dataset!A3978:T8091,6,FALSE)</f>
        <v>failed</v>
      </c>
      <c r="C3978">
        <f>_xlfn.XLOOKUP(B3978,Dataset!F3978:F8091,Dataset!L3978:L8091)</f>
        <v>10</v>
      </c>
    </row>
    <row r="3979" spans="1:3" x14ac:dyDescent="0.3">
      <c r="A3979">
        <v>3977</v>
      </c>
      <c r="B3979" t="str">
        <f>VLOOKUP(A3979,Dataset!A3979:T8092,6,FALSE)</f>
        <v>failed</v>
      </c>
      <c r="C3979">
        <f>_xlfn.XLOOKUP(B3979,Dataset!F3979:F8092,Dataset!L3979:L8092)</f>
        <v>6</v>
      </c>
    </row>
    <row r="3980" spans="1:3" x14ac:dyDescent="0.3">
      <c r="A3980">
        <v>3978</v>
      </c>
      <c r="B3980" t="str">
        <f>VLOOKUP(A3980,Dataset!A3980:T8093,6,FALSE)</f>
        <v>failed</v>
      </c>
      <c r="C3980">
        <f>_xlfn.XLOOKUP(B3980,Dataset!F3980:F8093,Dataset!L3980:L8093)</f>
        <v>8</v>
      </c>
    </row>
    <row r="3981" spans="1:3" x14ac:dyDescent="0.3">
      <c r="A3981">
        <v>3979</v>
      </c>
      <c r="B3981" t="str">
        <f>VLOOKUP(A3981,Dataset!A3981:T8094,6,FALSE)</f>
        <v>failed</v>
      </c>
      <c r="C3981">
        <f>_xlfn.XLOOKUP(B3981,Dataset!F3981:F8094,Dataset!L3981:L8094)</f>
        <v>6</v>
      </c>
    </row>
    <row r="3982" spans="1:3" x14ac:dyDescent="0.3">
      <c r="A3982">
        <v>3980</v>
      </c>
      <c r="B3982" t="str">
        <f>VLOOKUP(A3982,Dataset!A3982:T8095,6,FALSE)</f>
        <v>failed</v>
      </c>
      <c r="C3982">
        <f>_xlfn.XLOOKUP(B3982,Dataset!F3982:F8095,Dataset!L3982:L8095)</f>
        <v>7</v>
      </c>
    </row>
    <row r="3983" spans="1:3" x14ac:dyDescent="0.3">
      <c r="A3983">
        <v>3981</v>
      </c>
      <c r="B3983" t="str">
        <f>VLOOKUP(A3983,Dataset!A3983:T8096,6,FALSE)</f>
        <v>failed</v>
      </c>
      <c r="C3983">
        <f>_xlfn.XLOOKUP(B3983,Dataset!F3983:F8096,Dataset!L3983:L8096)</f>
        <v>7</v>
      </c>
    </row>
    <row r="3984" spans="1:3" x14ac:dyDescent="0.3">
      <c r="A3984">
        <v>3982</v>
      </c>
      <c r="B3984" t="str">
        <f>VLOOKUP(A3984,Dataset!A3984:T8097,6,FALSE)</f>
        <v>failed</v>
      </c>
      <c r="C3984">
        <f>_xlfn.XLOOKUP(B3984,Dataset!F3984:F8097,Dataset!L3984:L8097)</f>
        <v>5</v>
      </c>
    </row>
    <row r="3985" spans="1:3" x14ac:dyDescent="0.3">
      <c r="A3985">
        <v>3983</v>
      </c>
      <c r="B3985" t="str">
        <f>VLOOKUP(A3985,Dataset!A3985:T8098,6,FALSE)</f>
        <v>failed</v>
      </c>
      <c r="C3985">
        <f>_xlfn.XLOOKUP(B3985,Dataset!F3985:F8098,Dataset!L3985:L8098)</f>
        <v>46</v>
      </c>
    </row>
    <row r="3986" spans="1:3" x14ac:dyDescent="0.3">
      <c r="A3986">
        <v>3984</v>
      </c>
      <c r="B3986" t="str">
        <f>VLOOKUP(A3986,Dataset!A3986:T8099,6,FALSE)</f>
        <v>failed</v>
      </c>
      <c r="C3986">
        <f>_xlfn.XLOOKUP(B3986,Dataset!F3986:F8099,Dataset!L3986:L8099)</f>
        <v>10</v>
      </c>
    </row>
    <row r="3987" spans="1:3" x14ac:dyDescent="0.3">
      <c r="A3987">
        <v>3985</v>
      </c>
      <c r="B3987" t="str">
        <f>VLOOKUP(A3987,Dataset!A3987:T8100,6,FALSE)</f>
        <v>failed</v>
      </c>
      <c r="C3987">
        <f>_xlfn.XLOOKUP(B3987,Dataset!F3987:F8100,Dataset!L3987:L8100)</f>
        <v>19</v>
      </c>
    </row>
    <row r="3988" spans="1:3" x14ac:dyDescent="0.3">
      <c r="A3988">
        <v>3986</v>
      </c>
      <c r="B3988" t="str">
        <f>VLOOKUP(A3988,Dataset!A3988:T8101,6,FALSE)</f>
        <v>failed</v>
      </c>
      <c r="C3988">
        <f>_xlfn.XLOOKUP(B3988,Dataset!F3988:F8101,Dataset!L3988:L8101)</f>
        <v>13</v>
      </c>
    </row>
    <row r="3989" spans="1:3" x14ac:dyDescent="0.3">
      <c r="A3989">
        <v>3987</v>
      </c>
      <c r="B3989" t="str">
        <f>VLOOKUP(A3989,Dataset!A3989:T8102,6,FALSE)</f>
        <v>failed</v>
      </c>
      <c r="C3989">
        <f>_xlfn.XLOOKUP(B3989,Dataset!F3989:F8102,Dataset!L3989:L8102)</f>
        <v>13</v>
      </c>
    </row>
    <row r="3990" spans="1:3" x14ac:dyDescent="0.3">
      <c r="A3990">
        <v>3988</v>
      </c>
      <c r="B3990" t="str">
        <f>VLOOKUP(A3990,Dataset!A3990:T8103,6,FALSE)</f>
        <v>failed</v>
      </c>
      <c r="C3990">
        <f>_xlfn.XLOOKUP(B3990,Dataset!F3990:F8103,Dataset!L3990:L8103)</f>
        <v>4</v>
      </c>
    </row>
    <row r="3991" spans="1:3" x14ac:dyDescent="0.3">
      <c r="A3991">
        <v>3989</v>
      </c>
      <c r="B3991" t="str">
        <f>VLOOKUP(A3991,Dataset!A3991:T8104,6,FALSE)</f>
        <v>failed</v>
      </c>
      <c r="C3991">
        <f>_xlfn.XLOOKUP(B3991,Dataset!F3991:F8104,Dataset!L3991:L8104)</f>
        <v>0</v>
      </c>
    </row>
    <row r="3992" spans="1:3" x14ac:dyDescent="0.3">
      <c r="A3992">
        <v>3990</v>
      </c>
      <c r="B3992" t="str">
        <f>VLOOKUP(A3992,Dataset!A3992:T8105,6,FALSE)</f>
        <v>failed</v>
      </c>
      <c r="C3992">
        <f>_xlfn.XLOOKUP(B3992,Dataset!F3992:F8105,Dataset!L3992:L8105)</f>
        <v>3</v>
      </c>
    </row>
    <row r="3993" spans="1:3" x14ac:dyDescent="0.3">
      <c r="A3993">
        <v>3991</v>
      </c>
      <c r="B3993" t="str">
        <f>VLOOKUP(A3993,Dataset!A3993:T8106,6,FALSE)</f>
        <v>failed</v>
      </c>
      <c r="C3993">
        <f>_xlfn.XLOOKUP(B3993,Dataset!F3993:F8106,Dataset!L3993:L8106)</f>
        <v>1</v>
      </c>
    </row>
    <row r="3994" spans="1:3" x14ac:dyDescent="0.3">
      <c r="A3994">
        <v>3992</v>
      </c>
      <c r="B3994" t="str">
        <f>VLOOKUP(A3994,Dataset!A3994:T8107,6,FALSE)</f>
        <v>failed</v>
      </c>
      <c r="C3994">
        <f>_xlfn.XLOOKUP(B3994,Dataset!F3994:F8107,Dataset!L3994:L8107)</f>
        <v>9</v>
      </c>
    </row>
    <row r="3995" spans="1:3" x14ac:dyDescent="0.3">
      <c r="A3995">
        <v>3993</v>
      </c>
      <c r="B3995" t="str">
        <f>VLOOKUP(A3995,Dataset!A3995:T8108,6,FALSE)</f>
        <v>failed</v>
      </c>
      <c r="C3995">
        <f>_xlfn.XLOOKUP(B3995,Dataset!F3995:F8108,Dataset!L3995:L8108)</f>
        <v>1</v>
      </c>
    </row>
    <row r="3996" spans="1:3" x14ac:dyDescent="0.3">
      <c r="A3996">
        <v>3994</v>
      </c>
      <c r="B3996" t="str">
        <f>VLOOKUP(A3996,Dataset!A3996:T8109,6,FALSE)</f>
        <v>failed</v>
      </c>
      <c r="C3996">
        <f>_xlfn.XLOOKUP(B3996,Dataset!F3996:F8109,Dataset!L3996:L8109)</f>
        <v>1</v>
      </c>
    </row>
    <row r="3997" spans="1:3" x14ac:dyDescent="0.3">
      <c r="A3997">
        <v>3995</v>
      </c>
      <c r="B3997" t="str">
        <f>VLOOKUP(A3997,Dataset!A3997:T8110,6,FALSE)</f>
        <v>failed</v>
      </c>
      <c r="C3997">
        <f>_xlfn.XLOOKUP(B3997,Dataset!F3997:F8110,Dataset!L3997:L8110)</f>
        <v>4</v>
      </c>
    </row>
    <row r="3998" spans="1:3" x14ac:dyDescent="0.3">
      <c r="A3998">
        <v>3996</v>
      </c>
      <c r="B3998" t="str">
        <f>VLOOKUP(A3998,Dataset!A3998:T8111,6,FALSE)</f>
        <v>failed</v>
      </c>
      <c r="C3998">
        <f>_xlfn.XLOOKUP(B3998,Dataset!F3998:F8111,Dataset!L3998:L8111)</f>
        <v>17</v>
      </c>
    </row>
    <row r="3999" spans="1:3" x14ac:dyDescent="0.3">
      <c r="A3999">
        <v>3997</v>
      </c>
      <c r="B3999" t="str">
        <f>VLOOKUP(A3999,Dataset!A3999:T8112,6,FALSE)</f>
        <v>failed</v>
      </c>
      <c r="C3999">
        <f>_xlfn.XLOOKUP(B3999,Dataset!F3999:F8112,Dataset!L3999:L8112)</f>
        <v>0</v>
      </c>
    </row>
    <row r="4000" spans="1:3" x14ac:dyDescent="0.3">
      <c r="A4000">
        <v>3998</v>
      </c>
      <c r="B4000" t="str">
        <f>VLOOKUP(A4000,Dataset!A4000:T8113,6,FALSE)</f>
        <v>failed</v>
      </c>
      <c r="C4000">
        <f>_xlfn.XLOOKUP(B4000,Dataset!F4000:F8113,Dataset!L4000:L8113)</f>
        <v>12</v>
      </c>
    </row>
    <row r="4001" spans="1:3" x14ac:dyDescent="0.3">
      <c r="A4001">
        <v>3999</v>
      </c>
      <c r="B4001" t="str">
        <f>VLOOKUP(A4001,Dataset!A4001:T8114,6,FALSE)</f>
        <v>failed</v>
      </c>
      <c r="C4001">
        <f>_xlfn.XLOOKUP(B4001,Dataset!F4001:F8114,Dataset!L4001:L8114)</f>
        <v>14</v>
      </c>
    </row>
    <row r="4002" spans="1:3" x14ac:dyDescent="0.3">
      <c r="A4002">
        <v>4000</v>
      </c>
      <c r="B4002" t="str">
        <f>VLOOKUP(A4002,Dataset!A4002:T8115,6,FALSE)</f>
        <v>failed</v>
      </c>
      <c r="C4002">
        <f>_xlfn.XLOOKUP(B4002,Dataset!F4002:F8115,Dataset!L4002:L8115)</f>
        <v>1</v>
      </c>
    </row>
    <row r="4003" spans="1:3" x14ac:dyDescent="0.3">
      <c r="A4003">
        <v>4001</v>
      </c>
      <c r="B4003" t="str">
        <f>VLOOKUP(A4003,Dataset!A4003:T8116,6,FALSE)</f>
        <v>failed</v>
      </c>
      <c r="C4003">
        <f>_xlfn.XLOOKUP(B4003,Dataset!F4003:F8116,Dataset!L4003:L8116)</f>
        <v>14</v>
      </c>
    </row>
    <row r="4004" spans="1:3" x14ac:dyDescent="0.3">
      <c r="A4004">
        <v>4002</v>
      </c>
      <c r="B4004" t="str">
        <f>VLOOKUP(A4004,Dataset!A4004:T8117,6,FALSE)</f>
        <v>failed</v>
      </c>
      <c r="C4004">
        <f>_xlfn.XLOOKUP(B4004,Dataset!F4004:F8117,Dataset!L4004:L8117)</f>
        <v>4</v>
      </c>
    </row>
    <row r="4005" spans="1:3" x14ac:dyDescent="0.3">
      <c r="A4005">
        <v>4003</v>
      </c>
      <c r="B4005" t="str">
        <f>VLOOKUP(A4005,Dataset!A4005:T8118,6,FALSE)</f>
        <v>failed</v>
      </c>
      <c r="C4005">
        <f>_xlfn.XLOOKUP(B4005,Dataset!F4005:F8118,Dataset!L4005:L8118)</f>
        <v>2</v>
      </c>
    </row>
    <row r="4006" spans="1:3" x14ac:dyDescent="0.3">
      <c r="A4006">
        <v>4004</v>
      </c>
      <c r="B4006" t="str">
        <f>VLOOKUP(A4006,Dataset!A4006:T8119,6,FALSE)</f>
        <v>failed</v>
      </c>
      <c r="C4006">
        <f>_xlfn.XLOOKUP(B4006,Dataset!F4006:F8119,Dataset!L4006:L8119)</f>
        <v>1</v>
      </c>
    </row>
    <row r="4007" spans="1:3" x14ac:dyDescent="0.3">
      <c r="A4007">
        <v>4005</v>
      </c>
      <c r="B4007" t="str">
        <f>VLOOKUP(A4007,Dataset!A4007:T8120,6,FALSE)</f>
        <v>failed</v>
      </c>
      <c r="C4007">
        <f>_xlfn.XLOOKUP(B4007,Dataset!F4007:F8120,Dataset!L4007:L8120)</f>
        <v>2</v>
      </c>
    </row>
    <row r="4008" spans="1:3" x14ac:dyDescent="0.3">
      <c r="A4008">
        <v>4006</v>
      </c>
      <c r="B4008" t="str">
        <f>VLOOKUP(A4008,Dataset!A4008:T8121,6,FALSE)</f>
        <v>failed</v>
      </c>
      <c r="C4008">
        <f>_xlfn.XLOOKUP(B4008,Dataset!F4008:F8121,Dataset!L4008:L8121)</f>
        <v>1</v>
      </c>
    </row>
    <row r="4009" spans="1:3" x14ac:dyDescent="0.3">
      <c r="A4009">
        <v>4007</v>
      </c>
      <c r="B4009" t="str">
        <f>VLOOKUP(A4009,Dataset!A4009:T8122,6,FALSE)</f>
        <v>failed</v>
      </c>
      <c r="C4009">
        <f>_xlfn.XLOOKUP(B4009,Dataset!F4009:F8122,Dataset!L4009:L8122)</f>
        <v>1</v>
      </c>
    </row>
    <row r="4010" spans="1:3" x14ac:dyDescent="0.3">
      <c r="A4010">
        <v>4008</v>
      </c>
      <c r="B4010" t="str">
        <f>VLOOKUP(A4010,Dataset!A4010:T8123,6,FALSE)</f>
        <v>failed</v>
      </c>
      <c r="C4010">
        <f>_xlfn.XLOOKUP(B4010,Dataset!F4010:F8123,Dataset!L4010:L8123)</f>
        <v>4</v>
      </c>
    </row>
    <row r="4011" spans="1:3" x14ac:dyDescent="0.3">
      <c r="A4011">
        <v>4009</v>
      </c>
      <c r="B4011" t="str">
        <f>VLOOKUP(A4011,Dataset!A4011:T8124,6,FALSE)</f>
        <v>failed</v>
      </c>
      <c r="C4011">
        <f>_xlfn.XLOOKUP(B4011,Dataset!F4011:F8124,Dataset!L4011:L8124)</f>
        <v>3</v>
      </c>
    </row>
    <row r="4012" spans="1:3" x14ac:dyDescent="0.3">
      <c r="A4012">
        <v>4010</v>
      </c>
      <c r="B4012" t="str">
        <f>VLOOKUP(A4012,Dataset!A4012:T8125,6,FALSE)</f>
        <v>failed</v>
      </c>
      <c r="C4012">
        <f>_xlfn.XLOOKUP(B4012,Dataset!F4012:F8125,Dataset!L4012:L8125)</f>
        <v>38</v>
      </c>
    </row>
    <row r="4013" spans="1:3" x14ac:dyDescent="0.3">
      <c r="A4013">
        <v>4011</v>
      </c>
      <c r="B4013" t="str">
        <f>VLOOKUP(A4013,Dataset!A4013:T8126,6,FALSE)</f>
        <v>failed</v>
      </c>
      <c r="C4013">
        <f>_xlfn.XLOOKUP(B4013,Dataset!F4013:F8126,Dataset!L4013:L8126)</f>
        <v>4</v>
      </c>
    </row>
    <row r="4014" spans="1:3" x14ac:dyDescent="0.3">
      <c r="A4014">
        <v>4012</v>
      </c>
      <c r="B4014" t="str">
        <f>VLOOKUP(A4014,Dataset!A4014:T8127,6,FALSE)</f>
        <v>failed</v>
      </c>
      <c r="C4014">
        <f>_xlfn.XLOOKUP(B4014,Dataset!F4014:F8127,Dataset!L4014:L8127)</f>
        <v>0</v>
      </c>
    </row>
    <row r="4015" spans="1:3" x14ac:dyDescent="0.3">
      <c r="A4015">
        <v>4013</v>
      </c>
      <c r="B4015" t="str">
        <f>VLOOKUP(A4015,Dataset!A4015:T8128,6,FALSE)</f>
        <v>failed</v>
      </c>
      <c r="C4015">
        <f>_xlfn.XLOOKUP(B4015,Dataset!F4015:F8128,Dataset!L4015:L8128)</f>
        <v>2</v>
      </c>
    </row>
    <row r="4016" spans="1:3" x14ac:dyDescent="0.3">
      <c r="A4016">
        <v>4014</v>
      </c>
      <c r="B4016" t="str">
        <f>VLOOKUP(A4016,Dataset!A4016:T8129,6,FALSE)</f>
        <v>failed</v>
      </c>
      <c r="C4016">
        <f>_xlfn.XLOOKUP(B4016,Dataset!F4016:F8129,Dataset!L4016:L8129)</f>
        <v>0</v>
      </c>
    </row>
    <row r="4017" spans="1:3" x14ac:dyDescent="0.3">
      <c r="A4017">
        <v>4015</v>
      </c>
      <c r="B4017" t="str">
        <f>VLOOKUP(A4017,Dataset!A4017:T8130,6,FALSE)</f>
        <v>failed</v>
      </c>
      <c r="C4017">
        <f>_xlfn.XLOOKUP(B4017,Dataset!F4017:F8130,Dataset!L4017:L8130)</f>
        <v>1</v>
      </c>
    </row>
    <row r="4018" spans="1:3" x14ac:dyDescent="0.3">
      <c r="A4018">
        <v>4016</v>
      </c>
      <c r="B4018" t="str">
        <f>VLOOKUP(A4018,Dataset!A4018:T8131,6,FALSE)</f>
        <v>failed</v>
      </c>
      <c r="C4018">
        <f>_xlfn.XLOOKUP(B4018,Dataset!F4018:F8131,Dataset!L4018:L8131)</f>
        <v>7</v>
      </c>
    </row>
    <row r="4019" spans="1:3" x14ac:dyDescent="0.3">
      <c r="A4019">
        <v>4017</v>
      </c>
      <c r="B4019" t="str">
        <f>VLOOKUP(A4019,Dataset!A4019:T8132,6,FALSE)</f>
        <v>failed</v>
      </c>
      <c r="C4019">
        <f>_xlfn.XLOOKUP(B4019,Dataset!F4019:F8132,Dataset!L4019:L8132)</f>
        <v>2</v>
      </c>
    </row>
    <row r="4020" spans="1:3" x14ac:dyDescent="0.3">
      <c r="A4020">
        <v>4018</v>
      </c>
      <c r="B4020" t="str">
        <f>VLOOKUP(A4020,Dataset!A4020:T8133,6,FALSE)</f>
        <v>failed</v>
      </c>
      <c r="C4020">
        <f>_xlfn.XLOOKUP(B4020,Dataset!F4020:F8133,Dataset!L4020:L8133)</f>
        <v>4</v>
      </c>
    </row>
    <row r="4021" spans="1:3" x14ac:dyDescent="0.3">
      <c r="A4021">
        <v>4019</v>
      </c>
      <c r="B4021" t="str">
        <f>VLOOKUP(A4021,Dataset!A4021:T8134,6,FALSE)</f>
        <v>failed</v>
      </c>
      <c r="C4021">
        <f>_xlfn.XLOOKUP(B4021,Dataset!F4021:F8134,Dataset!L4021:L8134)</f>
        <v>4</v>
      </c>
    </row>
    <row r="4022" spans="1:3" x14ac:dyDescent="0.3">
      <c r="A4022">
        <v>4020</v>
      </c>
      <c r="B4022" t="str">
        <f>VLOOKUP(A4022,Dataset!A4022:T8135,6,FALSE)</f>
        <v>failed</v>
      </c>
      <c r="C4022">
        <f>_xlfn.XLOOKUP(B4022,Dataset!F4022:F8135,Dataset!L4022:L8135)</f>
        <v>3</v>
      </c>
    </row>
    <row r="4023" spans="1:3" x14ac:dyDescent="0.3">
      <c r="A4023">
        <v>4021</v>
      </c>
      <c r="B4023" t="str">
        <f>VLOOKUP(A4023,Dataset!A4023:T8136,6,FALSE)</f>
        <v>failed</v>
      </c>
      <c r="C4023">
        <f>_xlfn.XLOOKUP(B4023,Dataset!F4023:F8136,Dataset!L4023:L8136)</f>
        <v>2</v>
      </c>
    </row>
    <row r="4024" spans="1:3" x14ac:dyDescent="0.3">
      <c r="A4024">
        <v>4022</v>
      </c>
      <c r="B4024" t="str">
        <f>VLOOKUP(A4024,Dataset!A4024:T8137,6,FALSE)</f>
        <v>failed</v>
      </c>
      <c r="C4024">
        <f>_xlfn.XLOOKUP(B4024,Dataset!F4024:F8137,Dataset!L4024:L8137)</f>
        <v>197</v>
      </c>
    </row>
    <row r="4025" spans="1:3" x14ac:dyDescent="0.3">
      <c r="A4025">
        <v>4023</v>
      </c>
      <c r="B4025" t="str">
        <f>VLOOKUP(A4025,Dataset!A4025:T8138,6,FALSE)</f>
        <v>failed</v>
      </c>
      <c r="C4025">
        <f>_xlfn.XLOOKUP(B4025,Dataset!F4025:F8138,Dataset!L4025:L8138)</f>
        <v>0</v>
      </c>
    </row>
    <row r="4026" spans="1:3" x14ac:dyDescent="0.3">
      <c r="A4026">
        <v>4024</v>
      </c>
      <c r="B4026" t="str">
        <f>VLOOKUP(A4026,Dataset!A4026:T8139,6,FALSE)</f>
        <v>failed</v>
      </c>
      <c r="C4026">
        <f>_xlfn.XLOOKUP(B4026,Dataset!F4026:F8139,Dataset!L4026:L8139)</f>
        <v>1</v>
      </c>
    </row>
    <row r="4027" spans="1:3" x14ac:dyDescent="0.3">
      <c r="A4027">
        <v>4025</v>
      </c>
      <c r="B4027" t="str">
        <f>VLOOKUP(A4027,Dataset!A4027:T8140,6,FALSE)</f>
        <v>failed</v>
      </c>
      <c r="C4027">
        <f>_xlfn.XLOOKUP(B4027,Dataset!F4027:F8140,Dataset!L4027:L8140)</f>
        <v>4</v>
      </c>
    </row>
    <row r="4028" spans="1:3" x14ac:dyDescent="0.3">
      <c r="A4028">
        <v>4026</v>
      </c>
      <c r="B4028" t="str">
        <f>VLOOKUP(A4028,Dataset!A4028:T8141,6,FALSE)</f>
        <v>failed</v>
      </c>
      <c r="C4028">
        <f>_xlfn.XLOOKUP(B4028,Dataset!F4028:F8141,Dataset!L4028:L8141)</f>
        <v>0</v>
      </c>
    </row>
    <row r="4029" spans="1:3" x14ac:dyDescent="0.3">
      <c r="A4029">
        <v>4027</v>
      </c>
      <c r="B4029" t="str">
        <f>VLOOKUP(A4029,Dataset!A4029:T8142,6,FALSE)</f>
        <v>failed</v>
      </c>
      <c r="C4029">
        <f>_xlfn.XLOOKUP(B4029,Dataset!F4029:F8142,Dataset!L4029:L8142)</f>
        <v>7</v>
      </c>
    </row>
    <row r="4030" spans="1:3" x14ac:dyDescent="0.3">
      <c r="A4030">
        <v>4028</v>
      </c>
      <c r="B4030" t="str">
        <f>VLOOKUP(A4030,Dataset!A4030:T8143,6,FALSE)</f>
        <v>failed</v>
      </c>
      <c r="C4030">
        <f>_xlfn.XLOOKUP(B4030,Dataset!F4030:F8143,Dataset!L4030:L8143)</f>
        <v>11</v>
      </c>
    </row>
    <row r="4031" spans="1:3" x14ac:dyDescent="0.3">
      <c r="A4031">
        <v>4029</v>
      </c>
      <c r="B4031" t="str">
        <f>VLOOKUP(A4031,Dataset!A4031:T8144,6,FALSE)</f>
        <v>failed</v>
      </c>
      <c r="C4031">
        <f>_xlfn.XLOOKUP(B4031,Dataset!F4031:F8144,Dataset!L4031:L8144)</f>
        <v>0</v>
      </c>
    </row>
    <row r="4032" spans="1:3" x14ac:dyDescent="0.3">
      <c r="A4032">
        <v>4030</v>
      </c>
      <c r="B4032" t="str">
        <f>VLOOKUP(A4032,Dataset!A4032:T8145,6,FALSE)</f>
        <v>failed</v>
      </c>
      <c r="C4032">
        <f>_xlfn.XLOOKUP(B4032,Dataset!F4032:F8145,Dataset!L4032:L8145)</f>
        <v>6</v>
      </c>
    </row>
    <row r="4033" spans="1:3" x14ac:dyDescent="0.3">
      <c r="A4033">
        <v>4031</v>
      </c>
      <c r="B4033" t="str">
        <f>VLOOKUP(A4033,Dataset!A4033:T8146,6,FALSE)</f>
        <v>failed</v>
      </c>
      <c r="C4033">
        <f>_xlfn.XLOOKUP(B4033,Dataset!F4033:F8146,Dataset!L4033:L8146)</f>
        <v>0</v>
      </c>
    </row>
    <row r="4034" spans="1:3" x14ac:dyDescent="0.3">
      <c r="A4034">
        <v>4032</v>
      </c>
      <c r="B4034" t="str">
        <f>VLOOKUP(A4034,Dataset!A4034:T8147,6,FALSE)</f>
        <v>failed</v>
      </c>
      <c r="C4034">
        <f>_xlfn.XLOOKUP(B4034,Dataset!F4034:F8147,Dataset!L4034:L8147)</f>
        <v>7</v>
      </c>
    </row>
    <row r="4035" spans="1:3" x14ac:dyDescent="0.3">
      <c r="A4035">
        <v>4033</v>
      </c>
      <c r="B4035" t="str">
        <f>VLOOKUP(A4035,Dataset!A4035:T8148,6,FALSE)</f>
        <v>failed</v>
      </c>
      <c r="C4035">
        <f>_xlfn.XLOOKUP(B4035,Dataset!F4035:F8148,Dataset!L4035:L8148)</f>
        <v>94</v>
      </c>
    </row>
    <row r="4036" spans="1:3" x14ac:dyDescent="0.3">
      <c r="A4036">
        <v>4034</v>
      </c>
      <c r="B4036" t="str">
        <f>VLOOKUP(A4036,Dataset!A4036:T8149,6,FALSE)</f>
        <v>failed</v>
      </c>
      <c r="C4036">
        <f>_xlfn.XLOOKUP(B4036,Dataset!F4036:F8149,Dataset!L4036:L8149)</f>
        <v>2</v>
      </c>
    </row>
    <row r="4037" spans="1:3" x14ac:dyDescent="0.3">
      <c r="A4037">
        <v>4035</v>
      </c>
      <c r="B4037" t="str">
        <f>VLOOKUP(A4037,Dataset!A4037:T8150,6,FALSE)</f>
        <v>failed</v>
      </c>
      <c r="C4037">
        <f>_xlfn.XLOOKUP(B4037,Dataset!F4037:F8150,Dataset!L4037:L8150)</f>
        <v>25</v>
      </c>
    </row>
    <row r="4038" spans="1:3" x14ac:dyDescent="0.3">
      <c r="A4038">
        <v>4036</v>
      </c>
      <c r="B4038" t="str">
        <f>VLOOKUP(A4038,Dataset!A4038:T8151,6,FALSE)</f>
        <v>failed</v>
      </c>
      <c r="C4038">
        <f>_xlfn.XLOOKUP(B4038,Dataset!F4038:F8151,Dataset!L4038:L8151)</f>
        <v>17</v>
      </c>
    </row>
    <row r="4039" spans="1:3" x14ac:dyDescent="0.3">
      <c r="A4039">
        <v>4037</v>
      </c>
      <c r="B4039" t="str">
        <f>VLOOKUP(A4039,Dataset!A4039:T8152,6,FALSE)</f>
        <v>failed</v>
      </c>
      <c r="C4039">
        <f>_xlfn.XLOOKUP(B4039,Dataset!F4039:F8152,Dataset!L4039:L8152)</f>
        <v>2</v>
      </c>
    </row>
    <row r="4040" spans="1:3" x14ac:dyDescent="0.3">
      <c r="A4040">
        <v>4038</v>
      </c>
      <c r="B4040" t="str">
        <f>VLOOKUP(A4040,Dataset!A4040:T8153,6,FALSE)</f>
        <v>failed</v>
      </c>
      <c r="C4040">
        <f>_xlfn.XLOOKUP(B4040,Dataset!F4040:F8153,Dataset!L4040:L8153)</f>
        <v>4</v>
      </c>
    </row>
    <row r="4041" spans="1:3" x14ac:dyDescent="0.3">
      <c r="A4041">
        <v>4039</v>
      </c>
      <c r="B4041" t="str">
        <f>VLOOKUP(A4041,Dataset!A4041:T8154,6,FALSE)</f>
        <v>failed</v>
      </c>
      <c r="C4041">
        <f>_xlfn.XLOOKUP(B4041,Dataset!F4041:F8154,Dataset!L4041:L8154)</f>
        <v>5</v>
      </c>
    </row>
    <row r="4042" spans="1:3" x14ac:dyDescent="0.3">
      <c r="A4042">
        <v>4040</v>
      </c>
      <c r="B4042" t="str">
        <f>VLOOKUP(A4042,Dataset!A4042:T8155,6,FALSE)</f>
        <v>failed</v>
      </c>
      <c r="C4042">
        <f>_xlfn.XLOOKUP(B4042,Dataset!F4042:F8155,Dataset!L4042:L8155)</f>
        <v>2</v>
      </c>
    </row>
    <row r="4043" spans="1:3" x14ac:dyDescent="0.3">
      <c r="A4043">
        <v>4041</v>
      </c>
      <c r="B4043" t="str">
        <f>VLOOKUP(A4043,Dataset!A4043:T8156,6,FALSE)</f>
        <v>failed</v>
      </c>
      <c r="C4043">
        <f>_xlfn.XLOOKUP(B4043,Dataset!F4043:F8156,Dataset!L4043:L8156)</f>
        <v>2</v>
      </c>
    </row>
    <row r="4044" spans="1:3" x14ac:dyDescent="0.3">
      <c r="A4044">
        <v>4042</v>
      </c>
      <c r="B4044" t="str">
        <f>VLOOKUP(A4044,Dataset!A4044:T8157,6,FALSE)</f>
        <v>failed</v>
      </c>
      <c r="C4044">
        <f>_xlfn.XLOOKUP(B4044,Dataset!F4044:F8157,Dataset!L4044:L8157)</f>
        <v>3</v>
      </c>
    </row>
    <row r="4045" spans="1:3" x14ac:dyDescent="0.3">
      <c r="A4045">
        <v>4043</v>
      </c>
      <c r="B4045" t="str">
        <f>VLOOKUP(A4045,Dataset!A4045:T8158,6,FALSE)</f>
        <v>failed</v>
      </c>
      <c r="C4045">
        <f>_xlfn.XLOOKUP(B4045,Dataset!F4045:F8158,Dataset!L4045:L8158)</f>
        <v>0</v>
      </c>
    </row>
    <row r="4046" spans="1:3" x14ac:dyDescent="0.3">
      <c r="A4046">
        <v>4044</v>
      </c>
      <c r="B4046" t="str">
        <f>VLOOKUP(A4046,Dataset!A4046:T8159,6,FALSE)</f>
        <v>failed</v>
      </c>
      <c r="C4046">
        <f>_xlfn.XLOOKUP(B4046,Dataset!F4046:F8159,Dataset!L4046:L8159)</f>
        <v>4</v>
      </c>
    </row>
    <row r="4047" spans="1:3" x14ac:dyDescent="0.3">
      <c r="A4047">
        <v>4045</v>
      </c>
      <c r="B4047" t="str">
        <f>VLOOKUP(A4047,Dataset!A4047:T8160,6,FALSE)</f>
        <v>failed</v>
      </c>
      <c r="C4047">
        <f>_xlfn.XLOOKUP(B4047,Dataset!F4047:F8160,Dataset!L4047:L8160)</f>
        <v>1</v>
      </c>
    </row>
    <row r="4048" spans="1:3" x14ac:dyDescent="0.3">
      <c r="A4048">
        <v>4046</v>
      </c>
      <c r="B4048" t="str">
        <f>VLOOKUP(A4048,Dataset!A4048:T8161,6,FALSE)</f>
        <v>failed</v>
      </c>
      <c r="C4048">
        <f>_xlfn.XLOOKUP(B4048,Dataset!F4048:F8161,Dataset!L4048:L8161)</f>
        <v>12</v>
      </c>
    </row>
    <row r="4049" spans="1:3" x14ac:dyDescent="0.3">
      <c r="A4049">
        <v>4047</v>
      </c>
      <c r="B4049" t="str">
        <f>VLOOKUP(A4049,Dataset!A4049:T8162,6,FALSE)</f>
        <v>failed</v>
      </c>
      <c r="C4049">
        <f>_xlfn.XLOOKUP(B4049,Dataset!F4049:F8162,Dataset!L4049:L8162)</f>
        <v>4</v>
      </c>
    </row>
    <row r="4050" spans="1:3" x14ac:dyDescent="0.3">
      <c r="A4050">
        <v>4048</v>
      </c>
      <c r="B4050" t="str">
        <f>VLOOKUP(A4050,Dataset!A4050:T8163,6,FALSE)</f>
        <v>failed</v>
      </c>
      <c r="C4050">
        <f>_xlfn.XLOOKUP(B4050,Dataset!F4050:F8163,Dataset!L4050:L8163)</f>
        <v>91</v>
      </c>
    </row>
    <row r="4051" spans="1:3" x14ac:dyDescent="0.3">
      <c r="A4051">
        <v>4049</v>
      </c>
      <c r="B4051" t="str">
        <f>VLOOKUP(A4051,Dataset!A4051:T8164,6,FALSE)</f>
        <v>failed</v>
      </c>
      <c r="C4051">
        <f>_xlfn.XLOOKUP(B4051,Dataset!F4051:F8164,Dataset!L4051:L8164)</f>
        <v>1</v>
      </c>
    </row>
    <row r="4052" spans="1:3" x14ac:dyDescent="0.3">
      <c r="A4052">
        <v>4050</v>
      </c>
      <c r="B4052" t="str">
        <f>VLOOKUP(A4052,Dataset!A4052:T8165,6,FALSE)</f>
        <v>failed</v>
      </c>
      <c r="C4052">
        <f>_xlfn.XLOOKUP(B4052,Dataset!F4052:F8165,Dataset!L4052:L8165)</f>
        <v>1</v>
      </c>
    </row>
    <row r="4053" spans="1:3" x14ac:dyDescent="0.3">
      <c r="A4053">
        <v>4051</v>
      </c>
      <c r="B4053" t="str">
        <f>VLOOKUP(A4053,Dataset!A4053:T8166,6,FALSE)</f>
        <v>failed</v>
      </c>
      <c r="C4053">
        <f>_xlfn.XLOOKUP(B4053,Dataset!F4053:F8166,Dataset!L4053:L8166)</f>
        <v>0</v>
      </c>
    </row>
    <row r="4054" spans="1:3" x14ac:dyDescent="0.3">
      <c r="A4054">
        <v>4052</v>
      </c>
      <c r="B4054" t="str">
        <f>VLOOKUP(A4054,Dataset!A4054:T8167,6,FALSE)</f>
        <v>failed</v>
      </c>
      <c r="C4054">
        <f>_xlfn.XLOOKUP(B4054,Dataset!F4054:F8167,Dataset!L4054:L8167)</f>
        <v>13</v>
      </c>
    </row>
    <row r="4055" spans="1:3" x14ac:dyDescent="0.3">
      <c r="A4055">
        <v>4053</v>
      </c>
      <c r="B4055" t="str">
        <f>VLOOKUP(A4055,Dataset!A4055:T8168,6,FALSE)</f>
        <v>failed</v>
      </c>
      <c r="C4055">
        <f>_xlfn.XLOOKUP(B4055,Dataset!F4055:F8168,Dataset!L4055:L8168)</f>
        <v>2</v>
      </c>
    </row>
    <row r="4056" spans="1:3" x14ac:dyDescent="0.3">
      <c r="A4056">
        <v>4054</v>
      </c>
      <c r="B4056" t="str">
        <f>VLOOKUP(A4056,Dataset!A4056:T8169,6,FALSE)</f>
        <v>failed</v>
      </c>
      <c r="C4056">
        <f>_xlfn.XLOOKUP(B4056,Dataset!F4056:F8169,Dataset!L4056:L8169)</f>
        <v>0</v>
      </c>
    </row>
    <row r="4057" spans="1:3" x14ac:dyDescent="0.3">
      <c r="A4057">
        <v>4055</v>
      </c>
      <c r="B4057" t="str">
        <f>VLOOKUP(A4057,Dataset!A4057:T8170,6,FALSE)</f>
        <v>failed</v>
      </c>
      <c r="C4057">
        <f>_xlfn.XLOOKUP(B4057,Dataset!F4057:F8170,Dataset!L4057:L8170)</f>
        <v>21</v>
      </c>
    </row>
    <row r="4058" spans="1:3" x14ac:dyDescent="0.3">
      <c r="A4058">
        <v>4056</v>
      </c>
      <c r="B4058" t="str">
        <f>VLOOKUP(A4058,Dataset!A4058:T8171,6,FALSE)</f>
        <v>failed</v>
      </c>
      <c r="C4058">
        <f>_xlfn.XLOOKUP(B4058,Dataset!F4058:F8171,Dataset!L4058:L8171)</f>
        <v>9</v>
      </c>
    </row>
    <row r="4059" spans="1:3" x14ac:dyDescent="0.3">
      <c r="A4059">
        <v>4057</v>
      </c>
      <c r="B4059" t="str">
        <f>VLOOKUP(A4059,Dataset!A4059:T8172,6,FALSE)</f>
        <v>failed</v>
      </c>
      <c r="C4059">
        <f>_xlfn.XLOOKUP(B4059,Dataset!F4059:F8172,Dataset!L4059:L8172)</f>
        <v>6</v>
      </c>
    </row>
    <row r="4060" spans="1:3" x14ac:dyDescent="0.3">
      <c r="A4060">
        <v>4058</v>
      </c>
      <c r="B4060" t="str">
        <f>VLOOKUP(A4060,Dataset!A4060:T8173,6,FALSE)</f>
        <v>failed</v>
      </c>
      <c r="C4060">
        <f>_xlfn.XLOOKUP(B4060,Dataset!F4060:F8173,Dataset!L4060:L8173)</f>
        <v>4</v>
      </c>
    </row>
    <row r="4061" spans="1:3" x14ac:dyDescent="0.3">
      <c r="A4061">
        <v>4059</v>
      </c>
      <c r="B4061" t="str">
        <f>VLOOKUP(A4061,Dataset!A4061:T8174,6,FALSE)</f>
        <v>failed</v>
      </c>
      <c r="C4061">
        <f>_xlfn.XLOOKUP(B4061,Dataset!F4061:F8174,Dataset!L4061:L8174)</f>
        <v>7</v>
      </c>
    </row>
    <row r="4062" spans="1:3" x14ac:dyDescent="0.3">
      <c r="A4062">
        <v>4060</v>
      </c>
      <c r="B4062" t="str">
        <f>VLOOKUP(A4062,Dataset!A4062:T8175,6,FALSE)</f>
        <v>failed</v>
      </c>
      <c r="C4062">
        <f>_xlfn.XLOOKUP(B4062,Dataset!F4062:F8175,Dataset!L4062:L8175)</f>
        <v>5</v>
      </c>
    </row>
    <row r="4063" spans="1:3" x14ac:dyDescent="0.3">
      <c r="A4063">
        <v>4061</v>
      </c>
      <c r="B4063" t="str">
        <f>VLOOKUP(A4063,Dataset!A4063:T8176,6,FALSE)</f>
        <v>failed</v>
      </c>
      <c r="C4063">
        <f>_xlfn.XLOOKUP(B4063,Dataset!F4063:F8176,Dataset!L4063:L8176)</f>
        <v>0</v>
      </c>
    </row>
    <row r="4064" spans="1:3" x14ac:dyDescent="0.3">
      <c r="A4064">
        <v>4062</v>
      </c>
      <c r="B4064" t="str">
        <f>VLOOKUP(A4064,Dataset!A4064:T8177,6,FALSE)</f>
        <v>failed</v>
      </c>
      <c r="C4064">
        <f>_xlfn.XLOOKUP(B4064,Dataset!F4064:F8177,Dataset!L4064:L8177)</f>
        <v>3</v>
      </c>
    </row>
    <row r="4065" spans="1:3" x14ac:dyDescent="0.3">
      <c r="A4065">
        <v>4063</v>
      </c>
      <c r="B4065" t="str">
        <f>VLOOKUP(A4065,Dataset!A4065:T8178,6,FALSE)</f>
        <v>failed</v>
      </c>
      <c r="C4065">
        <f>_xlfn.XLOOKUP(B4065,Dataset!F4065:F8178,Dataset!L4065:L8178)</f>
        <v>9</v>
      </c>
    </row>
    <row r="4066" spans="1:3" x14ac:dyDescent="0.3">
      <c r="A4066">
        <v>4064</v>
      </c>
      <c r="B4066" t="str">
        <f>VLOOKUP(A4066,Dataset!A4066:T8179,6,FALSE)</f>
        <v>failed</v>
      </c>
      <c r="C4066">
        <f>_xlfn.XLOOKUP(B4066,Dataset!F4066:F8179,Dataset!L4066:L8179)</f>
        <v>6</v>
      </c>
    </row>
    <row r="4067" spans="1:3" x14ac:dyDescent="0.3">
      <c r="A4067">
        <v>4065</v>
      </c>
      <c r="B4067" t="str">
        <f>VLOOKUP(A4067,Dataset!A4067:T8180,6,FALSE)</f>
        <v>failed</v>
      </c>
      <c r="C4067">
        <f>_xlfn.XLOOKUP(B4067,Dataset!F4067:F8180,Dataset!L4067:L8180)</f>
        <v>4</v>
      </c>
    </row>
    <row r="4068" spans="1:3" x14ac:dyDescent="0.3">
      <c r="A4068">
        <v>4066</v>
      </c>
      <c r="B4068" t="str">
        <f>VLOOKUP(A4068,Dataset!A4068:T8181,6,FALSE)</f>
        <v>failed</v>
      </c>
      <c r="C4068">
        <f>_xlfn.XLOOKUP(B4068,Dataset!F4068:F8181,Dataset!L4068:L8181)</f>
        <v>1</v>
      </c>
    </row>
    <row r="4069" spans="1:3" x14ac:dyDescent="0.3">
      <c r="A4069">
        <v>4067</v>
      </c>
      <c r="B4069" t="str">
        <f>VLOOKUP(A4069,Dataset!A4069:T8182,6,FALSE)</f>
        <v>failed</v>
      </c>
      <c r="C4069">
        <f>_xlfn.XLOOKUP(B4069,Dataset!F4069:F8182,Dataset!L4069:L8182)</f>
        <v>17</v>
      </c>
    </row>
    <row r="4070" spans="1:3" x14ac:dyDescent="0.3">
      <c r="A4070">
        <v>4068</v>
      </c>
      <c r="B4070" t="str">
        <f>VLOOKUP(A4070,Dataset!A4070:T8183,6,FALSE)</f>
        <v>failed</v>
      </c>
      <c r="C4070">
        <f>_xlfn.XLOOKUP(B4070,Dataset!F4070:F8183,Dataset!L4070:L8183)</f>
        <v>1</v>
      </c>
    </row>
    <row r="4071" spans="1:3" x14ac:dyDescent="0.3">
      <c r="A4071">
        <v>4069</v>
      </c>
      <c r="B4071" t="str">
        <f>VLOOKUP(A4071,Dataset!A4071:T8184,6,FALSE)</f>
        <v>failed</v>
      </c>
      <c r="C4071">
        <f>_xlfn.XLOOKUP(B4071,Dataset!F4071:F8184,Dataset!L4071:L8184)</f>
        <v>13</v>
      </c>
    </row>
    <row r="4072" spans="1:3" x14ac:dyDescent="0.3">
      <c r="A4072">
        <v>4070</v>
      </c>
      <c r="B4072" t="str">
        <f>VLOOKUP(A4072,Dataset!A4072:T8185,6,FALSE)</f>
        <v>failed</v>
      </c>
      <c r="C4072">
        <f>_xlfn.XLOOKUP(B4072,Dataset!F4072:F8185,Dataset!L4072:L8185)</f>
        <v>6</v>
      </c>
    </row>
    <row r="4073" spans="1:3" x14ac:dyDescent="0.3">
      <c r="A4073">
        <v>4071</v>
      </c>
      <c r="B4073" t="str">
        <f>VLOOKUP(A4073,Dataset!A4073:T8186,6,FALSE)</f>
        <v>failed</v>
      </c>
      <c r="C4073">
        <f>_xlfn.XLOOKUP(B4073,Dataset!F4073:F8186,Dataset!L4073:L8186)</f>
        <v>0</v>
      </c>
    </row>
    <row r="4074" spans="1:3" x14ac:dyDescent="0.3">
      <c r="A4074">
        <v>4072</v>
      </c>
      <c r="B4074" t="str">
        <f>VLOOKUP(A4074,Dataset!A4074:T8187,6,FALSE)</f>
        <v>failed</v>
      </c>
      <c r="C4074">
        <f>_xlfn.XLOOKUP(B4074,Dataset!F4074:F8187,Dataset!L4074:L8187)</f>
        <v>2</v>
      </c>
    </row>
    <row r="4075" spans="1:3" x14ac:dyDescent="0.3">
      <c r="A4075">
        <v>4073</v>
      </c>
      <c r="B4075" t="str">
        <f>VLOOKUP(A4075,Dataset!A4075:T8188,6,FALSE)</f>
        <v>failed</v>
      </c>
      <c r="C4075">
        <f>_xlfn.XLOOKUP(B4075,Dataset!F4075:F8188,Dataset!L4075:L8188)</f>
        <v>2</v>
      </c>
    </row>
    <row r="4076" spans="1:3" x14ac:dyDescent="0.3">
      <c r="A4076">
        <v>4074</v>
      </c>
      <c r="B4076" t="str">
        <f>VLOOKUP(A4076,Dataset!A4076:T8189,6,FALSE)</f>
        <v>failed</v>
      </c>
      <c r="C4076">
        <f>_xlfn.XLOOKUP(B4076,Dataset!F4076:F8189,Dataset!L4076:L8189)</f>
        <v>21</v>
      </c>
    </row>
    <row r="4077" spans="1:3" x14ac:dyDescent="0.3">
      <c r="A4077">
        <v>4075</v>
      </c>
      <c r="B4077" t="str">
        <f>VLOOKUP(A4077,Dataset!A4077:T8190,6,FALSE)</f>
        <v>failed</v>
      </c>
      <c r="C4077">
        <f>_xlfn.XLOOKUP(B4077,Dataset!F4077:F8190,Dataset!L4077:L8190)</f>
        <v>13</v>
      </c>
    </row>
    <row r="4078" spans="1:3" x14ac:dyDescent="0.3">
      <c r="A4078">
        <v>4076</v>
      </c>
      <c r="B4078" t="str">
        <f>VLOOKUP(A4078,Dataset!A4078:T8191,6,FALSE)</f>
        <v>failed</v>
      </c>
      <c r="C4078">
        <f>_xlfn.XLOOKUP(B4078,Dataset!F4078:F8191,Dataset!L4078:L8191)</f>
        <v>0</v>
      </c>
    </row>
    <row r="4079" spans="1:3" x14ac:dyDescent="0.3">
      <c r="A4079">
        <v>4077</v>
      </c>
      <c r="B4079" t="str">
        <f>VLOOKUP(A4079,Dataset!A4079:T8192,6,FALSE)</f>
        <v>failed</v>
      </c>
      <c r="C4079">
        <f>_xlfn.XLOOKUP(B4079,Dataset!F4079:F8192,Dataset!L4079:L8192)</f>
        <v>6</v>
      </c>
    </row>
    <row r="4080" spans="1:3" x14ac:dyDescent="0.3">
      <c r="A4080">
        <v>4078</v>
      </c>
      <c r="B4080" t="str">
        <f>VLOOKUP(A4080,Dataset!A4080:T8193,6,FALSE)</f>
        <v>failed</v>
      </c>
      <c r="C4080">
        <f>_xlfn.XLOOKUP(B4080,Dataset!F4080:F8193,Dataset!L4080:L8193)</f>
        <v>0</v>
      </c>
    </row>
    <row r="4081" spans="1:3" x14ac:dyDescent="0.3">
      <c r="A4081">
        <v>4079</v>
      </c>
      <c r="B4081" t="str">
        <f>VLOOKUP(A4081,Dataset!A4081:T8194,6,FALSE)</f>
        <v>failed</v>
      </c>
      <c r="C4081">
        <f>_xlfn.XLOOKUP(B4081,Dataset!F4081:F8194,Dataset!L4081:L8194)</f>
        <v>1</v>
      </c>
    </row>
    <row r="4082" spans="1:3" x14ac:dyDescent="0.3">
      <c r="A4082">
        <v>4080</v>
      </c>
      <c r="B4082" t="str">
        <f>VLOOKUP(A4082,Dataset!A4082:T8195,6,FALSE)</f>
        <v>failed</v>
      </c>
      <c r="C4082">
        <f>_xlfn.XLOOKUP(B4082,Dataset!F4082:F8195,Dataset!L4082:L8195)</f>
        <v>0</v>
      </c>
    </row>
    <row r="4083" spans="1:3" x14ac:dyDescent="0.3">
      <c r="A4083">
        <v>4081</v>
      </c>
      <c r="B4083" t="str">
        <f>VLOOKUP(A4083,Dataset!A4083:T8196,6,FALSE)</f>
        <v>failed</v>
      </c>
      <c r="C4083">
        <f>_xlfn.XLOOKUP(B4083,Dataset!F4083:F8196,Dataset!L4083:L8196)</f>
        <v>12</v>
      </c>
    </row>
    <row r="4084" spans="1:3" x14ac:dyDescent="0.3">
      <c r="A4084">
        <v>4082</v>
      </c>
      <c r="B4084" t="str">
        <f>VLOOKUP(A4084,Dataset!A4084:T8197,6,FALSE)</f>
        <v>failed</v>
      </c>
      <c r="C4084">
        <f>_xlfn.XLOOKUP(B4084,Dataset!F4084:F8197,Dataset!L4084:L8197)</f>
        <v>2</v>
      </c>
    </row>
    <row r="4085" spans="1:3" x14ac:dyDescent="0.3">
      <c r="A4085">
        <v>4083</v>
      </c>
      <c r="B4085" t="str">
        <f>VLOOKUP(A4085,Dataset!A4085:T8198,6,FALSE)</f>
        <v>failed</v>
      </c>
      <c r="C4085">
        <f>_xlfn.XLOOKUP(B4085,Dataset!F4085:F8198,Dataset!L4085:L8198)</f>
        <v>6</v>
      </c>
    </row>
    <row r="4086" spans="1:3" x14ac:dyDescent="0.3">
      <c r="A4086">
        <v>4084</v>
      </c>
      <c r="B4086" t="str">
        <f>VLOOKUP(A4086,Dataset!A4086:T8199,6,FALSE)</f>
        <v>failed</v>
      </c>
      <c r="C4086">
        <f>_xlfn.XLOOKUP(B4086,Dataset!F4086:F8199,Dataset!L4086:L8199)</f>
        <v>1</v>
      </c>
    </row>
    <row r="4087" spans="1:3" x14ac:dyDescent="0.3">
      <c r="A4087">
        <v>4085</v>
      </c>
      <c r="B4087" t="str">
        <f>VLOOKUP(A4087,Dataset!A4087:T8200,6,FALSE)</f>
        <v>failed</v>
      </c>
      <c r="C4087">
        <f>_xlfn.XLOOKUP(B4087,Dataset!F4087:F8200,Dataset!L4087:L8200)</f>
        <v>1</v>
      </c>
    </row>
    <row r="4088" spans="1:3" x14ac:dyDescent="0.3">
      <c r="A4088">
        <v>4086</v>
      </c>
      <c r="B4088" t="str">
        <f>VLOOKUP(A4088,Dataset!A4088:T8201,6,FALSE)</f>
        <v>failed</v>
      </c>
      <c r="C4088">
        <f>_xlfn.XLOOKUP(B4088,Dataset!F4088:F8201,Dataset!L4088:L8201)</f>
        <v>5</v>
      </c>
    </row>
    <row r="4089" spans="1:3" x14ac:dyDescent="0.3">
      <c r="A4089">
        <v>4087</v>
      </c>
      <c r="B4089" t="str">
        <f>VLOOKUP(A4089,Dataset!A4089:T8202,6,FALSE)</f>
        <v>failed</v>
      </c>
      <c r="C4089">
        <f>_xlfn.XLOOKUP(B4089,Dataset!F4089:F8202,Dataset!L4089:L8202)</f>
        <v>0</v>
      </c>
    </row>
    <row r="4090" spans="1:3" x14ac:dyDescent="0.3">
      <c r="A4090">
        <v>4088</v>
      </c>
      <c r="B4090" t="str">
        <f>VLOOKUP(A4090,Dataset!A4090:T8203,6,FALSE)</f>
        <v>failed</v>
      </c>
      <c r="C4090">
        <f>_xlfn.XLOOKUP(B4090,Dataset!F4090:F8203,Dataset!L4090:L8203)</f>
        <v>3</v>
      </c>
    </row>
    <row r="4091" spans="1:3" x14ac:dyDescent="0.3">
      <c r="A4091">
        <v>4089</v>
      </c>
      <c r="B4091" t="str">
        <f>VLOOKUP(A4091,Dataset!A4091:T8204,6,FALSE)</f>
        <v>failed</v>
      </c>
      <c r="C4091">
        <f>_xlfn.XLOOKUP(B4091,Dataset!F4091:F8204,Dataset!L4091:L8204)</f>
        <v>8</v>
      </c>
    </row>
    <row r="4092" spans="1:3" x14ac:dyDescent="0.3">
      <c r="A4092">
        <v>4090</v>
      </c>
      <c r="B4092" t="str">
        <f>VLOOKUP(A4092,Dataset!A4092:T8205,6,FALSE)</f>
        <v>failed</v>
      </c>
      <c r="C4092">
        <f>_xlfn.XLOOKUP(B4092,Dataset!F4092:F8205,Dataset!L4092:L8205)</f>
        <v>3</v>
      </c>
    </row>
    <row r="4093" spans="1:3" x14ac:dyDescent="0.3">
      <c r="A4093">
        <v>4091</v>
      </c>
      <c r="B4093" t="str">
        <f>VLOOKUP(A4093,Dataset!A4093:T8206,6,FALSE)</f>
        <v>failed</v>
      </c>
      <c r="C4093">
        <f>_xlfn.XLOOKUP(B4093,Dataset!F4093:F8206,Dataset!L4093:L8206)</f>
        <v>8</v>
      </c>
    </row>
    <row r="4094" spans="1:3" x14ac:dyDescent="0.3">
      <c r="A4094">
        <v>4092</v>
      </c>
      <c r="B4094" t="str">
        <f>VLOOKUP(A4094,Dataset!A4094:T8207,6,FALSE)</f>
        <v>failed</v>
      </c>
      <c r="C4094">
        <f>_xlfn.XLOOKUP(B4094,Dataset!F4094:F8207,Dataset!L4094:L8207)</f>
        <v>1</v>
      </c>
    </row>
    <row r="4095" spans="1:3" x14ac:dyDescent="0.3">
      <c r="A4095">
        <v>4093</v>
      </c>
      <c r="B4095" t="str">
        <f>VLOOKUP(A4095,Dataset!A4095:T8208,6,FALSE)</f>
        <v>failed</v>
      </c>
      <c r="C4095">
        <f>_xlfn.XLOOKUP(B4095,Dataset!F4095:F8208,Dataset!L4095:L8208)</f>
        <v>4</v>
      </c>
    </row>
    <row r="4096" spans="1:3" x14ac:dyDescent="0.3">
      <c r="A4096">
        <v>4094</v>
      </c>
      <c r="B4096" t="str">
        <f>VLOOKUP(A4096,Dataset!A4096:T8209,6,FALSE)</f>
        <v>failed</v>
      </c>
      <c r="C4096">
        <f>_xlfn.XLOOKUP(B4096,Dataset!F4096:F8209,Dataset!L4096:L8209)</f>
        <v>8</v>
      </c>
    </row>
    <row r="4097" spans="1:3" x14ac:dyDescent="0.3">
      <c r="A4097">
        <v>4095</v>
      </c>
      <c r="B4097" t="str">
        <f>VLOOKUP(A4097,Dataset!A4097:T8210,6,FALSE)</f>
        <v>failed</v>
      </c>
      <c r="C4097">
        <f>_xlfn.XLOOKUP(B4097,Dataset!F4097:F8210,Dataset!L4097:L8210)</f>
        <v>1</v>
      </c>
    </row>
    <row r="4098" spans="1:3" x14ac:dyDescent="0.3">
      <c r="A4098">
        <v>4096</v>
      </c>
      <c r="B4098" t="str">
        <f>VLOOKUP(A4098,Dataset!A4098:T8211,6,FALSE)</f>
        <v>failed</v>
      </c>
      <c r="C4098">
        <f>_xlfn.XLOOKUP(B4098,Dataset!F4098:F8211,Dataset!L4098:L8211)</f>
        <v>5</v>
      </c>
    </row>
    <row r="4099" spans="1:3" x14ac:dyDescent="0.3">
      <c r="A4099">
        <v>4097</v>
      </c>
      <c r="B4099" t="str">
        <f>VLOOKUP(A4099,Dataset!A4099:T8212,6,FALSE)</f>
        <v>failed</v>
      </c>
      <c r="C4099">
        <f>_xlfn.XLOOKUP(B4099,Dataset!F4099:F8212,Dataset!L4099:L8212)</f>
        <v>0</v>
      </c>
    </row>
    <row r="4100" spans="1:3" x14ac:dyDescent="0.3">
      <c r="A4100">
        <v>4098</v>
      </c>
      <c r="B4100" t="str">
        <f>VLOOKUP(A4100,Dataset!A4100:T8213,6,FALSE)</f>
        <v>failed</v>
      </c>
      <c r="C4100">
        <f>_xlfn.XLOOKUP(B4100,Dataset!F4100:F8213,Dataset!L4100:L8213)</f>
        <v>0</v>
      </c>
    </row>
    <row r="4101" spans="1:3" x14ac:dyDescent="0.3">
      <c r="A4101">
        <v>4099</v>
      </c>
      <c r="B4101" t="str">
        <f>VLOOKUP(A4101,Dataset!A4101:T8214,6,FALSE)</f>
        <v>failed</v>
      </c>
      <c r="C4101">
        <f>_xlfn.XLOOKUP(B4101,Dataset!F4101:F8214,Dataset!L4101:L8214)</f>
        <v>1</v>
      </c>
    </row>
    <row r="4102" spans="1:3" x14ac:dyDescent="0.3">
      <c r="A4102">
        <v>4100</v>
      </c>
      <c r="B4102" t="str">
        <f>VLOOKUP(A4102,Dataset!A4102:T8215,6,FALSE)</f>
        <v>failed</v>
      </c>
      <c r="C4102">
        <f>_xlfn.XLOOKUP(B4102,Dataset!F4102:F8215,Dataset!L4102:L8215)</f>
        <v>0</v>
      </c>
    </row>
    <row r="4103" spans="1:3" x14ac:dyDescent="0.3">
      <c r="A4103">
        <v>4101</v>
      </c>
      <c r="B4103" t="str">
        <f>VLOOKUP(A4103,Dataset!A4103:T8216,6,FALSE)</f>
        <v>failed</v>
      </c>
      <c r="C4103">
        <f>_xlfn.XLOOKUP(B4103,Dataset!F4103:F8216,Dataset!L4103:L8216)</f>
        <v>0</v>
      </c>
    </row>
    <row r="4104" spans="1:3" x14ac:dyDescent="0.3">
      <c r="A4104">
        <v>4102</v>
      </c>
      <c r="B4104" t="str">
        <f>VLOOKUP(A4104,Dataset!A4104:T8217,6,FALSE)</f>
        <v>failed</v>
      </c>
      <c r="C4104">
        <f>_xlfn.XLOOKUP(B4104,Dataset!F4104:F8217,Dataset!L4104:L8217)</f>
        <v>6</v>
      </c>
    </row>
    <row r="4105" spans="1:3" x14ac:dyDescent="0.3">
      <c r="A4105">
        <v>4103</v>
      </c>
      <c r="B4105" t="str">
        <f>VLOOKUP(A4105,Dataset!A4105:T8218,6,FALSE)</f>
        <v>failed</v>
      </c>
      <c r="C4105">
        <f>_xlfn.XLOOKUP(B4105,Dataset!F4105:F8218,Dataset!L4105:L8218)</f>
        <v>6</v>
      </c>
    </row>
    <row r="4106" spans="1:3" x14ac:dyDescent="0.3">
      <c r="A4106">
        <v>4104</v>
      </c>
      <c r="B4106" t="str">
        <f>VLOOKUP(A4106,Dataset!A4106:T8219,6,FALSE)</f>
        <v>failed</v>
      </c>
      <c r="C4106">
        <f>_xlfn.XLOOKUP(B4106,Dataset!F4106:F8219,Dataset!L4106:L8219)</f>
        <v>14</v>
      </c>
    </row>
    <row r="4107" spans="1:3" x14ac:dyDescent="0.3">
      <c r="A4107">
        <v>4105</v>
      </c>
      <c r="B4107" t="str">
        <f>VLOOKUP(A4107,Dataset!A4107:T8220,6,FALSE)</f>
        <v>failed</v>
      </c>
      <c r="C4107">
        <f>_xlfn.XLOOKUP(B4107,Dataset!F4107:F8220,Dataset!L4107:L8220)</f>
        <v>6</v>
      </c>
    </row>
    <row r="4108" spans="1:3" x14ac:dyDescent="0.3">
      <c r="A4108">
        <v>4106</v>
      </c>
      <c r="B4108" t="str">
        <f>VLOOKUP(A4108,Dataset!A4108:T8221,6,FALSE)</f>
        <v>failed</v>
      </c>
      <c r="C4108">
        <f>_xlfn.XLOOKUP(B4108,Dataset!F4108:F8221,Dataset!L4108:L8221)</f>
        <v>33</v>
      </c>
    </row>
    <row r="4109" spans="1:3" x14ac:dyDescent="0.3">
      <c r="A4109">
        <v>4107</v>
      </c>
      <c r="B4109" t="str">
        <f>VLOOKUP(A4109,Dataset!A4109:T8222,6,FALSE)</f>
        <v>failed</v>
      </c>
      <c r="C4109">
        <f>_xlfn.XLOOKUP(B4109,Dataset!F4109:F8222,Dataset!L4109:L8222)</f>
        <v>4</v>
      </c>
    </row>
    <row r="4110" spans="1:3" x14ac:dyDescent="0.3">
      <c r="A4110">
        <v>4108</v>
      </c>
      <c r="B4110" t="str">
        <f>VLOOKUP(A4110,Dataset!A4110:T8223,6,FALSE)</f>
        <v>failed</v>
      </c>
      <c r="C4110">
        <f>_xlfn.XLOOKUP(B4110,Dataset!F4110:F8223,Dataset!L4110:L8223)</f>
        <v>1</v>
      </c>
    </row>
    <row r="4111" spans="1:3" x14ac:dyDescent="0.3">
      <c r="A4111">
        <v>4109</v>
      </c>
      <c r="B4111" t="str">
        <f>VLOOKUP(A4111,Dataset!A4111:T8224,6,FALSE)</f>
        <v>failed</v>
      </c>
      <c r="C4111">
        <f>_xlfn.XLOOKUP(B4111,Dataset!F4111:F8224,Dataset!L4111:L8224)</f>
        <v>0</v>
      </c>
    </row>
    <row r="4112" spans="1:3" x14ac:dyDescent="0.3">
      <c r="A4112">
        <v>4110</v>
      </c>
      <c r="B4112" t="str">
        <f>VLOOKUP(A4112,Dataset!A4112:T8225,6,FALSE)</f>
        <v>failed</v>
      </c>
      <c r="C4112">
        <f>_xlfn.XLOOKUP(B4112,Dataset!F4112:F8225,Dataset!L4112:L8225)</f>
        <v>6</v>
      </c>
    </row>
    <row r="4113" spans="1:3" x14ac:dyDescent="0.3">
      <c r="A4113">
        <v>4111</v>
      </c>
      <c r="B4113" t="str">
        <f>VLOOKUP(A4113,Dataset!A4113:T8226,6,FALSE)</f>
        <v>failed</v>
      </c>
      <c r="C4113">
        <f>_xlfn.XLOOKUP(B4113,Dataset!F4113:F8226,Dataset!L4113:L8226)</f>
        <v>6</v>
      </c>
    </row>
    <row r="4114" spans="1:3" x14ac:dyDescent="0.3">
      <c r="A4114">
        <v>4112</v>
      </c>
      <c r="B4114" t="str">
        <f>VLOOKUP(A4114,Dataset!A4114:T8227,6,FALSE)</f>
        <v>failed</v>
      </c>
      <c r="C4114">
        <f>_xlfn.XLOOKUP(B4114,Dataset!F4114:F8227,Dataset!L4114:L8227)</f>
        <v>1</v>
      </c>
    </row>
    <row r="4115" spans="1:3" x14ac:dyDescent="0.3">
      <c r="A4115">
        <v>4113</v>
      </c>
      <c r="B4115" t="str">
        <f>VLOOKUP(A4115,Dataset!A4115:T8228,6,FALSE)</f>
        <v>failed</v>
      </c>
      <c r="C4115">
        <f>_xlfn.XLOOKUP(B4115,Dataset!F4115:F8228,Dataset!L4115:L8228)</f>
        <v>3</v>
      </c>
    </row>
  </sheetData>
  <conditionalFormatting sqref="B1:B1048576">
    <cfRule type="containsText" dxfId="1" priority="4" operator="containsText" text="successful">
      <formula>NOT(ISERROR(SEARCH("successful",B1)))</formula>
    </cfRule>
    <cfRule type="containsText" dxfId="2" priority="3" operator="containsText" text="failed">
      <formula>NOT(ISERROR(SEARCH("failed",B1)))</formula>
    </cfRule>
    <cfRule type="containsText" dxfId="3" priority="2" operator="containsText" text="canceled">
      <formula>NOT(ISERROR(SEARCH("canceled",B1)))</formula>
    </cfRule>
    <cfRule type="containsText" dxfId="0" priority="1" operator="containsText" text="live">
      <formula>NOT(ISERROR(SEARCH("live",B1)))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2ADC58E-6043-4D5A-ABEC-B170A43D8E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Dataset</vt:lpstr>
      <vt:lpstr>Category Stats</vt:lpstr>
      <vt:lpstr>Sub-Category Stats</vt:lpstr>
      <vt:lpstr>Date Created Stats</vt:lpstr>
      <vt:lpstr>Outcomes Stats</vt:lpstr>
      <vt:lpstr>Successful and Unsuccessful</vt:lpstr>
      <vt:lpstr>Tables to get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Phu Phan</cp:lastModifiedBy>
  <dcterms:created xsi:type="dcterms:W3CDTF">2017-04-20T15:17:24Z</dcterms:created>
  <dcterms:modified xsi:type="dcterms:W3CDTF">2020-05-21T18:55:11Z</dcterms:modified>
</cp:coreProperties>
</file>