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cafde366e0ae54/PlearningFiles/"/>
    </mc:Choice>
  </mc:AlternateContent>
  <xr:revisionPtr revIDLastSave="0" documentId="8_{E46B2BA5-8F85-4D8D-93A3-8B7E92888CF6}" xr6:coauthVersionLast="47" xr6:coauthVersionMax="47" xr10:uidLastSave="{00000000-0000-0000-0000-000000000000}"/>
  <bookViews>
    <workbookView xWindow="-98" yWindow="-98" windowWidth="19396" windowHeight="11475" firstSheet="4" activeTab="4" xr2:uid="{5BD72D83-8530-4A2D-9851-82D2BD94FE8D}"/>
  </bookViews>
  <sheets>
    <sheet name="Sheet1" sheetId="6" r:id="rId1"/>
    <sheet name="Order_formulas" sheetId="1" r:id="rId2"/>
    <sheet name="Pivot" sheetId="4" r:id="rId3"/>
    <sheet name="customer" sheetId="3" r:id="rId4"/>
    <sheet name="product" sheetId="2" r:id="rId5"/>
    <sheet name="Order" sheetId="5" r:id="rId6"/>
    <sheet name="Sheet2" sheetId="7" r:id="rId7"/>
  </sheets>
  <externalReferences>
    <externalReference r:id="rId8"/>
    <externalReference r:id="rId9"/>
  </externalReferences>
  <definedNames>
    <definedName name="_xlnm._FilterDatabase" localSheetId="5" hidden="1">Order!$B$1:$B$286</definedName>
    <definedName name="_xlnm._FilterDatabase" localSheetId="1" hidden="1">Order_formulas!$B$1:$B$286</definedName>
    <definedName name="_xlcn.WorksheetConnection_LivePowerPivot6Apr23.xlsxtbl_customer1" hidden="1">tbl_customer[]</definedName>
    <definedName name="_xlcn.WorksheetConnection_LivePowerPivot6Apr23.xlsxtbl_order1" hidden="1">tbl_order[]</definedName>
    <definedName name="_xlcn.WorksheetConnection_LivePowerPivot6Apr23.xlsxtbl_product1" hidden="1">tbl_product[]</definedName>
    <definedName name="AprSun1">DATE(CalendarYear,4,1)-WEEKDAY(DATE(CalendarYear,4,1))</definedName>
    <definedName name="Birth_Dates">'[1]Birthday Calendar'!$AH$5:$AH$24</definedName>
    <definedName name="CalendarYear">[2]Outline!$W$2</definedName>
    <definedName name="date">INDEX(#REF!,MATCH(#REF!,#REF!,0)):INDEX(#REF!,MATCH(#REF!,#REF!,0))</definedName>
    <definedName name="MarSun1">DATE(CalendarYear,3,1)-WEEKDAY(DATE(CalendarYear,3,1))</definedName>
    <definedName name="order">INDEX(#REF!,MATCH(#REF!,#REF!,0)):INDEX(#REF!,MATCH(#REF!,#REF!,0))</definedName>
  </definedNames>
  <calcPr calcId="191028"/>
  <pivotCaches>
    <pivotCache cacheId="15" r:id="rId10"/>
    <pivotCache cacheId="16" r:id="rId11"/>
    <pivotCache cacheId="17" r:id="rId12"/>
    <pivotCache cacheId="18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product" name="tbl_product" connection="WorksheetConnection_Live PowerPivot 6 Apr 23.xlsx!tbl_product"/>
          <x15:modelTable id="tbl_order" name="tbl_order" connection="WorksheetConnection_Live PowerPivot 6 Apr 23.xlsx!tbl_order"/>
          <x15:modelTable id="tbl_customer" name="tbl_customer" connection="WorksheetConnection_Live PowerPivot 6 Apr 23.xlsx!tbl_customer"/>
        </x15:modelTables>
        <x15:modelRelationships>
          <x15:modelRelationship fromTable="tbl_order" fromColumn="Product Code" toTable="tbl_product" toColumn="Code"/>
          <x15:modelRelationship fromTable="tbl_order" fromColumn="Customer Code" toTable="tbl_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F2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Live PowerPivot 6 Apr 23.xlsx!tbl_customer" type="102" refreshedVersion="8" minRefreshableVersion="5">
    <extLst>
      <ext xmlns:x15="http://schemas.microsoft.com/office/spreadsheetml/2010/11/main" uri="{DE250136-89BD-433C-8126-D09CA5730AF9}">
        <x15:connection id="tbl_customer">
          <x15:rangePr sourceName="_xlcn.WorksheetConnection_LivePowerPivot6Apr23.xlsxtbl_customer1"/>
        </x15:connection>
      </ext>
    </extLst>
  </connection>
  <connection id="3" xr16:uid="{00000000-0015-0000-FFFF-FFFF02000000}" name="WorksheetConnection_Live PowerPivot 6 Apr 23.xlsx!tbl_order" type="102" refreshedVersion="8" minRefreshableVersion="5">
    <extLst>
      <ext xmlns:x15="http://schemas.microsoft.com/office/spreadsheetml/2010/11/main" uri="{DE250136-89BD-433C-8126-D09CA5730AF9}">
        <x15:connection id="tbl_order">
          <x15:rangePr sourceName="_xlcn.WorksheetConnection_LivePowerPivot6Apr23.xlsxtbl_order1"/>
        </x15:connection>
      </ext>
    </extLst>
  </connection>
  <connection id="4" xr16:uid="{00000000-0015-0000-FFFF-FFFF03000000}" name="WorksheetConnection_Live PowerPivot 6 Apr 23.xlsx!tbl_product" type="102" refreshedVersion="8" minRefreshableVersion="5">
    <extLst>
      <ext xmlns:x15="http://schemas.microsoft.com/office/spreadsheetml/2010/11/main" uri="{DE250136-89BD-433C-8126-D09CA5730AF9}">
        <x15:connection id="tbl_product">
          <x15:rangePr sourceName="_xlcn.WorksheetConnection_LivePowerPivot6Apr23.xlsxtbl_product1"/>
        </x15:connection>
      </ext>
    </extLst>
  </connection>
</connections>
</file>

<file path=xl/sharedStrings.xml><?xml version="1.0" encoding="utf-8"?>
<sst xmlns="http://schemas.openxmlformats.org/spreadsheetml/2006/main" count="1902" uniqueCount="108">
  <si>
    <t>Sum of Sales</t>
  </si>
  <si>
    <t>Column Labels</t>
  </si>
  <si>
    <t>Row Labels</t>
  </si>
  <si>
    <t>กระดาษ</t>
  </si>
  <si>
    <t>ดินสอ</t>
  </si>
  <si>
    <t>ปากกา</t>
  </si>
  <si>
    <t>อุปกรณ์ลบ</t>
  </si>
  <si>
    <t>อุปกรณ์วัด</t>
  </si>
  <si>
    <t>Grand Total</t>
  </si>
  <si>
    <t>ABV</t>
  </si>
  <si>
    <t>AHH</t>
  </si>
  <si>
    <t>CUU</t>
  </si>
  <si>
    <t>DE</t>
  </si>
  <si>
    <t>GCC</t>
  </si>
  <si>
    <t>Invoice date</t>
  </si>
  <si>
    <t>Invoice No.</t>
  </si>
  <si>
    <t>Customer Code</t>
  </si>
  <si>
    <t>Product Code</t>
  </si>
  <si>
    <t>จำนวน</t>
  </si>
  <si>
    <t>Customer Name</t>
  </si>
  <si>
    <t>Customer Name2</t>
  </si>
  <si>
    <t>Product Group</t>
  </si>
  <si>
    <t>Product Name</t>
  </si>
  <si>
    <t>Price</t>
  </si>
  <si>
    <t>Sales</t>
  </si>
  <si>
    <t>INV2022-00-01</t>
  </si>
  <si>
    <t>CU-002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</si>
  <si>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</si>
  <si>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</si>
  <si>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</si>
  <si>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</si>
  <si>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</si>
  <si>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</si>
  <si>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</si>
  <si>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</si>
  <si>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</si>
  <si>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</si>
  <si>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</si>
  <si>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</si>
  <si>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</si>
  <si>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</si>
  <si>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</si>
  <si>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</si>
  <si>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</si>
  <si>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</si>
  <si>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</si>
  <si>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</si>
  <si>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INV2022-00-21</t>
  </si>
  <si>
    <t>CU-003</t>
  </si>
  <si>
    <t>INV2022-00-22</t>
  </si>
  <si>
    <t>CU-004</t>
  </si>
  <si>
    <t>INV2022-00-42</t>
  </si>
  <si>
    <t>CU-005</t>
  </si>
  <si>
    <t>INV2022-00-52</t>
  </si>
  <si>
    <t>CU-001</t>
  </si>
  <si>
    <t>INV2022-00-53</t>
  </si>
  <si>
    <t>INV2022-00-73</t>
  </si>
  <si>
    <t>INV2022-00-74</t>
  </si>
  <si>
    <t>INV2022-00-94</t>
  </si>
  <si>
    <t>INV2022-00-95</t>
  </si>
  <si>
    <t>INV2022-01-16</t>
  </si>
  <si>
    <t>INV2022-01-37</t>
  </si>
  <si>
    <t>INV2022-01-58</t>
  </si>
  <si>
    <t>INV2022-01-79</t>
  </si>
  <si>
    <t>INV2022-01-99</t>
  </si>
  <si>
    <t>INV2022-02-00</t>
  </si>
  <si>
    <t>INV2023-02-83</t>
  </si>
  <si>
    <t>Asia Book Bone Co.,Ltd</t>
  </si>
  <si>
    <t>Asian Hand Hole Co.,Ltd</t>
  </si>
  <si>
    <t>Cantary umberalla University</t>
  </si>
  <si>
    <t>Deelert Emeral Co.,Ltd.</t>
  </si>
  <si>
    <t>General Center Cross Co.,Ltd</t>
  </si>
  <si>
    <t>Customer Full Name</t>
  </si>
  <si>
    <t>Customer Tel</t>
  </si>
  <si>
    <t>02-1111-111</t>
  </si>
  <si>
    <t>02-2222-112</t>
  </si>
  <si>
    <t>02-3333-113</t>
  </si>
  <si>
    <t>02-4444-114</t>
  </si>
  <si>
    <t>02-5555-115</t>
  </si>
  <si>
    <t>รายการ</t>
  </si>
  <si>
    <t xml:space="preserve"> Code</t>
  </si>
  <si>
    <t>สินค้า</t>
  </si>
  <si>
    <t>ประเภทสินค้า</t>
  </si>
  <si>
    <t>ต้นทุน</t>
  </si>
  <si>
    <t>ราคา</t>
  </si>
  <si>
    <t>Sum of ต้นทุน</t>
  </si>
  <si>
    <t>ปากกาลูกลื่นควอนตัม แดง</t>
  </si>
  <si>
    <t>ปากกาลูกลื่นควอนตัม ดำ</t>
  </si>
  <si>
    <t>ปากกาเจล Uni</t>
  </si>
  <si>
    <t>ปากกาไฮไลท์ Zebra</t>
  </si>
  <si>
    <t>ไส้ปากกา Pilot Pack x 1</t>
  </si>
  <si>
    <t>ไส้ปากกา Pilot Pack x 3</t>
  </si>
  <si>
    <t>ผลรวมทั้งหมด</t>
  </si>
  <si>
    <t>ดินสอกด Pentel</t>
  </si>
  <si>
    <t>ไส้ดินสอ Faber 2B</t>
  </si>
  <si>
    <t>ไส้ดินสอ Faber HB</t>
  </si>
  <si>
    <t>กล่องดินสอ</t>
  </si>
  <si>
    <t>กบเหลาดินสอ</t>
  </si>
  <si>
    <t>ปลอกดินสอ</t>
  </si>
  <si>
    <t>ปากกาลบคำผิด</t>
  </si>
  <si>
    <t>เทปลบคำผิด</t>
  </si>
  <si>
    <t>ยางลบ</t>
  </si>
  <si>
    <t>ไม้บรรทัด</t>
  </si>
  <si>
    <t>อุปกรณ์เรขาคณิต</t>
  </si>
  <si>
    <t>กระดาษถ่ายเอกสาร AA 500 แผ่น</t>
  </si>
  <si>
    <t>สมุด AA 50 แผ่น</t>
  </si>
  <si>
    <t>กระดาษโน๊ต Sticky Note</t>
  </si>
  <si>
    <t>Sum of ยอดขายรวม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</si>
</sst>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35">
    <xf numFmtId="0" fontId="0" fillId="0" borderId="0" xfId="0"/>
    <xf numFmtId="15" fontId="0" fillId="0" borderId="0" xfId="0" applyNumberFormat="1" applyAlignment="1">
      <alignment horizontal="righ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5" fontId="0" fillId="0" borderId="0" xfId="2" applyNumberFormat="1" applyFont="1" applyAlignment="1">
      <alignment horizontal="right"/>
    </xf>
    <xf numFmtId="15" fontId="4" fillId="0" borderId="0" xfId="3" applyNumberFormat="1" applyFont="1" applyBorder="1" applyAlignment="1">
      <alignment horizontal="left" vertical="center"/>
    </xf>
    <xf numFmtId="0" fontId="4" fillId="0" borderId="0" xfId="2" applyFont="1" applyAlignment="1">
      <alignment horizontal="right"/>
    </xf>
    <xf numFmtId="0" fontId="0" fillId="0" borderId="1" xfId="0" applyBorder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1" applyFont="1"/>
    <xf numFmtId="164" fontId="0" fillId="0" borderId="0" xfId="0" applyNumberFormat="1"/>
    <xf numFmtId="15" fontId="0" fillId="3" borderId="0" xfId="0" applyNumberFormat="1" applyFill="1" applyAlignment="1">
      <alignment horizontal="right"/>
    </xf>
    <xf numFmtId="15" fontId="0" fillId="3" borderId="0" xfId="0" applyNumberFormat="1" applyFill="1" applyAlignment="1">
      <alignment horizontal="left"/>
    </xf>
    <xf numFmtId="0" fontId="0" fillId="3" borderId="0" xfId="0" applyFill="1" applyAlignment="1">
      <alignment horizontal="right"/>
    </xf>
    <xf numFmtId="165" fontId="0" fillId="0" borderId="0" xfId="0" applyNumberFormat="1"/>
  </cellXfs>
  <cellStyles count="4">
    <cellStyle name="Comma" xfId="1" builtinId="3"/>
    <cellStyle name="Comma 3" xfId="3" xr:uid="{924445C1-F020-4933-A218-E8EBBB0DB67F}"/>
    <cellStyle name="Normal" xfId="0" builtinId="0"/>
    <cellStyle name="Normal 2" xfId="2" xr:uid="{6FD15AE2-FF55-466A-8387-2D16D5090C1E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\-mmm\-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right style="thin">
          <color rgb="FF4472C4"/>
        </right>
        <top style="thin">
          <color rgb="FF4472C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solid">
          <fgColor indexed="64"/>
          <bgColor theme="9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solid">
          <fgColor indexed="64"/>
          <bgColor theme="9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solid">
          <fgColor indexed="64"/>
          <bgColor theme="9" tint="0.5999938962981048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\-mmm\-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5" formatCode="_-* #,##0_-;\-* #,##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20171A-24AC-1F6E-4C21-D04D3A4BD57D}"/>
            </a:ext>
            <a:ext uri="{147F2762-F138-4A5C-976F-8EAC2B608ADB}">
              <a16:predDERef xmlns:a16="http://schemas.microsoft.com/office/drawing/2014/main" pred="{28CE4C3F-7F95-19F9-CD06-25FCF76B5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2200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rthday%20calendar%20with%20highlighting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esktop\Course%20Center\16.Pivot%20Table%20Master\2.Document\Chapter3(Afte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rthday Calendar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1"/>
      <sheetName val="2"/>
      <sheetName val="3"/>
      <sheetName val="4"/>
      <sheetName val="5"/>
      <sheetName val="6"/>
      <sheetName val="7"/>
      <sheetName val="8"/>
      <sheetName val="8 (2)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sample"/>
      <sheetName val="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5022.697530092591" createdVersion="8" refreshedVersion="8" minRefreshableVersion="3" recordCount="285" xr:uid="{57B680FF-FA98-49DD-984A-79A6CB92B731}">
  <cacheSource type="worksheet">
    <worksheetSource name="tbl_order_f"/>
  </cacheSource>
  <cacheFields count="12">
    <cacheField name="Invoice date" numFmtId="15">
      <sharedItems containsSemiMixedTypes="0" containsNonDate="0" containsDate="1" containsString="0" minDate="2022-01-07T00:00:00" maxDate="2023-02-15T00:00:00" count="33">
        <d v="2022-01-07T00:00:00"/>
        <d v="2022-01-15T00:00:00"/>
        <d v="2022-02-07T00:00:00"/>
        <d v="2022-02-14T00:00:00"/>
        <d v="2022-02-15T00:00:00"/>
        <d v="2022-03-07T00:00:00"/>
        <d v="2022-03-15T00:00:00"/>
        <d v="2022-04-07T00:00:00"/>
        <d v="2022-04-15T00:00:00"/>
        <d v="2022-05-07T00:00:00"/>
        <d v="2022-05-15T00:00:00"/>
        <d v="2022-06-07T00:00:00"/>
        <d v="2022-06-15T00:00:00"/>
        <d v="2022-07-07T00:00:00"/>
        <d v="2022-07-15T00:00:00"/>
        <d v="2022-08-07T00:00:00"/>
        <d v="2022-08-15T00:00:00"/>
        <d v="2022-09-07T00:00:00"/>
        <d v="2022-09-15T00:00:00"/>
        <d v="2022-10-07T00:00:00"/>
        <d v="2022-10-15T00:00:00"/>
        <d v="2022-11-07T00:00:00"/>
        <d v="2022-11-15T00:00:00"/>
        <d v="2022-12-07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3-02-14T00:00:00"/>
      </sharedItems>
      <fieldGroup par="11" base="0">
        <rangePr groupBy="months" startDate="2022-01-07T00:00:00" endDate="2023-02-15T00:00:00"/>
        <groupItems count="14">
          <s v="&lt;07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2/2023"/>
        </groupItems>
      </fieldGroup>
    </cacheField>
    <cacheField name="Invoice No." numFmtId="15">
      <sharedItems/>
    </cacheField>
    <cacheField name="Customer Code" numFmtId="15">
      <sharedItems/>
    </cacheField>
    <cacheField name="Product Code" numFmtId="15">
      <sharedItems/>
    </cacheField>
    <cacheField name="จำนวน" numFmtId="0">
      <sharedItems containsSemiMixedTypes="0" containsString="0" containsNumber="1" containsInteger="1" minValue="1" maxValue="605"/>
    </cacheField>
    <cacheField name="Customer Name" numFmtId="15">
      <sharedItems count="5">
        <s v="GCC"/>
        <s v="ABV"/>
        <s v="DE"/>
        <s v="CUU"/>
        <s v="AHH"/>
      </sharedItems>
    </cacheField>
    <cacheField name="Customer Name2" numFmtId="15">
      <sharedItems count="5">
        <s v="General Center Cross Co.,Ltd"/>
        <s v="Asia Book Bone Co.,Ltd"/>
        <s v="Deelert Emeral Co.,Ltd."/>
        <s v="Cantary umberalla University"/>
        <s v="Asian Hand Hole Co.,Ltd"/>
      </sharedItems>
    </cacheField>
    <cacheField name="Product Group" numFmtId="15">
      <sharedItems count="5">
        <s v="ปากกา"/>
        <s v="ดินสอ"/>
        <s v="อุปกรณ์ลบ"/>
        <s v="อุปกรณ์วัด"/>
        <s v="กระดาษ"/>
      </sharedItems>
    </cacheField>
    <cacheField name="Product Name" numFmtId="15">
      <sharedItems/>
    </cacheField>
    <cacheField name="Price" numFmtId="0">
      <sharedItems containsSemiMixedTypes="0" containsString="0" containsNumber="1" minValue="6.9300000000000006" maxValue="169.05"/>
    </cacheField>
    <cacheField name="Sales" numFmtId="0">
      <sharedItems containsSemiMixedTypes="0" containsString="0" containsNumber="1" minValue="42.335999999999999" maxValue="102275.25"/>
    </cacheField>
    <cacheField name="Years" numFmtId="0" databaseField="0">
      <fieldGroup base="0">
        <rangePr groupBy="years" startDate="2022-01-07T00:00:00" endDate="2023-02-15T00:00:00"/>
        <groupItems count="4">
          <s v="&lt;07/01/2022"/>
          <s v="2022"/>
          <s v="2023"/>
          <s v="&gt;15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panga" refreshedDate="45022.914976504631" backgroundQuery="1" createdVersion="8" refreshedVersion="8" minRefreshableVersion="3" recordCount="0" supportSubquery="1" supportAdvancedDrill="1" xr:uid="{111CF288-A04F-445E-BD5D-943B06193402}">
  <cacheSource type="external" connectionId="1"/>
  <cacheFields count="2">
    <cacheField name="[tbl_order].[Customer Name].[Customer Name]" caption="Customer Name" numFmtId="0" hierarchy="9" level="1">
      <sharedItems count="5">
        <s v="Asia Book Bone Co.,Ltd"/>
        <s v="Asian Hand Hole Co.,Ltd"/>
        <s v="Cantary umberalla University"/>
        <s v="Deelert Emeral Co.,Ltd."/>
        <s v="General Center Cross Co.,Ltd"/>
      </sharedItems>
    </cacheField>
    <cacheField name="[Measures].[Sum of ยอดขายรวม]" caption="Sum of ยอดขายรวม" numFmtId="0" hierarchy="22" level="32767"/>
  </cacheFields>
  <cacheHierarchies count="23">
    <cacheHierarchy uniqueName="[tbl_customer].[Customer Code]" caption="Customer Code" attribute="1" defaultMemberUniqueName="[tbl_customer].[Customer Code].[All]" allUniqueName="[tbl_customer].[Customer Code].[All]" dimensionUniqueName="[tbl_customer]" displayFolder="" count="0" memberValueDatatype="130" unbalanced="0"/>
    <cacheHierarchy uniqueName="[tbl_customer].[Customer Name]" caption="Customer Name" attribute="1" defaultMemberUniqueName="[tbl_customer].[Customer Name].[All]" allUniqueName="[tbl_customer].[Customer Name].[All]" dimensionUniqueName="[tbl_customer]" displayFolder="" count="0" memberValueDatatype="130" unbalanced="0"/>
    <cacheHierarchy uniqueName="[tbl_customer].[Customer Full Name]" caption="Customer Full Name" attribute="1" defaultMemberUniqueName="[tbl_customer].[Customer Full Name].[All]" allUniqueName="[tbl_customer].[Customer Full Name].[All]" dimensionUniqueName="[tbl_customer]" displayFolder="" count="0" memberValueDatatype="130" unbalanced="0"/>
    <cacheHierarchy uniqueName="[tbl_customer].[Customer Tel]" caption="Customer Tel" attribute="1" defaultMemberUniqueName="[tbl_customer].[Customer Tel].[All]" allUniqueName="[tbl_customer].[Customer Tel].[All]" dimensionUniqueName="[tbl_customer]" displayFolder="" count="0" memberValueDatatype="130" unbalanced="0"/>
    <cacheHierarchy uniqueName="[tbl_order].[Invoice date]" caption="Invoice date" attribute="1" time="1" defaultMemberUniqueName="[tbl_order].[Invoice date].[All]" allUniqueName="[tbl_order].[Invoice date].[All]" dimensionUniqueName="[tbl_order]" displayFolder="" count="0" memberValueDatatype="7" unbalanced="0"/>
    <cacheHierarchy uniqueName="[tbl_order].[Invoice No.]" caption="Invoice No." attribute="1" defaultMemberUniqueName="[tbl_order].[Invoice No.].[All]" allUniqueName="[tbl_order].[Invoice No.].[All]" dimensionUniqueName="[tbl_order]" displayFolder="" count="0" memberValueDatatype="130" unbalanced="0"/>
    <cacheHierarchy uniqueName="[tbl_order].[Customer Code]" caption="Customer Code" attribute="1" defaultMemberUniqueName="[tbl_order].[Customer Code].[All]" allUniqueName="[tbl_order].[Customer Code].[All]" dimensionUniqueName="[tbl_order]" displayFolder="" count="0" memberValueDatatype="130" unbalanced="0"/>
    <cacheHierarchy uniqueName="[tbl_order].[Product Code]" caption="Product Code" attribute="1" defaultMemberUniqueName="[tbl_order].[Product Code].[All]" allUniqueName="[tbl_order].[Product Code].[All]" dimensionUniqueName="[tbl_order]" displayFolder="" count="0" memberValueDatatype="130" unbalanced="0"/>
    <cacheHierarchy uniqueName="[tbl_order].[จำนวน]" caption="จำนวน" attribute="1" defaultMemberUniqueName="[tbl_order].[จำนวน].[All]" allUniqueName="[tbl_order].[จำนวน].[All]" dimensionUniqueName="[tbl_order]" displayFolder="" count="0" memberValueDatatype="20" unbalanced="0"/>
    <cacheHierarchy uniqueName="[tbl_order].[Customer Name]" caption="Customer Name" attribute="1" defaultMemberUniqueName="[tbl_order].[Customer Name].[All]" allUniqueName="[tbl_order].[Customer Name].[All]" dimensionUniqueName="[tbl_order]" displayFolder="" count="2" memberValueDatatype="130" unbalanced="0">
      <fieldsUsage count="2">
        <fieldUsage x="-1"/>
        <fieldUsage x="0"/>
      </fieldsUsage>
    </cacheHierarchy>
    <cacheHierarchy uniqueName="[tbl_order].[Product Group]" caption="Product Group" attribute="1" defaultMemberUniqueName="[tbl_order].[Product Group].[All]" allUniqueName="[tbl_order].[Product Group].[All]" dimensionUniqueName="[tbl_order]" displayFolder="" count="0" memberValueDatatype="130" unbalanced="0"/>
    <cacheHierarchy uniqueName="[tbl_order].[ยอดขายรวม]" caption="ยอดขายรวม" attribute="1" defaultMemberUniqueName="[tbl_order].[ยอดขายรวม].[All]" allUniqueName="[tbl_order].[ยอดขายรวม].[All]" dimensionUniqueName="[tbl_order]" displayFolder="" count="0" memberValueDatatype="5" unbalanced="0"/>
    <cacheHierarchy uniqueName="[tbl_product].[รายการ]" caption="รายการ" attribute="1" defaultMemberUniqueName="[tbl_product].[รายการ].[All]" allUniqueName="[tbl_product].[รายการ].[All]" dimensionUniqueName="[tbl_product]" displayFolder="" count="0" memberValueDatatype="20" unbalanced="0"/>
    <cacheHierarchy uniqueName="[tbl_product].[Code]" caption="Code" attribute="1" defaultMemberUniqueName="[tbl_product].[Code].[All]" allUniqueName="[tbl_product].[Code].[All]" dimensionUniqueName="[tbl_product]" displayFolder="" count="0" memberValueDatatype="130" unbalanced="0"/>
    <cacheHierarchy uniqueName="[tbl_product].[สินค้า]" caption="สินค้า" attribute="1" defaultMemberUniqueName="[tbl_product].[สินค้า].[All]" allUniqueName="[tbl_product].[สินค้า].[All]" dimensionUniqueName="[tbl_product]" displayFolder="" count="0" memberValueDatatype="130" unbalanced="0"/>
    <cacheHierarchy uniqueName="[tbl_product].[ประเภทสินค้า]" caption="ประเภทสินค้า" attribute="1" defaultMemberUniqueName="[tbl_product].[ประเภทสินค้า].[All]" allUniqueName="[tbl_product].[ประเภทสินค้า].[All]" dimensionUniqueName="[tbl_product]" displayFolder="" count="0" memberValueDatatype="130" unbalanced="0"/>
    <cacheHierarchy uniqueName="[tbl_product].[ต้นทุน]" caption="ต้นทุน" attribute="1" defaultMemberUniqueName="[tbl_product].[ต้นทุน].[All]" allUniqueName="[tbl_product].[ต้นทุน].[All]" dimensionUniqueName="[tbl_product]" displayFolder="" count="0" memberValueDatatype="5" unbalanced="0"/>
    <cacheHierarchy uniqueName="[tbl_product].[ราคา]" caption="ราคา" attribute="1" defaultMemberUniqueName="[tbl_product].[ราคา].[All]" allUniqueName="[tbl_product].[ราคา].[All]" dimensionUniqueName="[tbl_product]" displayFolder="" count="0" memberValueDatatype="5" unbalanced="0"/>
    <cacheHierarchy uniqueName="[Measures].[__XL_Count tbl_order]" caption="__XL_Count tbl_order" measure="1" displayFolder="" measureGroup="tbl_order" count="0" hidden="1"/>
    <cacheHierarchy uniqueName="[Measures].[__XL_Count tbl_product]" caption="__XL_Count tbl_product" measure="1" displayFolder="" measureGroup="tbl_product" count="0" hidden="1"/>
    <cacheHierarchy uniqueName="[Measures].[__XL_Count tbl_customer]" caption="__XL_Count tbl_customer" measure="1" displayFolder="" measureGroup="tbl_customer" count="0" hidden="1"/>
    <cacheHierarchy uniqueName="[Measures].[__No measures defined]" caption="__No measures defined" measure="1" displayFolder="" count="0" hidden="1"/>
    <cacheHierarchy uniqueName="[Measures].[Sum of ยอดขายรวม]" caption="Sum of ยอดขายรวม" measure="1" displayFolder="" measureGroup="tbl_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tbl_customer" uniqueName="[tbl_customer]" caption="tbl_customer"/>
    <dimension name="tbl_order" uniqueName="[tbl_order]" caption="tbl_order"/>
    <dimension name="tbl_product" uniqueName="[tbl_product]" caption="tbl_product"/>
  </dimensions>
  <measureGroups count="3">
    <measureGroup name="tbl_customer" caption="tbl_customer"/>
    <measureGroup name="tbl_order" caption="tbl_order"/>
    <measureGroup name="tbl_product" caption="tbl_product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panga" refreshedDate="45022.915641550928" backgroundQuery="1" createdVersion="8" refreshedVersion="8" minRefreshableVersion="3" recordCount="0" supportSubquery="1" supportAdvancedDrill="1" xr:uid="{C0E2BECB-E1A6-441B-9B32-3BB73D8A603F}">
  <cacheSource type="external" connectionId="1"/>
  <cacheFields count="2">
    <cacheField name="[Measures].[Sum of ยอดขายรวม]" caption="Sum of ยอดขายรวม" numFmtId="0" hierarchy="22" level="32767"/>
    <cacheField name="[tbl_order].[Product Group].[Product Group]" caption="Product Group" numFmtId="0" hierarchy="10" level="1">
      <sharedItems count="5">
        <s v="กระดาษ"/>
        <s v="ดินสอ"/>
        <s v="ปากกา"/>
        <s v="อุปกรณ์ลบ"/>
        <s v="อุปกรณ์วัด"/>
      </sharedItems>
    </cacheField>
  </cacheFields>
  <cacheHierarchies count="23">
    <cacheHierarchy uniqueName="[tbl_customer].[Customer Code]" caption="Customer Code" attribute="1" defaultMemberUniqueName="[tbl_customer].[Customer Code].[All]" allUniqueName="[tbl_customer].[Customer Code].[All]" dimensionUniqueName="[tbl_customer]" displayFolder="" count="0" memberValueDatatype="130" unbalanced="0"/>
    <cacheHierarchy uniqueName="[tbl_customer].[Customer Name]" caption="Customer Name" attribute="1" defaultMemberUniqueName="[tbl_customer].[Customer Name].[All]" allUniqueName="[tbl_customer].[Customer Name].[All]" dimensionUniqueName="[tbl_customer]" displayFolder="" count="0" memberValueDatatype="130" unbalanced="0"/>
    <cacheHierarchy uniqueName="[tbl_customer].[Customer Full Name]" caption="Customer Full Name" attribute="1" defaultMemberUniqueName="[tbl_customer].[Customer Full Name].[All]" allUniqueName="[tbl_customer].[Customer Full Name].[All]" dimensionUniqueName="[tbl_customer]" displayFolder="" count="0" memberValueDatatype="130" unbalanced="0"/>
    <cacheHierarchy uniqueName="[tbl_customer].[Customer Tel]" caption="Customer Tel" attribute="1" defaultMemberUniqueName="[tbl_customer].[Customer Tel].[All]" allUniqueName="[tbl_customer].[Customer Tel].[All]" dimensionUniqueName="[tbl_customer]" displayFolder="" count="0" memberValueDatatype="130" unbalanced="0"/>
    <cacheHierarchy uniqueName="[tbl_order].[Invoice date]" caption="Invoice date" attribute="1" time="1" defaultMemberUniqueName="[tbl_order].[Invoice date].[All]" allUniqueName="[tbl_order].[Invoice date].[All]" dimensionUniqueName="[tbl_order]" displayFolder="" count="0" memberValueDatatype="7" unbalanced="0"/>
    <cacheHierarchy uniqueName="[tbl_order].[Invoice No.]" caption="Invoice No." attribute="1" defaultMemberUniqueName="[tbl_order].[Invoice No.].[All]" allUniqueName="[tbl_order].[Invoice No.].[All]" dimensionUniqueName="[tbl_order]" displayFolder="" count="0" memberValueDatatype="130" unbalanced="0"/>
    <cacheHierarchy uniqueName="[tbl_order].[Customer Code]" caption="Customer Code" attribute="1" defaultMemberUniqueName="[tbl_order].[Customer Code].[All]" allUniqueName="[tbl_order].[Customer Code].[All]" dimensionUniqueName="[tbl_order]" displayFolder="" count="0" memberValueDatatype="130" unbalanced="0"/>
    <cacheHierarchy uniqueName="[tbl_order].[Product Code]" caption="Product Code" attribute="1" defaultMemberUniqueName="[tbl_order].[Product Code].[All]" allUniqueName="[tbl_order].[Product Code].[All]" dimensionUniqueName="[tbl_order]" displayFolder="" count="0" memberValueDatatype="130" unbalanced="0"/>
    <cacheHierarchy uniqueName="[tbl_order].[จำนวน]" caption="จำนวน" attribute="1" defaultMemberUniqueName="[tbl_order].[จำนวน].[All]" allUniqueName="[tbl_order].[จำนวน].[All]" dimensionUniqueName="[tbl_order]" displayFolder="" count="0" memberValueDatatype="20" unbalanced="0"/>
    <cacheHierarchy uniqueName="[tbl_order].[Customer Name]" caption="Customer Name" attribute="1" defaultMemberUniqueName="[tbl_order].[Customer Name].[All]" allUniqueName="[tbl_order].[Customer Name].[All]" dimensionUniqueName="[tbl_order]" displayFolder="" count="2" memberValueDatatype="130" unbalanced="0"/>
    <cacheHierarchy uniqueName="[tbl_order].[Product Group]" caption="Product Group" attribute="1" defaultMemberUniqueName="[tbl_order].[Product Group].[All]" allUniqueName="[tbl_order].[Product Group].[All]" dimensionUniqueName="[tbl_order]" displayFolder="" count="2" memberValueDatatype="130" unbalanced="0">
      <fieldsUsage count="2">
        <fieldUsage x="-1"/>
        <fieldUsage x="1"/>
      </fieldsUsage>
    </cacheHierarchy>
    <cacheHierarchy uniqueName="[tbl_order].[ยอดขายรวม]" caption="ยอดขายรวม" attribute="1" defaultMemberUniqueName="[tbl_order].[ยอดขายรวม].[All]" allUniqueName="[tbl_order].[ยอดขายรวม].[All]" dimensionUniqueName="[tbl_order]" displayFolder="" count="0" memberValueDatatype="5" unbalanced="0"/>
    <cacheHierarchy uniqueName="[tbl_product].[รายการ]" caption="รายการ" attribute="1" defaultMemberUniqueName="[tbl_product].[รายการ].[All]" allUniqueName="[tbl_product].[รายการ].[All]" dimensionUniqueName="[tbl_product]" displayFolder="" count="0" memberValueDatatype="20" unbalanced="0"/>
    <cacheHierarchy uniqueName="[tbl_product].[Code]" caption="Code" attribute="1" defaultMemberUniqueName="[tbl_product].[Code].[All]" allUniqueName="[tbl_product].[Code].[All]" dimensionUniqueName="[tbl_product]" displayFolder="" count="0" memberValueDatatype="130" unbalanced="0"/>
    <cacheHierarchy uniqueName="[tbl_product].[สินค้า]" caption="สินค้า" attribute="1" defaultMemberUniqueName="[tbl_product].[สินค้า].[All]" allUniqueName="[tbl_product].[สินค้า].[All]" dimensionUniqueName="[tbl_product]" displayFolder="" count="0" memberValueDatatype="130" unbalanced="0"/>
    <cacheHierarchy uniqueName="[tbl_product].[ประเภทสินค้า]" caption="ประเภทสินค้า" attribute="1" defaultMemberUniqueName="[tbl_product].[ประเภทสินค้า].[All]" allUniqueName="[tbl_product].[ประเภทสินค้า].[All]" dimensionUniqueName="[tbl_product]" displayFolder="" count="0" memberValueDatatype="130" unbalanced="0"/>
    <cacheHierarchy uniqueName="[tbl_product].[ต้นทุน]" caption="ต้นทุน" attribute="1" defaultMemberUniqueName="[tbl_product].[ต้นทุน].[All]" allUniqueName="[tbl_product].[ต้นทุน].[All]" dimensionUniqueName="[tbl_product]" displayFolder="" count="0" memberValueDatatype="5" unbalanced="0"/>
    <cacheHierarchy uniqueName="[tbl_product].[ราคา]" caption="ราคา" attribute="1" defaultMemberUniqueName="[tbl_product].[ราคา].[All]" allUniqueName="[tbl_product].[ราคา].[All]" dimensionUniqueName="[tbl_product]" displayFolder="" count="0" memberValueDatatype="5" unbalanced="0"/>
    <cacheHierarchy uniqueName="[Measures].[__XL_Count tbl_order]" caption="__XL_Count tbl_order" measure="1" displayFolder="" measureGroup="tbl_order" count="0" hidden="1"/>
    <cacheHierarchy uniqueName="[Measures].[__XL_Count tbl_product]" caption="__XL_Count tbl_product" measure="1" displayFolder="" measureGroup="tbl_product" count="0" hidden="1"/>
    <cacheHierarchy uniqueName="[Measures].[__XL_Count tbl_customer]" caption="__XL_Count tbl_customer" measure="1" displayFolder="" measureGroup="tbl_customer" count="0" hidden="1"/>
    <cacheHierarchy uniqueName="[Measures].[__No measures defined]" caption="__No measures defined" measure="1" displayFolder="" count="0" hidden="1"/>
    <cacheHierarchy uniqueName="[Measures].[Sum of ยอดขายรวม]" caption="Sum of ยอดขายรวม" measure="1" displayFolder="" measureGroup="tbl_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tbl_customer" uniqueName="[tbl_customer]" caption="tbl_customer"/>
    <dimension name="tbl_order" uniqueName="[tbl_order]" caption="tbl_order"/>
    <dimension name="tbl_product" uniqueName="[tbl_product]" caption="tbl_product"/>
  </dimensions>
  <measureGroups count="3">
    <measureGroup name="tbl_customer" caption="tbl_customer"/>
    <measureGroup name="tbl_order" caption="tbl_order"/>
    <measureGroup name="tbl_product" caption="tbl_product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Next Device" refreshedDate="45041.899951157407" createdVersion="8" refreshedVersion="8" minRefreshableVersion="3" recordCount="20" xr:uid="{C7DD9D21-48E0-432F-8E31-3199757CCC5A}">
  <cacheSource type="worksheet">
    <worksheetSource name="tbl_product"/>
  </cacheSource>
  <cacheFields count="6">
    <cacheField name="รายการ" numFmtId="0">
      <sharedItems containsSemiMixedTypes="0" containsString="0" containsNumber="1" containsInteger="1" minValue="1" maxValue="20"/>
    </cacheField>
    <cacheField name=" Code" numFmtId="0">
      <sharedItems/>
    </cacheField>
    <cacheField name="สินค้า" numFmtId="0">
      <sharedItems/>
    </cacheField>
    <cacheField name="ประเภทสินค้า" numFmtId="0">
      <sharedItems count="5">
        <s v="ปากกา"/>
        <s v="ดินสอ"/>
        <s v="อุปกรณ์ลบ"/>
        <s v="อุปกรณ์วัด"/>
        <s v="กระดาษ"/>
      </sharedItems>
    </cacheField>
    <cacheField name="ต้นทุน" numFmtId="2">
      <sharedItems containsSemiMixedTypes="0" containsString="0" containsNumber="1" minValue="6.3" maxValue="161"/>
    </cacheField>
    <cacheField name="ราคา" numFmtId="2">
      <sharedItems containsSemiMixedTypes="0" containsString="0" containsNumber="1" minValue="6.9300000000000006" maxValue="169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s v="INV2022-00-01"/>
    <s v="CU-002"/>
    <s v="A001"/>
    <n v="20"/>
    <x v="0"/>
    <x v="0"/>
    <x v="0"/>
    <s v="ปากกาลูกลื่นควอนตัม แดง"/>
    <n v="24.192"/>
    <n v="483.84000000000003"/>
  </r>
  <r>
    <x v="0"/>
    <s v="INV2022-00-01"/>
    <s v="CU-002"/>
    <s v="A002"/>
    <n v="17"/>
    <x v="0"/>
    <x v="0"/>
    <x v="0"/>
    <s v="ปากกาลูกลื่นควอนตัม ดำ"/>
    <n v="24.192"/>
    <n v="411.26400000000001"/>
  </r>
  <r>
    <x v="0"/>
    <s v="INV2022-00-01"/>
    <s v="CU-002"/>
    <s v="A003"/>
    <n v="21"/>
    <x v="0"/>
    <x v="0"/>
    <x v="0"/>
    <s v="ปากกาเจล Uni"/>
    <n v="42.335999999999999"/>
    <n v="889.05599999999993"/>
  </r>
  <r>
    <x v="0"/>
    <s v="INV2022-00-01"/>
    <s v="CU-002"/>
    <s v="A004"/>
    <n v="49"/>
    <x v="0"/>
    <x v="0"/>
    <x v="0"/>
    <s v="ปากกาไฮไลท์ Zebra"/>
    <n v="45.36"/>
    <n v="2222.64"/>
  </r>
  <r>
    <x v="0"/>
    <s v="INV2022-00-01"/>
    <s v="CU-002"/>
    <s v="A005"/>
    <n v="21"/>
    <x v="0"/>
    <x v="0"/>
    <x v="0"/>
    <s v="ไส้ปากกา Pilot Pack x 1"/>
    <n v="20.58"/>
    <n v="432.17999999999995"/>
  </r>
  <r>
    <x v="0"/>
    <s v="INV2022-00-01"/>
    <s v="CU-002"/>
    <s v="A006"/>
    <n v="31"/>
    <x v="0"/>
    <x v="0"/>
    <x v="0"/>
    <s v="ไส้ปากกา Pilot Pack x 3"/>
    <n v="44.1"/>
    <n v="1367.1000000000001"/>
  </r>
  <r>
    <x v="0"/>
    <s v="INV2022-00-01"/>
    <s v="CU-002"/>
    <s v="A007"/>
    <n v="37"/>
    <x v="0"/>
    <x v="0"/>
    <x v="1"/>
    <s v="ดินสอกด Pentel"/>
    <n v="86.73"/>
    <n v="3209.01"/>
  </r>
  <r>
    <x v="0"/>
    <s v="INV2022-00-01"/>
    <s v="CU-002"/>
    <s v="A008"/>
    <n v="35"/>
    <x v="0"/>
    <x v="0"/>
    <x v="1"/>
    <s v="ไส้ดินสอ Faber 2B"/>
    <n v="26.25"/>
    <n v="918.75"/>
  </r>
  <r>
    <x v="0"/>
    <s v="INV2022-00-01"/>
    <s v="CU-002"/>
    <s v="A009"/>
    <n v="11"/>
    <x v="0"/>
    <x v="0"/>
    <x v="1"/>
    <s v="ไส้ดินสอ Faber HB"/>
    <n v="22.05"/>
    <n v="242.55"/>
  </r>
  <r>
    <x v="0"/>
    <s v="INV2022-00-01"/>
    <s v="CU-002"/>
    <s v="A010"/>
    <n v="20"/>
    <x v="0"/>
    <x v="0"/>
    <x v="1"/>
    <s v="กล่องดินสอ"/>
    <n v="169.05"/>
    <n v="3381"/>
  </r>
  <r>
    <x v="0"/>
    <s v="INV2022-00-01"/>
    <s v="CU-002"/>
    <s v="A011"/>
    <n v="40"/>
    <x v="0"/>
    <x v="0"/>
    <x v="1"/>
    <s v="กบเหลาดินสอ"/>
    <n v="7.3500000000000005"/>
    <n v="294"/>
  </r>
  <r>
    <x v="0"/>
    <s v="INV2022-00-01"/>
    <s v="CU-002"/>
    <s v="A012"/>
    <n v="14"/>
    <x v="0"/>
    <x v="0"/>
    <x v="1"/>
    <s v="ปลอกดินสอ"/>
    <n v="9.2399999999999984"/>
    <n v="129.35999999999999"/>
  </r>
  <r>
    <x v="0"/>
    <s v="INV2022-00-01"/>
    <s v="CU-002"/>
    <s v="A013"/>
    <n v="12"/>
    <x v="0"/>
    <x v="0"/>
    <x v="2"/>
    <s v="ปากกาลบคำผิด"/>
    <n v="57.750000000000007"/>
    <n v="693.00000000000011"/>
  </r>
  <r>
    <x v="0"/>
    <s v="INV2022-00-01"/>
    <s v="CU-002"/>
    <s v="A014"/>
    <n v="37"/>
    <x v="0"/>
    <x v="0"/>
    <x v="2"/>
    <s v="เทปลบคำผิด"/>
    <n v="35.200000000000003"/>
    <n v="1302.4000000000001"/>
  </r>
  <r>
    <x v="0"/>
    <s v="INV2022-00-01"/>
    <s v="CU-002"/>
    <s v="A015"/>
    <n v="19"/>
    <x v="0"/>
    <x v="0"/>
    <x v="2"/>
    <s v="ยางลบ"/>
    <n v="6.9300000000000006"/>
    <n v="131.67000000000002"/>
  </r>
  <r>
    <x v="0"/>
    <s v="INV2022-00-01"/>
    <s v="CU-002"/>
    <s v="A016"/>
    <n v="28"/>
    <x v="0"/>
    <x v="0"/>
    <x v="3"/>
    <s v="ไม้บรรทัด"/>
    <n v="34.65"/>
    <n v="970.19999999999993"/>
  </r>
  <r>
    <x v="0"/>
    <s v="INV2022-00-01"/>
    <s v="CU-002"/>
    <s v="A017"/>
    <n v="22"/>
    <x v="0"/>
    <x v="0"/>
    <x v="3"/>
    <s v="อุปกรณ์เรขาคณิต"/>
    <n v="28.490000000000002"/>
    <n v="626.78000000000009"/>
  </r>
  <r>
    <x v="0"/>
    <s v="INV2022-00-01"/>
    <s v="CU-002"/>
    <s v="A018"/>
    <n v="13"/>
    <x v="0"/>
    <x v="0"/>
    <x v="4"/>
    <s v="กระดาษถ่ายเอกสาร AA 500 แผ่น"/>
    <n v="89.879999999999981"/>
    <n v="1168.4399999999998"/>
  </r>
  <r>
    <x v="0"/>
    <s v="INV2022-00-01"/>
    <s v="CU-002"/>
    <s v="A019"/>
    <n v="26"/>
    <x v="0"/>
    <x v="0"/>
    <x v="4"/>
    <s v="สมุด AA 50 แผ่น"/>
    <n v="36.119999999999997"/>
    <n v="939.11999999999989"/>
  </r>
  <r>
    <x v="0"/>
    <s v="INV2022-00-01"/>
    <s v="CU-002"/>
    <s v="A020"/>
    <n v="23"/>
    <x v="0"/>
    <x v="0"/>
    <x v="4"/>
    <s v="กระดาษโน๊ต Sticky Note"/>
    <n v="84"/>
    <n v="1932"/>
  </r>
  <r>
    <x v="1"/>
    <s v="INV2022-00-21"/>
    <s v="CU-003"/>
    <s v="A010"/>
    <n v="50"/>
    <x v="1"/>
    <x v="1"/>
    <x v="1"/>
    <s v="กล่องดินสอ"/>
    <n v="169.05"/>
    <n v="8452.5"/>
  </r>
  <r>
    <x v="2"/>
    <s v="INV2022-00-22"/>
    <s v="CU-004"/>
    <s v="A001"/>
    <n v="45"/>
    <x v="2"/>
    <x v="2"/>
    <x v="0"/>
    <s v="ปากกาลูกลื่นควอนตัม แดง"/>
    <n v="24.192"/>
    <n v="1088.6400000000001"/>
  </r>
  <r>
    <x v="2"/>
    <s v="INV2022-00-22"/>
    <s v="CU-004"/>
    <s v="A002"/>
    <n v="39"/>
    <x v="2"/>
    <x v="2"/>
    <x v="0"/>
    <s v="ปากกาลูกลื่นควอนตัม ดำ"/>
    <n v="24.192"/>
    <n v="943.48800000000006"/>
  </r>
  <r>
    <x v="2"/>
    <s v="INV2022-00-22"/>
    <s v="CU-004"/>
    <s v="A003"/>
    <n v="13"/>
    <x v="2"/>
    <x v="2"/>
    <x v="0"/>
    <s v="ปากกาเจล Uni"/>
    <n v="42.335999999999999"/>
    <n v="550.36799999999994"/>
  </r>
  <r>
    <x v="2"/>
    <s v="INV2022-00-22"/>
    <s v="CU-004"/>
    <s v="A004"/>
    <n v="41"/>
    <x v="2"/>
    <x v="2"/>
    <x v="0"/>
    <s v="ปากกาไฮไลท์ Zebra"/>
    <n v="45.36"/>
    <n v="1859.76"/>
  </r>
  <r>
    <x v="2"/>
    <s v="INV2022-00-22"/>
    <s v="CU-004"/>
    <s v="A005"/>
    <n v="20"/>
    <x v="2"/>
    <x v="2"/>
    <x v="0"/>
    <s v="ไส้ปากกา Pilot Pack x 1"/>
    <n v="20.58"/>
    <n v="411.59999999999997"/>
  </r>
  <r>
    <x v="2"/>
    <s v="INV2022-00-22"/>
    <s v="CU-004"/>
    <s v="A006"/>
    <n v="32"/>
    <x v="2"/>
    <x v="2"/>
    <x v="0"/>
    <s v="ไส้ปากกา Pilot Pack x 3"/>
    <n v="44.1"/>
    <n v="1411.2"/>
  </r>
  <r>
    <x v="2"/>
    <s v="INV2022-00-22"/>
    <s v="CU-004"/>
    <s v="A007"/>
    <n v="21"/>
    <x v="2"/>
    <x v="2"/>
    <x v="1"/>
    <s v="ดินสอกด Pentel"/>
    <n v="86.73"/>
    <n v="1821.3300000000002"/>
  </r>
  <r>
    <x v="2"/>
    <s v="INV2022-00-22"/>
    <s v="CU-004"/>
    <s v="A008"/>
    <n v="24"/>
    <x v="2"/>
    <x v="2"/>
    <x v="1"/>
    <s v="ไส้ดินสอ Faber 2B"/>
    <n v="26.25"/>
    <n v="630"/>
  </r>
  <r>
    <x v="2"/>
    <s v="INV2022-00-22"/>
    <s v="CU-004"/>
    <s v="A009"/>
    <n v="35"/>
    <x v="2"/>
    <x v="2"/>
    <x v="1"/>
    <s v="ไส้ดินสอ Faber HB"/>
    <n v="22.05"/>
    <n v="771.75"/>
  </r>
  <r>
    <x v="2"/>
    <s v="INV2022-00-22"/>
    <s v="CU-004"/>
    <s v="A010"/>
    <n v="22"/>
    <x v="2"/>
    <x v="2"/>
    <x v="1"/>
    <s v="กล่องดินสอ"/>
    <n v="169.05"/>
    <n v="3719.1000000000004"/>
  </r>
  <r>
    <x v="2"/>
    <s v="INV2022-00-22"/>
    <s v="CU-004"/>
    <s v="A011"/>
    <n v="17"/>
    <x v="2"/>
    <x v="2"/>
    <x v="1"/>
    <s v="กบเหลาดินสอ"/>
    <n v="7.3500000000000005"/>
    <n v="124.95"/>
  </r>
  <r>
    <x v="2"/>
    <s v="INV2022-00-22"/>
    <s v="CU-004"/>
    <s v="A012"/>
    <n v="15"/>
    <x v="2"/>
    <x v="2"/>
    <x v="1"/>
    <s v="ปลอกดินสอ"/>
    <n v="9.2399999999999984"/>
    <n v="138.59999999999997"/>
  </r>
  <r>
    <x v="2"/>
    <s v="INV2022-00-22"/>
    <s v="CU-004"/>
    <s v="A013"/>
    <n v="33"/>
    <x v="2"/>
    <x v="2"/>
    <x v="2"/>
    <s v="ปากกาลบคำผิด"/>
    <n v="57.750000000000007"/>
    <n v="1905.7500000000002"/>
  </r>
  <r>
    <x v="2"/>
    <s v="INV2022-00-22"/>
    <s v="CU-004"/>
    <s v="A014"/>
    <n v="44"/>
    <x v="2"/>
    <x v="2"/>
    <x v="2"/>
    <s v="เทปลบคำผิด"/>
    <n v="35.200000000000003"/>
    <n v="1548.8000000000002"/>
  </r>
  <r>
    <x v="2"/>
    <s v="INV2022-00-22"/>
    <s v="CU-004"/>
    <s v="A015"/>
    <n v="47"/>
    <x v="2"/>
    <x v="2"/>
    <x v="2"/>
    <s v="ยางลบ"/>
    <n v="6.9300000000000006"/>
    <n v="325.71000000000004"/>
  </r>
  <r>
    <x v="2"/>
    <s v="INV2022-00-22"/>
    <s v="CU-004"/>
    <s v="A016"/>
    <n v="21"/>
    <x v="2"/>
    <x v="2"/>
    <x v="3"/>
    <s v="ไม้บรรทัด"/>
    <n v="34.65"/>
    <n v="727.65"/>
  </r>
  <r>
    <x v="2"/>
    <s v="INV2022-00-22"/>
    <s v="CU-004"/>
    <s v="A017"/>
    <n v="45"/>
    <x v="2"/>
    <x v="2"/>
    <x v="3"/>
    <s v="อุปกรณ์เรขาคณิต"/>
    <n v="28.490000000000002"/>
    <n v="1282.0500000000002"/>
  </r>
  <r>
    <x v="2"/>
    <s v="INV2022-00-22"/>
    <s v="CU-004"/>
    <s v="A018"/>
    <n v="26"/>
    <x v="2"/>
    <x v="2"/>
    <x v="4"/>
    <s v="กระดาษถ่ายเอกสาร AA 500 แผ่น"/>
    <n v="89.879999999999981"/>
    <n v="2336.8799999999997"/>
  </r>
  <r>
    <x v="2"/>
    <s v="INV2022-00-22"/>
    <s v="CU-004"/>
    <s v="A019"/>
    <n v="30"/>
    <x v="2"/>
    <x v="2"/>
    <x v="4"/>
    <s v="สมุด AA 50 แผ่น"/>
    <n v="36.119999999999997"/>
    <n v="1083.5999999999999"/>
  </r>
  <r>
    <x v="2"/>
    <s v="INV2022-00-22"/>
    <s v="CU-004"/>
    <s v="A020"/>
    <n v="21"/>
    <x v="2"/>
    <x v="2"/>
    <x v="4"/>
    <s v="กระดาษโน๊ต Sticky Note"/>
    <n v="84"/>
    <n v="1764"/>
  </r>
  <r>
    <x v="3"/>
    <s v="INV2022-00-42"/>
    <s v="CU-005"/>
    <s v="A015"/>
    <n v="11"/>
    <x v="3"/>
    <x v="3"/>
    <x v="2"/>
    <s v="ยางลบ"/>
    <n v="6.9300000000000006"/>
    <n v="76.23"/>
  </r>
  <r>
    <x v="3"/>
    <s v="INV2022-00-42"/>
    <s v="CU-005"/>
    <s v="A016"/>
    <n v="16"/>
    <x v="3"/>
    <x v="3"/>
    <x v="3"/>
    <s v="ไม้บรรทัด"/>
    <n v="34.65"/>
    <n v="554.4"/>
  </r>
  <r>
    <x v="3"/>
    <s v="INV2022-00-42"/>
    <s v="CU-005"/>
    <s v="A017"/>
    <n v="14"/>
    <x v="3"/>
    <x v="3"/>
    <x v="3"/>
    <s v="อุปกรณ์เรขาคณิต"/>
    <n v="28.490000000000002"/>
    <n v="398.86"/>
  </r>
  <r>
    <x v="3"/>
    <s v="INV2022-00-42"/>
    <s v="CU-005"/>
    <s v="A018"/>
    <n v="14"/>
    <x v="3"/>
    <x v="3"/>
    <x v="4"/>
    <s v="กระดาษถ่ายเอกสาร AA 500 แผ่น"/>
    <n v="89.879999999999981"/>
    <n v="1258.3199999999997"/>
  </r>
  <r>
    <x v="3"/>
    <s v="INV2022-00-42"/>
    <s v="CU-005"/>
    <s v="A019"/>
    <n v="18"/>
    <x v="3"/>
    <x v="3"/>
    <x v="4"/>
    <s v="สมุด AA 50 แผ่น"/>
    <n v="36.119999999999997"/>
    <n v="650.16"/>
  </r>
  <r>
    <x v="3"/>
    <s v="INV2022-00-42"/>
    <s v="CU-005"/>
    <s v="A020"/>
    <n v="15"/>
    <x v="3"/>
    <x v="3"/>
    <x v="4"/>
    <s v="กระดาษโน๊ต Sticky Note"/>
    <n v="84"/>
    <n v="1260"/>
  </r>
  <r>
    <x v="3"/>
    <s v="INV2022-00-42"/>
    <s v="CU-005"/>
    <s v="A010"/>
    <n v="19"/>
    <x v="3"/>
    <x v="3"/>
    <x v="1"/>
    <s v="กล่องดินสอ"/>
    <n v="169.05"/>
    <n v="3211.9500000000003"/>
  </r>
  <r>
    <x v="3"/>
    <s v="INV2022-00-42"/>
    <s v="CU-005"/>
    <s v="A010"/>
    <n v="15"/>
    <x v="3"/>
    <x v="3"/>
    <x v="1"/>
    <s v="กล่องดินสอ"/>
    <n v="169.05"/>
    <n v="2535.75"/>
  </r>
  <r>
    <x v="3"/>
    <s v="INV2022-00-42"/>
    <s v="CU-005"/>
    <s v="A013"/>
    <n v="20"/>
    <x v="3"/>
    <x v="3"/>
    <x v="2"/>
    <s v="ปากกาลบคำผิด"/>
    <n v="57.750000000000007"/>
    <n v="1155.0000000000002"/>
  </r>
  <r>
    <x v="3"/>
    <s v="INV2022-00-42"/>
    <s v="CU-005"/>
    <s v="A020"/>
    <n v="17"/>
    <x v="3"/>
    <x v="3"/>
    <x v="4"/>
    <s v="กระดาษโน๊ต Sticky Note"/>
    <n v="84"/>
    <n v="1428"/>
  </r>
  <r>
    <x v="4"/>
    <s v="INV2022-00-52"/>
    <s v="CU-001"/>
    <s v="A010"/>
    <n v="35"/>
    <x v="4"/>
    <x v="4"/>
    <x v="1"/>
    <s v="กล่องดินสอ"/>
    <n v="169.05"/>
    <n v="5916.75"/>
  </r>
  <r>
    <x v="5"/>
    <s v="INV2022-00-53"/>
    <s v="CU-002"/>
    <s v="A001"/>
    <n v="13"/>
    <x v="0"/>
    <x v="0"/>
    <x v="0"/>
    <s v="ปากกาลูกลื่นควอนตัม แดง"/>
    <n v="24.192"/>
    <n v="314.49599999999998"/>
  </r>
  <r>
    <x v="5"/>
    <s v="INV2022-00-53"/>
    <s v="CU-002"/>
    <s v="A002"/>
    <n v="34"/>
    <x v="0"/>
    <x v="0"/>
    <x v="0"/>
    <s v="ปากกาลูกลื่นควอนตัม ดำ"/>
    <n v="24.192"/>
    <n v="822.52800000000002"/>
  </r>
  <r>
    <x v="5"/>
    <s v="INV2022-00-53"/>
    <s v="CU-002"/>
    <s v="A003"/>
    <n v="49"/>
    <x v="0"/>
    <x v="0"/>
    <x v="0"/>
    <s v="ปากกาเจล Uni"/>
    <n v="42.335999999999999"/>
    <n v="2074.4639999999999"/>
  </r>
  <r>
    <x v="5"/>
    <s v="INV2022-00-53"/>
    <s v="CU-002"/>
    <s v="A004"/>
    <n v="25"/>
    <x v="0"/>
    <x v="0"/>
    <x v="0"/>
    <s v="ปากกาไฮไลท์ Zebra"/>
    <n v="45.36"/>
    <n v="1134"/>
  </r>
  <r>
    <x v="5"/>
    <s v="INV2022-00-53"/>
    <s v="CU-002"/>
    <s v="A005"/>
    <n v="43"/>
    <x v="0"/>
    <x v="0"/>
    <x v="0"/>
    <s v="ไส้ปากกา Pilot Pack x 1"/>
    <n v="20.58"/>
    <n v="884.93999999999994"/>
  </r>
  <r>
    <x v="5"/>
    <s v="INV2022-00-53"/>
    <s v="CU-002"/>
    <s v="A006"/>
    <n v="42"/>
    <x v="0"/>
    <x v="0"/>
    <x v="0"/>
    <s v="ไส้ปากกา Pilot Pack x 3"/>
    <n v="44.1"/>
    <n v="1852.2"/>
  </r>
  <r>
    <x v="5"/>
    <s v="INV2022-00-53"/>
    <s v="CU-002"/>
    <s v="A007"/>
    <n v="50"/>
    <x v="0"/>
    <x v="0"/>
    <x v="1"/>
    <s v="ดินสอกด Pentel"/>
    <n v="86.73"/>
    <n v="4336.5"/>
  </r>
  <r>
    <x v="5"/>
    <s v="INV2022-00-53"/>
    <s v="CU-002"/>
    <s v="A008"/>
    <n v="13"/>
    <x v="0"/>
    <x v="0"/>
    <x v="1"/>
    <s v="ไส้ดินสอ Faber 2B"/>
    <n v="26.25"/>
    <n v="341.25"/>
  </r>
  <r>
    <x v="5"/>
    <s v="INV2022-00-53"/>
    <s v="CU-002"/>
    <s v="A009"/>
    <n v="49"/>
    <x v="0"/>
    <x v="0"/>
    <x v="1"/>
    <s v="ไส้ดินสอ Faber HB"/>
    <n v="22.05"/>
    <n v="1080.45"/>
  </r>
  <r>
    <x v="5"/>
    <s v="INV2022-00-53"/>
    <s v="CU-002"/>
    <s v="A010"/>
    <n v="21"/>
    <x v="0"/>
    <x v="0"/>
    <x v="1"/>
    <s v="กล่องดินสอ"/>
    <n v="169.05"/>
    <n v="3550.05"/>
  </r>
  <r>
    <x v="5"/>
    <s v="INV2022-00-53"/>
    <s v="CU-002"/>
    <s v="A011"/>
    <n v="28"/>
    <x v="0"/>
    <x v="0"/>
    <x v="1"/>
    <s v="กบเหลาดินสอ"/>
    <n v="7.3500000000000005"/>
    <n v="205.8"/>
  </r>
  <r>
    <x v="5"/>
    <s v="INV2022-00-53"/>
    <s v="CU-002"/>
    <s v="A012"/>
    <n v="16"/>
    <x v="0"/>
    <x v="0"/>
    <x v="1"/>
    <s v="ปลอกดินสอ"/>
    <n v="9.2399999999999984"/>
    <n v="147.83999999999997"/>
  </r>
  <r>
    <x v="5"/>
    <s v="INV2022-00-53"/>
    <s v="CU-002"/>
    <s v="A013"/>
    <n v="15"/>
    <x v="0"/>
    <x v="0"/>
    <x v="2"/>
    <s v="ปากกาลบคำผิด"/>
    <n v="57.750000000000007"/>
    <n v="866.25000000000011"/>
  </r>
  <r>
    <x v="5"/>
    <s v="INV2022-00-53"/>
    <s v="CU-002"/>
    <s v="A014"/>
    <n v="41"/>
    <x v="0"/>
    <x v="0"/>
    <x v="2"/>
    <s v="เทปลบคำผิด"/>
    <n v="35.200000000000003"/>
    <n v="1443.2"/>
  </r>
  <r>
    <x v="5"/>
    <s v="INV2022-00-53"/>
    <s v="CU-002"/>
    <s v="A015"/>
    <n v="40"/>
    <x v="0"/>
    <x v="0"/>
    <x v="2"/>
    <s v="ยางลบ"/>
    <n v="6.9300000000000006"/>
    <n v="277.20000000000005"/>
  </r>
  <r>
    <x v="5"/>
    <s v="INV2022-00-53"/>
    <s v="CU-002"/>
    <s v="A016"/>
    <n v="18"/>
    <x v="0"/>
    <x v="0"/>
    <x v="3"/>
    <s v="ไม้บรรทัด"/>
    <n v="34.65"/>
    <n v="623.69999999999993"/>
  </r>
  <r>
    <x v="5"/>
    <s v="INV2022-00-53"/>
    <s v="CU-002"/>
    <s v="A017"/>
    <n v="12"/>
    <x v="0"/>
    <x v="0"/>
    <x v="3"/>
    <s v="อุปกรณ์เรขาคณิต"/>
    <n v="28.490000000000002"/>
    <n v="341.88"/>
  </r>
  <r>
    <x v="5"/>
    <s v="INV2022-00-53"/>
    <s v="CU-002"/>
    <s v="A018"/>
    <n v="32"/>
    <x v="0"/>
    <x v="0"/>
    <x v="4"/>
    <s v="กระดาษถ่ายเอกสาร AA 500 แผ่น"/>
    <n v="89.879999999999981"/>
    <n v="2876.1599999999994"/>
  </r>
  <r>
    <x v="5"/>
    <s v="INV2022-00-53"/>
    <s v="CU-002"/>
    <s v="A019"/>
    <n v="34"/>
    <x v="0"/>
    <x v="0"/>
    <x v="4"/>
    <s v="สมุด AA 50 แผ่น"/>
    <n v="36.119999999999997"/>
    <n v="1228.08"/>
  </r>
  <r>
    <x v="5"/>
    <s v="INV2022-00-53"/>
    <s v="CU-002"/>
    <s v="A020"/>
    <n v="49"/>
    <x v="0"/>
    <x v="0"/>
    <x v="4"/>
    <s v="กระดาษโน๊ต Sticky Note"/>
    <n v="84"/>
    <n v="4116"/>
  </r>
  <r>
    <x v="6"/>
    <s v="INV2022-00-73"/>
    <s v="CU-003"/>
    <s v="A010"/>
    <n v="29"/>
    <x v="1"/>
    <x v="1"/>
    <x v="1"/>
    <s v="กล่องดินสอ"/>
    <n v="169.05"/>
    <n v="4902.4500000000007"/>
  </r>
  <r>
    <x v="7"/>
    <s v="INV2022-00-74"/>
    <s v="CU-004"/>
    <s v="A001"/>
    <n v="39"/>
    <x v="2"/>
    <x v="2"/>
    <x v="0"/>
    <s v="ปากกาลูกลื่นควอนตัม แดง"/>
    <n v="24.192"/>
    <n v="943.48800000000006"/>
  </r>
  <r>
    <x v="7"/>
    <s v="INV2022-00-74"/>
    <s v="CU-004"/>
    <s v="A002"/>
    <n v="21"/>
    <x v="2"/>
    <x v="2"/>
    <x v="0"/>
    <s v="ปากกาลูกลื่นควอนตัม ดำ"/>
    <n v="24.192"/>
    <n v="508.03199999999998"/>
  </r>
  <r>
    <x v="7"/>
    <s v="INV2022-00-74"/>
    <s v="CU-004"/>
    <s v="A003"/>
    <n v="38"/>
    <x v="2"/>
    <x v="2"/>
    <x v="0"/>
    <s v="ปากกาเจล Uni"/>
    <n v="42.335999999999999"/>
    <n v="1608.768"/>
  </r>
  <r>
    <x v="7"/>
    <s v="INV2022-00-74"/>
    <s v="CU-004"/>
    <s v="A004"/>
    <n v="33"/>
    <x v="2"/>
    <x v="2"/>
    <x v="0"/>
    <s v="ปากกาไฮไลท์ Zebra"/>
    <n v="45.36"/>
    <n v="1496.8799999999999"/>
  </r>
  <r>
    <x v="7"/>
    <s v="INV2022-00-74"/>
    <s v="CU-004"/>
    <s v="A005"/>
    <n v="39"/>
    <x v="2"/>
    <x v="2"/>
    <x v="0"/>
    <s v="ไส้ปากกา Pilot Pack x 1"/>
    <n v="20.58"/>
    <n v="802.61999999999989"/>
  </r>
  <r>
    <x v="7"/>
    <s v="INV2022-00-74"/>
    <s v="CU-004"/>
    <s v="A006"/>
    <n v="32"/>
    <x v="2"/>
    <x v="2"/>
    <x v="0"/>
    <s v="ไส้ปากกา Pilot Pack x 3"/>
    <n v="44.1"/>
    <n v="1411.2"/>
  </r>
  <r>
    <x v="7"/>
    <s v="INV2022-00-74"/>
    <s v="CU-004"/>
    <s v="A007"/>
    <n v="21"/>
    <x v="2"/>
    <x v="2"/>
    <x v="1"/>
    <s v="ดินสอกด Pentel"/>
    <n v="86.73"/>
    <n v="1821.3300000000002"/>
  </r>
  <r>
    <x v="7"/>
    <s v="INV2022-00-74"/>
    <s v="CU-004"/>
    <s v="A008"/>
    <n v="12"/>
    <x v="2"/>
    <x v="2"/>
    <x v="1"/>
    <s v="ไส้ดินสอ Faber 2B"/>
    <n v="26.25"/>
    <n v="315"/>
  </r>
  <r>
    <x v="7"/>
    <s v="INV2022-00-74"/>
    <s v="CU-004"/>
    <s v="A009"/>
    <n v="49"/>
    <x v="2"/>
    <x v="2"/>
    <x v="1"/>
    <s v="ไส้ดินสอ Faber HB"/>
    <n v="22.05"/>
    <n v="1080.45"/>
  </r>
  <r>
    <x v="7"/>
    <s v="INV2022-00-74"/>
    <s v="CU-004"/>
    <s v="A010"/>
    <n v="35"/>
    <x v="2"/>
    <x v="2"/>
    <x v="1"/>
    <s v="กล่องดินสอ"/>
    <n v="169.05"/>
    <n v="5916.75"/>
  </r>
  <r>
    <x v="7"/>
    <s v="INV2022-00-74"/>
    <s v="CU-004"/>
    <s v="A011"/>
    <n v="31"/>
    <x v="2"/>
    <x v="2"/>
    <x v="1"/>
    <s v="กบเหลาดินสอ"/>
    <n v="7.3500000000000005"/>
    <n v="227.85000000000002"/>
  </r>
  <r>
    <x v="7"/>
    <s v="INV2022-00-74"/>
    <s v="CU-004"/>
    <s v="A012"/>
    <n v="11"/>
    <x v="2"/>
    <x v="2"/>
    <x v="1"/>
    <s v="ปลอกดินสอ"/>
    <n v="9.2399999999999984"/>
    <n v="101.63999999999999"/>
  </r>
  <r>
    <x v="7"/>
    <s v="INV2022-00-74"/>
    <s v="CU-004"/>
    <s v="A013"/>
    <n v="25"/>
    <x v="2"/>
    <x v="2"/>
    <x v="2"/>
    <s v="ปากกาลบคำผิด"/>
    <n v="57.750000000000007"/>
    <n v="1443.7500000000002"/>
  </r>
  <r>
    <x v="7"/>
    <s v="INV2022-00-74"/>
    <s v="CU-004"/>
    <s v="A014"/>
    <n v="48"/>
    <x v="2"/>
    <x v="2"/>
    <x v="2"/>
    <s v="เทปลบคำผิด"/>
    <n v="35.200000000000003"/>
    <n v="1689.6000000000001"/>
  </r>
  <r>
    <x v="7"/>
    <s v="INV2022-00-74"/>
    <s v="CU-004"/>
    <s v="A015"/>
    <n v="36"/>
    <x v="2"/>
    <x v="2"/>
    <x v="2"/>
    <s v="ยางลบ"/>
    <n v="6.9300000000000006"/>
    <n v="249.48000000000002"/>
  </r>
  <r>
    <x v="7"/>
    <s v="INV2022-00-74"/>
    <s v="CU-004"/>
    <s v="A016"/>
    <n v="30"/>
    <x v="2"/>
    <x v="2"/>
    <x v="3"/>
    <s v="ไม้บรรทัด"/>
    <n v="34.65"/>
    <n v="1039.5"/>
  </r>
  <r>
    <x v="7"/>
    <s v="INV2022-00-74"/>
    <s v="CU-004"/>
    <s v="A017"/>
    <n v="44"/>
    <x v="2"/>
    <x v="2"/>
    <x v="3"/>
    <s v="อุปกรณ์เรขาคณิต"/>
    <n v="28.490000000000002"/>
    <n v="1253.5600000000002"/>
  </r>
  <r>
    <x v="7"/>
    <s v="INV2022-00-74"/>
    <s v="CU-004"/>
    <s v="A018"/>
    <n v="42"/>
    <x v="2"/>
    <x v="2"/>
    <x v="4"/>
    <s v="กระดาษถ่ายเอกสาร AA 500 แผ่น"/>
    <n v="89.879999999999981"/>
    <n v="3774.9599999999991"/>
  </r>
  <r>
    <x v="7"/>
    <s v="INV2022-00-74"/>
    <s v="CU-004"/>
    <s v="A019"/>
    <n v="22"/>
    <x v="2"/>
    <x v="2"/>
    <x v="4"/>
    <s v="สมุด AA 50 แผ่น"/>
    <n v="36.119999999999997"/>
    <n v="794.64"/>
  </r>
  <r>
    <x v="7"/>
    <s v="INV2022-00-74"/>
    <s v="CU-004"/>
    <s v="A020"/>
    <n v="39"/>
    <x v="2"/>
    <x v="2"/>
    <x v="4"/>
    <s v="กระดาษโน๊ต Sticky Note"/>
    <n v="84"/>
    <n v="3276"/>
  </r>
  <r>
    <x v="8"/>
    <s v="INV2022-00-94"/>
    <s v="CU-005"/>
    <s v="A010"/>
    <n v="30"/>
    <x v="3"/>
    <x v="3"/>
    <x v="1"/>
    <s v="กล่องดินสอ"/>
    <n v="169.05"/>
    <n v="5071.5"/>
  </r>
  <r>
    <x v="9"/>
    <s v="INV2022-00-95"/>
    <s v="CU-001"/>
    <s v="A001"/>
    <n v="21"/>
    <x v="4"/>
    <x v="4"/>
    <x v="0"/>
    <s v="ปากกาลูกลื่นควอนตัม แดง"/>
    <n v="24.192"/>
    <n v="508.03199999999998"/>
  </r>
  <r>
    <x v="9"/>
    <s v="INV2022-00-95"/>
    <s v="CU-001"/>
    <s v="A002"/>
    <n v="23"/>
    <x v="4"/>
    <x v="4"/>
    <x v="0"/>
    <s v="ปากกาลูกลื่นควอนตัม ดำ"/>
    <n v="24.192"/>
    <n v="556.41600000000005"/>
  </r>
  <r>
    <x v="9"/>
    <s v="INV2022-00-95"/>
    <s v="CU-001"/>
    <s v="A003"/>
    <n v="27"/>
    <x v="4"/>
    <x v="4"/>
    <x v="0"/>
    <s v="ปากกาเจล Uni"/>
    <n v="42.335999999999999"/>
    <n v="1143.0719999999999"/>
  </r>
  <r>
    <x v="9"/>
    <s v="INV2022-00-95"/>
    <s v="CU-001"/>
    <s v="A004"/>
    <n v="29"/>
    <x v="4"/>
    <x v="4"/>
    <x v="0"/>
    <s v="ปากกาไฮไลท์ Zebra"/>
    <n v="45.36"/>
    <n v="1315.44"/>
  </r>
  <r>
    <x v="9"/>
    <s v="INV2022-00-95"/>
    <s v="CU-001"/>
    <s v="A005"/>
    <n v="30"/>
    <x v="4"/>
    <x v="4"/>
    <x v="0"/>
    <s v="ไส้ปากกา Pilot Pack x 1"/>
    <n v="20.58"/>
    <n v="617.4"/>
  </r>
  <r>
    <x v="9"/>
    <s v="INV2022-00-95"/>
    <s v="CU-001"/>
    <s v="A006"/>
    <n v="12"/>
    <x v="4"/>
    <x v="4"/>
    <x v="0"/>
    <s v="ไส้ปากกา Pilot Pack x 3"/>
    <n v="44.1"/>
    <n v="529.20000000000005"/>
  </r>
  <r>
    <x v="9"/>
    <s v="INV2022-00-95"/>
    <s v="CU-001"/>
    <s v="A007"/>
    <n v="44"/>
    <x v="4"/>
    <x v="4"/>
    <x v="1"/>
    <s v="ดินสอกด Pentel"/>
    <n v="86.73"/>
    <n v="3816.1200000000003"/>
  </r>
  <r>
    <x v="9"/>
    <s v="INV2022-00-95"/>
    <s v="CU-001"/>
    <s v="A008"/>
    <n v="25"/>
    <x v="4"/>
    <x v="4"/>
    <x v="1"/>
    <s v="ไส้ดินสอ Faber 2B"/>
    <n v="26.25"/>
    <n v="656.25"/>
  </r>
  <r>
    <x v="9"/>
    <s v="INV2022-00-95"/>
    <s v="CU-001"/>
    <s v="A009"/>
    <n v="25"/>
    <x v="4"/>
    <x v="4"/>
    <x v="1"/>
    <s v="ไส้ดินสอ Faber HB"/>
    <n v="22.05"/>
    <n v="551.25"/>
  </r>
  <r>
    <x v="9"/>
    <s v="INV2022-00-95"/>
    <s v="CU-001"/>
    <s v="A010"/>
    <n v="20"/>
    <x v="4"/>
    <x v="4"/>
    <x v="1"/>
    <s v="กล่องดินสอ"/>
    <n v="169.05"/>
    <n v="3381"/>
  </r>
  <r>
    <x v="9"/>
    <s v="INV2022-00-95"/>
    <s v="CU-001"/>
    <s v="A011"/>
    <n v="20"/>
    <x v="4"/>
    <x v="4"/>
    <x v="1"/>
    <s v="กบเหลาดินสอ"/>
    <n v="7.3500000000000005"/>
    <n v="147"/>
  </r>
  <r>
    <x v="9"/>
    <s v="INV2022-00-95"/>
    <s v="CU-001"/>
    <s v="A012"/>
    <n v="29"/>
    <x v="4"/>
    <x v="4"/>
    <x v="1"/>
    <s v="ปลอกดินสอ"/>
    <n v="9.2399999999999984"/>
    <n v="267.95999999999998"/>
  </r>
  <r>
    <x v="9"/>
    <s v="INV2022-00-95"/>
    <s v="CU-001"/>
    <s v="A013"/>
    <n v="28"/>
    <x v="4"/>
    <x v="4"/>
    <x v="2"/>
    <s v="ปากกาลบคำผิด"/>
    <n v="57.750000000000007"/>
    <n v="1617.0000000000002"/>
  </r>
  <r>
    <x v="9"/>
    <s v="INV2022-00-95"/>
    <s v="CU-001"/>
    <s v="A014"/>
    <n v="19"/>
    <x v="4"/>
    <x v="4"/>
    <x v="2"/>
    <s v="เทปลบคำผิด"/>
    <n v="35.200000000000003"/>
    <n v="668.80000000000007"/>
  </r>
  <r>
    <x v="9"/>
    <s v="INV2022-00-95"/>
    <s v="CU-001"/>
    <s v="A015"/>
    <n v="13"/>
    <x v="4"/>
    <x v="4"/>
    <x v="2"/>
    <s v="ยางลบ"/>
    <n v="6.9300000000000006"/>
    <n v="90.09"/>
  </r>
  <r>
    <x v="9"/>
    <s v="INV2022-00-95"/>
    <s v="CU-001"/>
    <s v="A016"/>
    <n v="44"/>
    <x v="4"/>
    <x v="4"/>
    <x v="3"/>
    <s v="ไม้บรรทัด"/>
    <n v="34.65"/>
    <n v="1524.6"/>
  </r>
  <r>
    <x v="9"/>
    <s v="INV2022-00-95"/>
    <s v="CU-001"/>
    <s v="A017"/>
    <n v="48"/>
    <x v="4"/>
    <x v="4"/>
    <x v="3"/>
    <s v="อุปกรณ์เรขาคณิต"/>
    <n v="28.490000000000002"/>
    <n v="1367.52"/>
  </r>
  <r>
    <x v="9"/>
    <s v="INV2022-00-95"/>
    <s v="CU-001"/>
    <s v="A018"/>
    <n v="24"/>
    <x v="4"/>
    <x v="4"/>
    <x v="4"/>
    <s v="กระดาษถ่ายเอกสาร AA 500 แผ่น"/>
    <n v="89.879999999999981"/>
    <n v="2157.1199999999994"/>
  </r>
  <r>
    <x v="9"/>
    <s v="INV2022-00-95"/>
    <s v="CU-001"/>
    <s v="A019"/>
    <n v="27"/>
    <x v="4"/>
    <x v="4"/>
    <x v="4"/>
    <s v="สมุด AA 50 แผ่น"/>
    <n v="36.119999999999997"/>
    <n v="975.2399999999999"/>
  </r>
  <r>
    <x v="9"/>
    <s v="INV2022-00-95"/>
    <s v="CU-001"/>
    <s v="A020"/>
    <n v="31"/>
    <x v="4"/>
    <x v="4"/>
    <x v="4"/>
    <s v="กระดาษโน๊ต Sticky Note"/>
    <n v="84"/>
    <n v="2604"/>
  </r>
  <r>
    <x v="10"/>
    <s v="INV2022-00-95"/>
    <s v="CU-001"/>
    <s v="A010"/>
    <n v="16"/>
    <x v="4"/>
    <x v="4"/>
    <x v="1"/>
    <s v="กล่องดินสอ"/>
    <n v="169.05"/>
    <n v="2704.8"/>
  </r>
  <r>
    <x v="11"/>
    <s v="INV2022-01-16"/>
    <s v="CU-002"/>
    <s v="A001"/>
    <n v="39"/>
    <x v="0"/>
    <x v="0"/>
    <x v="0"/>
    <s v="ปากกาลูกลื่นควอนตัม แดง"/>
    <n v="24.192"/>
    <n v="943.48800000000006"/>
  </r>
  <r>
    <x v="11"/>
    <s v="INV2022-01-16"/>
    <s v="CU-002"/>
    <s v="A002"/>
    <n v="29"/>
    <x v="0"/>
    <x v="0"/>
    <x v="0"/>
    <s v="ปากกาลูกลื่นควอนตัม ดำ"/>
    <n v="24.192"/>
    <n v="701.56799999999998"/>
  </r>
  <r>
    <x v="11"/>
    <s v="INV2022-01-16"/>
    <s v="CU-002"/>
    <s v="A003"/>
    <n v="37"/>
    <x v="0"/>
    <x v="0"/>
    <x v="0"/>
    <s v="ปากกาเจล Uni"/>
    <n v="42.335999999999999"/>
    <n v="1566.432"/>
  </r>
  <r>
    <x v="11"/>
    <s v="INV2022-01-16"/>
    <s v="CU-002"/>
    <s v="A004"/>
    <n v="15"/>
    <x v="0"/>
    <x v="0"/>
    <x v="0"/>
    <s v="ปากกาไฮไลท์ Zebra"/>
    <n v="45.36"/>
    <n v="680.4"/>
  </r>
  <r>
    <x v="11"/>
    <s v="INV2022-01-16"/>
    <s v="CU-002"/>
    <s v="A005"/>
    <n v="49"/>
    <x v="0"/>
    <x v="0"/>
    <x v="0"/>
    <s v="ไส้ปากกา Pilot Pack x 1"/>
    <n v="20.58"/>
    <n v="1008.42"/>
  </r>
  <r>
    <x v="11"/>
    <s v="INV2022-01-16"/>
    <s v="CU-002"/>
    <s v="A006"/>
    <n v="35"/>
    <x v="0"/>
    <x v="0"/>
    <x v="0"/>
    <s v="ไส้ปากกา Pilot Pack x 3"/>
    <n v="44.1"/>
    <n v="1543.5"/>
  </r>
  <r>
    <x v="11"/>
    <s v="INV2022-01-16"/>
    <s v="CU-002"/>
    <s v="A007"/>
    <n v="49"/>
    <x v="0"/>
    <x v="0"/>
    <x v="1"/>
    <s v="ดินสอกด Pentel"/>
    <n v="86.73"/>
    <n v="4249.7700000000004"/>
  </r>
  <r>
    <x v="11"/>
    <s v="INV2022-01-16"/>
    <s v="CU-002"/>
    <s v="A008"/>
    <n v="47"/>
    <x v="0"/>
    <x v="0"/>
    <x v="1"/>
    <s v="ไส้ดินสอ Faber 2B"/>
    <n v="26.25"/>
    <n v="1233.75"/>
  </r>
  <r>
    <x v="11"/>
    <s v="INV2022-01-16"/>
    <s v="CU-002"/>
    <s v="A009"/>
    <n v="38"/>
    <x v="0"/>
    <x v="0"/>
    <x v="1"/>
    <s v="ไส้ดินสอ Faber HB"/>
    <n v="22.05"/>
    <n v="837.9"/>
  </r>
  <r>
    <x v="11"/>
    <s v="INV2022-01-16"/>
    <s v="CU-002"/>
    <s v="A010"/>
    <n v="25"/>
    <x v="0"/>
    <x v="0"/>
    <x v="1"/>
    <s v="กล่องดินสอ"/>
    <n v="169.05"/>
    <n v="4226.25"/>
  </r>
  <r>
    <x v="11"/>
    <s v="INV2022-01-16"/>
    <s v="CU-002"/>
    <s v="A011"/>
    <n v="20"/>
    <x v="0"/>
    <x v="0"/>
    <x v="1"/>
    <s v="กบเหลาดินสอ"/>
    <n v="7.3500000000000005"/>
    <n v="147"/>
  </r>
  <r>
    <x v="11"/>
    <s v="INV2022-01-16"/>
    <s v="CU-002"/>
    <s v="A012"/>
    <n v="45"/>
    <x v="0"/>
    <x v="0"/>
    <x v="1"/>
    <s v="ปลอกดินสอ"/>
    <n v="9.2399999999999984"/>
    <n v="415.79999999999995"/>
  </r>
  <r>
    <x v="11"/>
    <s v="INV2022-01-16"/>
    <s v="CU-002"/>
    <s v="A013"/>
    <n v="33"/>
    <x v="0"/>
    <x v="0"/>
    <x v="2"/>
    <s v="ปากกาลบคำผิด"/>
    <n v="57.750000000000007"/>
    <n v="1905.7500000000002"/>
  </r>
  <r>
    <x v="11"/>
    <s v="INV2022-01-16"/>
    <s v="CU-002"/>
    <s v="A014"/>
    <n v="48"/>
    <x v="0"/>
    <x v="0"/>
    <x v="2"/>
    <s v="เทปลบคำผิด"/>
    <n v="35.200000000000003"/>
    <n v="1689.6000000000001"/>
  </r>
  <r>
    <x v="11"/>
    <s v="INV2022-01-16"/>
    <s v="CU-002"/>
    <s v="A015"/>
    <n v="50"/>
    <x v="0"/>
    <x v="0"/>
    <x v="2"/>
    <s v="ยางลบ"/>
    <n v="6.9300000000000006"/>
    <n v="346.50000000000006"/>
  </r>
  <r>
    <x v="11"/>
    <s v="INV2022-01-16"/>
    <s v="CU-002"/>
    <s v="A016"/>
    <n v="10"/>
    <x v="0"/>
    <x v="0"/>
    <x v="3"/>
    <s v="ไม้บรรทัด"/>
    <n v="34.65"/>
    <n v="346.5"/>
  </r>
  <r>
    <x v="11"/>
    <s v="INV2022-01-16"/>
    <s v="CU-002"/>
    <s v="A017"/>
    <n v="15"/>
    <x v="0"/>
    <x v="0"/>
    <x v="3"/>
    <s v="อุปกรณ์เรขาคณิต"/>
    <n v="28.490000000000002"/>
    <n v="427.35"/>
  </r>
  <r>
    <x v="11"/>
    <s v="INV2022-01-16"/>
    <s v="CU-002"/>
    <s v="A018"/>
    <n v="17"/>
    <x v="0"/>
    <x v="0"/>
    <x v="4"/>
    <s v="กระดาษถ่ายเอกสาร AA 500 แผ่น"/>
    <n v="89.879999999999981"/>
    <n v="1527.9599999999996"/>
  </r>
  <r>
    <x v="11"/>
    <s v="INV2022-01-16"/>
    <s v="CU-002"/>
    <s v="A019"/>
    <n v="14"/>
    <x v="0"/>
    <x v="0"/>
    <x v="4"/>
    <s v="สมุด AA 50 แผ่น"/>
    <n v="36.119999999999997"/>
    <n v="505.67999999999995"/>
  </r>
  <r>
    <x v="11"/>
    <s v="INV2022-01-16"/>
    <s v="CU-002"/>
    <s v="A020"/>
    <n v="19"/>
    <x v="0"/>
    <x v="0"/>
    <x v="4"/>
    <s v="กระดาษโน๊ต Sticky Note"/>
    <n v="84"/>
    <n v="1596"/>
  </r>
  <r>
    <x v="12"/>
    <s v="INV2022-01-16"/>
    <s v="CU-002"/>
    <s v="A010"/>
    <n v="26"/>
    <x v="0"/>
    <x v="0"/>
    <x v="1"/>
    <s v="กล่องดินสอ"/>
    <n v="169.05"/>
    <n v="4395.3"/>
  </r>
  <r>
    <x v="13"/>
    <s v="INV2022-01-37"/>
    <s v="CU-003"/>
    <s v="A001"/>
    <n v="11"/>
    <x v="1"/>
    <x v="1"/>
    <x v="0"/>
    <s v="ปากกาลูกลื่นควอนตัม แดง"/>
    <n v="24.192"/>
    <n v="266.11200000000002"/>
  </r>
  <r>
    <x v="13"/>
    <s v="INV2022-01-37"/>
    <s v="CU-003"/>
    <s v="A002"/>
    <n v="33"/>
    <x v="1"/>
    <x v="1"/>
    <x v="0"/>
    <s v="ปากกาลูกลื่นควอนตัม ดำ"/>
    <n v="24.192"/>
    <n v="798.33600000000001"/>
  </r>
  <r>
    <x v="13"/>
    <s v="INV2022-01-37"/>
    <s v="CU-003"/>
    <s v="A003"/>
    <n v="39"/>
    <x v="1"/>
    <x v="1"/>
    <x v="0"/>
    <s v="ปากกาเจล Uni"/>
    <n v="42.335999999999999"/>
    <n v="1651.104"/>
  </r>
  <r>
    <x v="13"/>
    <s v="INV2022-01-37"/>
    <s v="CU-003"/>
    <s v="A004"/>
    <n v="42"/>
    <x v="1"/>
    <x v="1"/>
    <x v="0"/>
    <s v="ปากกาไฮไลท์ Zebra"/>
    <n v="45.36"/>
    <n v="1905.12"/>
  </r>
  <r>
    <x v="13"/>
    <s v="INV2022-01-37"/>
    <s v="CU-003"/>
    <s v="A005"/>
    <n v="21"/>
    <x v="1"/>
    <x v="1"/>
    <x v="0"/>
    <s v="ไส้ปากกา Pilot Pack x 1"/>
    <n v="20.58"/>
    <n v="432.17999999999995"/>
  </r>
  <r>
    <x v="13"/>
    <s v="INV2022-01-37"/>
    <s v="CU-003"/>
    <s v="A006"/>
    <n v="24"/>
    <x v="1"/>
    <x v="1"/>
    <x v="0"/>
    <s v="ไส้ปากกา Pilot Pack x 3"/>
    <n v="44.1"/>
    <n v="1058.4000000000001"/>
  </r>
  <r>
    <x v="13"/>
    <s v="INV2022-01-37"/>
    <s v="CU-003"/>
    <s v="A007"/>
    <n v="14"/>
    <x v="1"/>
    <x v="1"/>
    <x v="1"/>
    <s v="ดินสอกด Pentel"/>
    <n v="86.73"/>
    <n v="1214.22"/>
  </r>
  <r>
    <x v="13"/>
    <s v="INV2022-01-37"/>
    <s v="CU-003"/>
    <s v="A008"/>
    <n v="20"/>
    <x v="1"/>
    <x v="1"/>
    <x v="1"/>
    <s v="ไส้ดินสอ Faber 2B"/>
    <n v="26.25"/>
    <n v="525"/>
  </r>
  <r>
    <x v="13"/>
    <s v="INV2022-01-37"/>
    <s v="CU-003"/>
    <s v="A009"/>
    <n v="21"/>
    <x v="1"/>
    <x v="1"/>
    <x v="1"/>
    <s v="ไส้ดินสอ Faber HB"/>
    <n v="22.05"/>
    <n v="463.05"/>
  </r>
  <r>
    <x v="13"/>
    <s v="INV2022-01-37"/>
    <s v="CU-003"/>
    <s v="A010"/>
    <n v="10"/>
    <x v="1"/>
    <x v="1"/>
    <x v="1"/>
    <s v="กล่องดินสอ"/>
    <n v="169.05"/>
    <n v="1690.5"/>
  </r>
  <r>
    <x v="13"/>
    <s v="INV2022-01-37"/>
    <s v="CU-003"/>
    <s v="A011"/>
    <n v="38"/>
    <x v="1"/>
    <x v="1"/>
    <x v="1"/>
    <s v="กบเหลาดินสอ"/>
    <n v="7.3500000000000005"/>
    <n v="279.3"/>
  </r>
  <r>
    <x v="13"/>
    <s v="INV2022-01-37"/>
    <s v="CU-003"/>
    <s v="A012"/>
    <n v="23"/>
    <x v="1"/>
    <x v="1"/>
    <x v="1"/>
    <s v="ปลอกดินสอ"/>
    <n v="9.2399999999999984"/>
    <n v="212.51999999999995"/>
  </r>
  <r>
    <x v="13"/>
    <s v="INV2022-01-37"/>
    <s v="CU-003"/>
    <s v="A013"/>
    <n v="21"/>
    <x v="1"/>
    <x v="1"/>
    <x v="2"/>
    <s v="ปากกาลบคำผิด"/>
    <n v="57.750000000000007"/>
    <n v="1212.7500000000002"/>
  </r>
  <r>
    <x v="13"/>
    <s v="INV2022-01-37"/>
    <s v="CU-003"/>
    <s v="A014"/>
    <n v="30"/>
    <x v="1"/>
    <x v="1"/>
    <x v="2"/>
    <s v="เทปลบคำผิด"/>
    <n v="35.200000000000003"/>
    <n v="1056"/>
  </r>
  <r>
    <x v="13"/>
    <s v="INV2022-01-37"/>
    <s v="CU-003"/>
    <s v="A015"/>
    <n v="30"/>
    <x v="1"/>
    <x v="1"/>
    <x v="2"/>
    <s v="ยางลบ"/>
    <n v="6.9300000000000006"/>
    <n v="207.9"/>
  </r>
  <r>
    <x v="13"/>
    <s v="INV2022-01-37"/>
    <s v="CU-003"/>
    <s v="A016"/>
    <n v="32"/>
    <x v="1"/>
    <x v="1"/>
    <x v="3"/>
    <s v="ไม้บรรทัด"/>
    <n v="34.65"/>
    <n v="1108.8"/>
  </r>
  <r>
    <x v="13"/>
    <s v="INV2022-01-37"/>
    <s v="CU-003"/>
    <s v="A017"/>
    <n v="47"/>
    <x v="1"/>
    <x v="1"/>
    <x v="3"/>
    <s v="อุปกรณ์เรขาคณิต"/>
    <n v="28.490000000000002"/>
    <n v="1339.0300000000002"/>
  </r>
  <r>
    <x v="13"/>
    <s v="INV2022-01-37"/>
    <s v="CU-003"/>
    <s v="A018"/>
    <n v="17"/>
    <x v="1"/>
    <x v="1"/>
    <x v="4"/>
    <s v="กระดาษถ่ายเอกสาร AA 500 แผ่น"/>
    <n v="89.879999999999981"/>
    <n v="1527.9599999999996"/>
  </r>
  <r>
    <x v="13"/>
    <s v="INV2022-01-37"/>
    <s v="CU-003"/>
    <s v="A019"/>
    <n v="23"/>
    <x v="1"/>
    <x v="1"/>
    <x v="4"/>
    <s v="สมุด AA 50 แผ่น"/>
    <n v="36.119999999999997"/>
    <n v="830.76"/>
  </r>
  <r>
    <x v="13"/>
    <s v="INV2022-01-37"/>
    <s v="CU-003"/>
    <s v="A020"/>
    <n v="21"/>
    <x v="1"/>
    <x v="1"/>
    <x v="4"/>
    <s v="กระดาษโน๊ต Sticky Note"/>
    <n v="84"/>
    <n v="1764"/>
  </r>
  <r>
    <x v="14"/>
    <s v="INV2022-01-37"/>
    <s v="CU-003"/>
    <s v="A010"/>
    <n v="28"/>
    <x v="1"/>
    <x v="1"/>
    <x v="1"/>
    <s v="กล่องดินสอ"/>
    <n v="169.05"/>
    <n v="4733.4000000000005"/>
  </r>
  <r>
    <x v="15"/>
    <s v="INV2022-01-58"/>
    <s v="CU-004"/>
    <s v="A001"/>
    <n v="36"/>
    <x v="2"/>
    <x v="2"/>
    <x v="0"/>
    <s v="ปากกาลูกลื่นควอนตัม แดง"/>
    <n v="24.192"/>
    <n v="870.91200000000003"/>
  </r>
  <r>
    <x v="15"/>
    <s v="INV2022-01-58"/>
    <s v="CU-004"/>
    <s v="A002"/>
    <n v="26"/>
    <x v="2"/>
    <x v="2"/>
    <x v="0"/>
    <s v="ปากกาลูกลื่นควอนตัม ดำ"/>
    <n v="24.192"/>
    <n v="628.99199999999996"/>
  </r>
  <r>
    <x v="15"/>
    <s v="INV2022-01-58"/>
    <s v="CU-004"/>
    <s v="A003"/>
    <n v="11"/>
    <x v="2"/>
    <x v="2"/>
    <x v="0"/>
    <s v="ปากกาเจล Uni"/>
    <n v="42.335999999999999"/>
    <n v="465.69599999999997"/>
  </r>
  <r>
    <x v="15"/>
    <s v="INV2022-01-58"/>
    <s v="CU-004"/>
    <s v="A004"/>
    <n v="35"/>
    <x v="2"/>
    <x v="2"/>
    <x v="0"/>
    <s v="ปากกาไฮไลท์ Zebra"/>
    <n v="45.36"/>
    <n v="1587.6"/>
  </r>
  <r>
    <x v="15"/>
    <s v="INV2022-01-58"/>
    <s v="CU-004"/>
    <s v="A005"/>
    <n v="38"/>
    <x v="2"/>
    <x v="2"/>
    <x v="0"/>
    <s v="ไส้ปากกา Pilot Pack x 1"/>
    <n v="20.58"/>
    <n v="782.04"/>
  </r>
  <r>
    <x v="15"/>
    <s v="INV2022-01-58"/>
    <s v="CU-004"/>
    <s v="A006"/>
    <n v="11"/>
    <x v="2"/>
    <x v="2"/>
    <x v="0"/>
    <s v="ไส้ปากกา Pilot Pack x 3"/>
    <n v="44.1"/>
    <n v="485.1"/>
  </r>
  <r>
    <x v="15"/>
    <s v="INV2022-01-58"/>
    <s v="CU-004"/>
    <s v="A007"/>
    <n v="19"/>
    <x v="2"/>
    <x v="2"/>
    <x v="1"/>
    <s v="ดินสอกด Pentel"/>
    <n v="86.73"/>
    <n v="1647.8700000000001"/>
  </r>
  <r>
    <x v="15"/>
    <s v="INV2022-01-58"/>
    <s v="CU-004"/>
    <s v="A008"/>
    <n v="41"/>
    <x v="2"/>
    <x v="2"/>
    <x v="1"/>
    <s v="ไส้ดินสอ Faber 2B"/>
    <n v="26.25"/>
    <n v="1076.25"/>
  </r>
  <r>
    <x v="15"/>
    <s v="INV2022-01-58"/>
    <s v="CU-004"/>
    <s v="A009"/>
    <n v="22"/>
    <x v="2"/>
    <x v="2"/>
    <x v="1"/>
    <s v="ไส้ดินสอ Faber HB"/>
    <n v="22.05"/>
    <n v="485.1"/>
  </r>
  <r>
    <x v="15"/>
    <s v="INV2022-01-58"/>
    <s v="CU-004"/>
    <s v="A010"/>
    <n v="34"/>
    <x v="2"/>
    <x v="2"/>
    <x v="1"/>
    <s v="กล่องดินสอ"/>
    <n v="169.05"/>
    <n v="5747.7000000000007"/>
  </r>
  <r>
    <x v="15"/>
    <s v="INV2022-01-58"/>
    <s v="CU-004"/>
    <s v="A011"/>
    <n v="25"/>
    <x v="2"/>
    <x v="2"/>
    <x v="1"/>
    <s v="กบเหลาดินสอ"/>
    <n v="7.3500000000000005"/>
    <n v="183.75"/>
  </r>
  <r>
    <x v="15"/>
    <s v="INV2022-01-58"/>
    <s v="CU-004"/>
    <s v="A012"/>
    <n v="47"/>
    <x v="2"/>
    <x v="2"/>
    <x v="1"/>
    <s v="ปลอกดินสอ"/>
    <n v="9.2399999999999984"/>
    <n v="434.27999999999992"/>
  </r>
  <r>
    <x v="15"/>
    <s v="INV2022-01-58"/>
    <s v="CU-004"/>
    <s v="A013"/>
    <n v="44"/>
    <x v="2"/>
    <x v="2"/>
    <x v="2"/>
    <s v="ปากกาลบคำผิด"/>
    <n v="57.750000000000007"/>
    <n v="2541.0000000000005"/>
  </r>
  <r>
    <x v="15"/>
    <s v="INV2022-01-58"/>
    <s v="CU-004"/>
    <s v="A014"/>
    <n v="40"/>
    <x v="2"/>
    <x v="2"/>
    <x v="2"/>
    <s v="เทปลบคำผิด"/>
    <n v="35.200000000000003"/>
    <n v="1408"/>
  </r>
  <r>
    <x v="15"/>
    <s v="INV2022-01-58"/>
    <s v="CU-004"/>
    <s v="A015"/>
    <n v="13"/>
    <x v="2"/>
    <x v="2"/>
    <x v="2"/>
    <s v="ยางลบ"/>
    <n v="6.9300000000000006"/>
    <n v="90.09"/>
  </r>
  <r>
    <x v="15"/>
    <s v="INV2022-01-58"/>
    <s v="CU-004"/>
    <s v="A016"/>
    <n v="36"/>
    <x v="2"/>
    <x v="2"/>
    <x v="3"/>
    <s v="ไม้บรรทัด"/>
    <n v="34.65"/>
    <n v="1247.3999999999999"/>
  </r>
  <r>
    <x v="15"/>
    <s v="INV2022-01-58"/>
    <s v="CU-004"/>
    <s v="A017"/>
    <n v="30"/>
    <x v="2"/>
    <x v="2"/>
    <x v="3"/>
    <s v="อุปกรณ์เรขาคณิต"/>
    <n v="28.490000000000002"/>
    <n v="854.7"/>
  </r>
  <r>
    <x v="15"/>
    <s v="INV2022-01-58"/>
    <s v="CU-004"/>
    <s v="A018"/>
    <n v="40"/>
    <x v="2"/>
    <x v="2"/>
    <x v="4"/>
    <s v="กระดาษถ่ายเอกสาร AA 500 แผ่น"/>
    <n v="89.879999999999981"/>
    <n v="3595.1999999999994"/>
  </r>
  <r>
    <x v="15"/>
    <s v="INV2022-01-58"/>
    <s v="CU-004"/>
    <s v="A019"/>
    <n v="27"/>
    <x v="2"/>
    <x v="2"/>
    <x v="4"/>
    <s v="สมุด AA 50 แผ่น"/>
    <n v="36.119999999999997"/>
    <n v="975.2399999999999"/>
  </r>
  <r>
    <x v="15"/>
    <s v="INV2022-01-58"/>
    <s v="CU-004"/>
    <s v="A020"/>
    <n v="49"/>
    <x v="2"/>
    <x v="2"/>
    <x v="4"/>
    <s v="กระดาษโน๊ต Sticky Note"/>
    <n v="84"/>
    <n v="4116"/>
  </r>
  <r>
    <x v="16"/>
    <s v="INV2022-01-58"/>
    <s v="CU-004"/>
    <s v="A010"/>
    <n v="30"/>
    <x v="2"/>
    <x v="2"/>
    <x v="1"/>
    <s v="กล่องดินสอ"/>
    <n v="169.05"/>
    <n v="5071.5"/>
  </r>
  <r>
    <x v="17"/>
    <s v="INV2022-01-79"/>
    <s v="CU-005"/>
    <s v="A001"/>
    <n v="31"/>
    <x v="3"/>
    <x v="3"/>
    <x v="0"/>
    <s v="ปากกาลูกลื่นควอนตัม แดง"/>
    <n v="24.192"/>
    <n v="749.952"/>
  </r>
  <r>
    <x v="17"/>
    <s v="INV2022-01-79"/>
    <s v="CU-005"/>
    <s v="A002"/>
    <n v="29"/>
    <x v="3"/>
    <x v="3"/>
    <x v="0"/>
    <s v="ปากกาลูกลื่นควอนตัม ดำ"/>
    <n v="24.192"/>
    <n v="701.56799999999998"/>
  </r>
  <r>
    <x v="17"/>
    <s v="INV2022-01-79"/>
    <s v="CU-005"/>
    <s v="A003"/>
    <n v="20"/>
    <x v="3"/>
    <x v="3"/>
    <x v="0"/>
    <s v="ปากกาเจล Uni"/>
    <n v="42.335999999999999"/>
    <n v="846.72"/>
  </r>
  <r>
    <x v="17"/>
    <s v="INV2022-01-79"/>
    <s v="CU-005"/>
    <s v="A004"/>
    <n v="45"/>
    <x v="3"/>
    <x v="3"/>
    <x v="0"/>
    <s v="ปากกาไฮไลท์ Zebra"/>
    <n v="45.36"/>
    <n v="2041.2"/>
  </r>
  <r>
    <x v="17"/>
    <s v="INV2022-01-79"/>
    <s v="CU-005"/>
    <s v="A005"/>
    <n v="49"/>
    <x v="3"/>
    <x v="3"/>
    <x v="0"/>
    <s v="ไส้ปากกา Pilot Pack x 1"/>
    <n v="20.58"/>
    <n v="1008.42"/>
  </r>
  <r>
    <x v="17"/>
    <s v="INV2022-01-79"/>
    <s v="CU-005"/>
    <s v="A006"/>
    <n v="35"/>
    <x v="3"/>
    <x v="3"/>
    <x v="0"/>
    <s v="ไส้ปากกา Pilot Pack x 3"/>
    <n v="44.1"/>
    <n v="1543.5"/>
  </r>
  <r>
    <x v="17"/>
    <s v="INV2022-01-79"/>
    <s v="CU-005"/>
    <s v="A007"/>
    <n v="50"/>
    <x v="3"/>
    <x v="3"/>
    <x v="1"/>
    <s v="ดินสอกด Pentel"/>
    <n v="86.73"/>
    <n v="4336.5"/>
  </r>
  <r>
    <x v="17"/>
    <s v="INV2022-01-79"/>
    <s v="CU-005"/>
    <s v="A008"/>
    <n v="36"/>
    <x v="3"/>
    <x v="3"/>
    <x v="1"/>
    <s v="ไส้ดินสอ Faber 2B"/>
    <n v="26.25"/>
    <n v="945"/>
  </r>
  <r>
    <x v="17"/>
    <s v="INV2022-01-79"/>
    <s v="CU-005"/>
    <s v="A009"/>
    <n v="13"/>
    <x v="3"/>
    <x v="3"/>
    <x v="1"/>
    <s v="ไส้ดินสอ Faber HB"/>
    <n v="22.05"/>
    <n v="286.65000000000003"/>
  </r>
  <r>
    <x v="17"/>
    <s v="INV2022-01-79"/>
    <s v="CU-005"/>
    <s v="A010"/>
    <n v="27"/>
    <x v="3"/>
    <x v="3"/>
    <x v="1"/>
    <s v="กล่องดินสอ"/>
    <n v="169.05"/>
    <n v="4564.3500000000004"/>
  </r>
  <r>
    <x v="17"/>
    <s v="INV2022-01-79"/>
    <s v="CU-005"/>
    <s v="A011"/>
    <n v="27"/>
    <x v="3"/>
    <x v="3"/>
    <x v="1"/>
    <s v="กบเหลาดินสอ"/>
    <n v="7.3500000000000005"/>
    <n v="198.45000000000002"/>
  </r>
  <r>
    <x v="17"/>
    <s v="INV2022-01-79"/>
    <s v="CU-005"/>
    <s v="A012"/>
    <n v="48"/>
    <x v="3"/>
    <x v="3"/>
    <x v="1"/>
    <s v="ปลอกดินสอ"/>
    <n v="9.2399999999999984"/>
    <n v="443.51999999999992"/>
  </r>
  <r>
    <x v="17"/>
    <s v="INV2022-01-79"/>
    <s v="CU-005"/>
    <s v="A013"/>
    <n v="12"/>
    <x v="3"/>
    <x v="3"/>
    <x v="2"/>
    <s v="ปากกาลบคำผิด"/>
    <n v="57.750000000000007"/>
    <n v="693.00000000000011"/>
  </r>
  <r>
    <x v="17"/>
    <s v="INV2022-01-79"/>
    <s v="CU-005"/>
    <s v="A014"/>
    <n v="25"/>
    <x v="3"/>
    <x v="3"/>
    <x v="2"/>
    <s v="เทปลบคำผิด"/>
    <n v="35.200000000000003"/>
    <n v="880.00000000000011"/>
  </r>
  <r>
    <x v="17"/>
    <s v="INV2022-01-79"/>
    <s v="CU-005"/>
    <s v="A015"/>
    <n v="34"/>
    <x v="3"/>
    <x v="3"/>
    <x v="2"/>
    <s v="ยางลบ"/>
    <n v="6.9300000000000006"/>
    <n v="235.62000000000003"/>
  </r>
  <r>
    <x v="17"/>
    <s v="INV2022-01-79"/>
    <s v="CU-005"/>
    <s v="A016"/>
    <n v="26"/>
    <x v="3"/>
    <x v="3"/>
    <x v="3"/>
    <s v="ไม้บรรทัด"/>
    <n v="34.65"/>
    <n v="900.9"/>
  </r>
  <r>
    <x v="17"/>
    <s v="INV2022-01-79"/>
    <s v="CU-005"/>
    <s v="A017"/>
    <n v="39"/>
    <x v="3"/>
    <x v="3"/>
    <x v="3"/>
    <s v="อุปกรณ์เรขาคณิต"/>
    <n v="28.490000000000002"/>
    <n v="1111.1100000000001"/>
  </r>
  <r>
    <x v="17"/>
    <s v="INV2022-01-79"/>
    <s v="CU-005"/>
    <s v="A018"/>
    <n v="45"/>
    <x v="3"/>
    <x v="3"/>
    <x v="4"/>
    <s v="กระดาษถ่ายเอกสาร AA 500 แผ่น"/>
    <n v="89.879999999999981"/>
    <n v="4044.599999999999"/>
  </r>
  <r>
    <x v="17"/>
    <s v="INV2022-01-79"/>
    <s v="CU-005"/>
    <s v="A019"/>
    <n v="23"/>
    <x v="3"/>
    <x v="3"/>
    <x v="4"/>
    <s v="สมุด AA 50 แผ่น"/>
    <n v="36.119999999999997"/>
    <n v="830.76"/>
  </r>
  <r>
    <x v="17"/>
    <s v="INV2022-01-79"/>
    <s v="CU-005"/>
    <s v="A020"/>
    <n v="50"/>
    <x v="3"/>
    <x v="3"/>
    <x v="4"/>
    <s v="กระดาษโน๊ต Sticky Note"/>
    <n v="84"/>
    <n v="4200"/>
  </r>
  <r>
    <x v="18"/>
    <s v="INV2022-01-99"/>
    <s v="CU-001"/>
    <s v="A010"/>
    <n v="35"/>
    <x v="4"/>
    <x v="4"/>
    <x v="1"/>
    <s v="กล่องดินสอ"/>
    <n v="169.05"/>
    <n v="5916.75"/>
  </r>
  <r>
    <x v="19"/>
    <s v="INV2022-02-00"/>
    <s v="CU-002"/>
    <s v="A001"/>
    <n v="31"/>
    <x v="0"/>
    <x v="0"/>
    <x v="0"/>
    <s v="ปากกาลูกลื่นควอนตัม แดง"/>
    <n v="24.192"/>
    <n v="749.952"/>
  </r>
  <r>
    <x v="19"/>
    <s v="INV2022-02-00"/>
    <s v="CU-002"/>
    <s v="A002"/>
    <n v="16"/>
    <x v="0"/>
    <x v="0"/>
    <x v="0"/>
    <s v="ปากกาลูกลื่นควอนตัม ดำ"/>
    <n v="24.192"/>
    <n v="387.072"/>
  </r>
  <r>
    <x v="19"/>
    <s v="INV2022-02-00"/>
    <s v="CU-002"/>
    <s v="A003"/>
    <n v="26"/>
    <x v="0"/>
    <x v="0"/>
    <x v="0"/>
    <s v="ปากกาเจล Uni"/>
    <n v="42.335999999999999"/>
    <n v="1100.7359999999999"/>
  </r>
  <r>
    <x v="19"/>
    <s v="INV2022-02-00"/>
    <s v="CU-002"/>
    <s v="A004"/>
    <n v="20"/>
    <x v="0"/>
    <x v="0"/>
    <x v="0"/>
    <s v="ปากกาไฮไลท์ Zebra"/>
    <n v="45.36"/>
    <n v="907.2"/>
  </r>
  <r>
    <x v="19"/>
    <s v="INV2022-02-00"/>
    <s v="CU-002"/>
    <s v="A005"/>
    <n v="25"/>
    <x v="0"/>
    <x v="0"/>
    <x v="0"/>
    <s v="ไส้ปากกา Pilot Pack x 1"/>
    <n v="20.58"/>
    <n v="514.5"/>
  </r>
  <r>
    <x v="19"/>
    <s v="INV2022-02-00"/>
    <s v="CU-002"/>
    <s v="A006"/>
    <n v="36"/>
    <x v="0"/>
    <x v="0"/>
    <x v="0"/>
    <s v="ไส้ปากกา Pilot Pack x 3"/>
    <n v="44.1"/>
    <n v="1587.6000000000001"/>
  </r>
  <r>
    <x v="19"/>
    <s v="INV2022-02-00"/>
    <s v="CU-002"/>
    <s v="A007"/>
    <n v="31"/>
    <x v="0"/>
    <x v="0"/>
    <x v="1"/>
    <s v="ดินสอกด Pentel"/>
    <n v="86.73"/>
    <n v="2688.63"/>
  </r>
  <r>
    <x v="19"/>
    <s v="INV2022-02-00"/>
    <s v="CU-002"/>
    <s v="A008"/>
    <n v="40"/>
    <x v="0"/>
    <x v="0"/>
    <x v="1"/>
    <s v="ไส้ดินสอ Faber 2B"/>
    <n v="26.25"/>
    <n v="1050"/>
  </r>
  <r>
    <x v="19"/>
    <s v="INV2022-02-00"/>
    <s v="CU-002"/>
    <s v="A009"/>
    <n v="26"/>
    <x v="0"/>
    <x v="0"/>
    <x v="1"/>
    <s v="ไส้ดินสอ Faber HB"/>
    <n v="22.05"/>
    <n v="573.30000000000007"/>
  </r>
  <r>
    <x v="19"/>
    <s v="INV2022-02-00"/>
    <s v="CU-002"/>
    <s v="A010"/>
    <n v="24"/>
    <x v="0"/>
    <x v="0"/>
    <x v="1"/>
    <s v="กล่องดินสอ"/>
    <n v="169.05"/>
    <n v="4057.2000000000003"/>
  </r>
  <r>
    <x v="19"/>
    <s v="INV2022-02-00"/>
    <s v="CU-002"/>
    <s v="A011"/>
    <n v="23"/>
    <x v="0"/>
    <x v="0"/>
    <x v="1"/>
    <s v="กบเหลาดินสอ"/>
    <n v="7.3500000000000005"/>
    <n v="169.05"/>
  </r>
  <r>
    <x v="19"/>
    <s v="INV2022-02-00"/>
    <s v="CU-002"/>
    <s v="A012"/>
    <n v="49"/>
    <x v="0"/>
    <x v="0"/>
    <x v="1"/>
    <s v="ปลอกดินสอ"/>
    <n v="9.2399999999999984"/>
    <n v="452.75999999999993"/>
  </r>
  <r>
    <x v="19"/>
    <s v="INV2022-02-00"/>
    <s v="CU-002"/>
    <s v="A013"/>
    <n v="45"/>
    <x v="0"/>
    <x v="0"/>
    <x v="2"/>
    <s v="ปากกาลบคำผิด"/>
    <n v="57.750000000000007"/>
    <n v="2598.7500000000005"/>
  </r>
  <r>
    <x v="19"/>
    <s v="INV2022-02-00"/>
    <s v="CU-002"/>
    <s v="A014"/>
    <n v="35"/>
    <x v="0"/>
    <x v="0"/>
    <x v="2"/>
    <s v="เทปลบคำผิด"/>
    <n v="35.200000000000003"/>
    <n v="1232"/>
  </r>
  <r>
    <x v="19"/>
    <s v="INV2022-02-00"/>
    <s v="CU-002"/>
    <s v="A015"/>
    <n v="12"/>
    <x v="0"/>
    <x v="0"/>
    <x v="2"/>
    <s v="ยางลบ"/>
    <n v="6.9300000000000006"/>
    <n v="83.160000000000011"/>
  </r>
  <r>
    <x v="19"/>
    <s v="INV2022-02-00"/>
    <s v="CU-002"/>
    <s v="A016"/>
    <n v="45"/>
    <x v="0"/>
    <x v="0"/>
    <x v="3"/>
    <s v="ไม้บรรทัด"/>
    <n v="34.65"/>
    <n v="1559.25"/>
  </r>
  <r>
    <x v="19"/>
    <s v="INV2022-02-00"/>
    <s v="CU-002"/>
    <s v="A017"/>
    <n v="34"/>
    <x v="0"/>
    <x v="0"/>
    <x v="3"/>
    <s v="อุปกรณ์เรขาคณิต"/>
    <n v="28.490000000000002"/>
    <n v="968.66000000000008"/>
  </r>
  <r>
    <x v="19"/>
    <s v="INV2022-02-00"/>
    <s v="CU-002"/>
    <s v="A018"/>
    <n v="16"/>
    <x v="0"/>
    <x v="0"/>
    <x v="4"/>
    <s v="กระดาษถ่ายเอกสาร AA 500 แผ่น"/>
    <n v="89.879999999999981"/>
    <n v="1438.0799999999997"/>
  </r>
  <r>
    <x v="19"/>
    <s v="INV2022-02-00"/>
    <s v="CU-002"/>
    <s v="A019"/>
    <n v="12"/>
    <x v="0"/>
    <x v="0"/>
    <x v="4"/>
    <s v="สมุด AA 50 แผ่น"/>
    <n v="36.119999999999997"/>
    <n v="433.43999999999994"/>
  </r>
  <r>
    <x v="19"/>
    <s v="INV2022-02-00"/>
    <s v="CU-002"/>
    <s v="A020"/>
    <n v="22"/>
    <x v="0"/>
    <x v="0"/>
    <x v="4"/>
    <s v="กระดาษโน๊ต Sticky Note"/>
    <n v="84"/>
    <n v="1848"/>
  </r>
  <r>
    <x v="20"/>
    <s v="INV2022-02-00"/>
    <s v="CU-002"/>
    <s v="A010"/>
    <n v="37"/>
    <x v="0"/>
    <x v="0"/>
    <x v="1"/>
    <s v="กล่องดินสอ"/>
    <n v="169.05"/>
    <n v="6254.85"/>
  </r>
  <r>
    <x v="21"/>
    <s v="INV2022-02-00"/>
    <s v="CU-002"/>
    <s v="A001"/>
    <n v="14"/>
    <x v="0"/>
    <x v="0"/>
    <x v="0"/>
    <s v="ปากกาลูกลื่นควอนตัม แดง"/>
    <n v="24.192"/>
    <n v="338.68799999999999"/>
  </r>
  <r>
    <x v="21"/>
    <s v="INV2022-02-00"/>
    <s v="CU-002"/>
    <s v="A002"/>
    <n v="14"/>
    <x v="0"/>
    <x v="0"/>
    <x v="0"/>
    <s v="ปากกาลูกลื่นควอนตัม ดำ"/>
    <n v="24.192"/>
    <n v="338.68799999999999"/>
  </r>
  <r>
    <x v="21"/>
    <s v="INV2022-02-00"/>
    <s v="CU-002"/>
    <s v="A003"/>
    <n v="36"/>
    <x v="0"/>
    <x v="0"/>
    <x v="0"/>
    <s v="ปากกาเจล Uni"/>
    <n v="42.335999999999999"/>
    <n v="1524.096"/>
  </r>
  <r>
    <x v="21"/>
    <s v="INV2022-02-00"/>
    <s v="CU-002"/>
    <s v="A004"/>
    <n v="44"/>
    <x v="0"/>
    <x v="0"/>
    <x v="0"/>
    <s v="ปากกาไฮไลท์ Zebra"/>
    <n v="45.36"/>
    <n v="1995.84"/>
  </r>
  <r>
    <x v="21"/>
    <s v="INV2022-02-00"/>
    <s v="CU-002"/>
    <s v="A005"/>
    <n v="24"/>
    <x v="0"/>
    <x v="0"/>
    <x v="0"/>
    <s v="ไส้ปากกา Pilot Pack x 1"/>
    <n v="20.58"/>
    <n v="493.91999999999996"/>
  </r>
  <r>
    <x v="21"/>
    <s v="INV2022-02-00"/>
    <s v="CU-002"/>
    <s v="A006"/>
    <n v="43"/>
    <x v="0"/>
    <x v="0"/>
    <x v="0"/>
    <s v="ไส้ปากกา Pilot Pack x 3"/>
    <n v="44.1"/>
    <n v="1896.3"/>
  </r>
  <r>
    <x v="21"/>
    <s v="INV2022-02-00"/>
    <s v="CU-002"/>
    <s v="A007"/>
    <n v="50"/>
    <x v="0"/>
    <x v="0"/>
    <x v="1"/>
    <s v="ดินสอกด Pentel"/>
    <n v="86.73"/>
    <n v="4336.5"/>
  </r>
  <r>
    <x v="21"/>
    <s v="INV2022-02-00"/>
    <s v="CU-002"/>
    <s v="A008"/>
    <n v="34"/>
    <x v="0"/>
    <x v="0"/>
    <x v="1"/>
    <s v="ไส้ดินสอ Faber 2B"/>
    <n v="26.25"/>
    <n v="892.5"/>
  </r>
  <r>
    <x v="21"/>
    <s v="INV2022-02-00"/>
    <s v="CU-002"/>
    <s v="A009"/>
    <n v="36"/>
    <x v="0"/>
    <x v="0"/>
    <x v="1"/>
    <s v="ไส้ดินสอ Faber HB"/>
    <n v="22.05"/>
    <n v="793.80000000000007"/>
  </r>
  <r>
    <x v="21"/>
    <s v="INV2022-02-00"/>
    <s v="CU-002"/>
    <s v="A010"/>
    <n v="34"/>
    <x v="0"/>
    <x v="0"/>
    <x v="1"/>
    <s v="กล่องดินสอ"/>
    <n v="169.05"/>
    <n v="5747.7000000000007"/>
  </r>
  <r>
    <x v="21"/>
    <s v="INV2022-02-00"/>
    <s v="CU-002"/>
    <s v="A011"/>
    <n v="45"/>
    <x v="0"/>
    <x v="0"/>
    <x v="1"/>
    <s v="กบเหลาดินสอ"/>
    <n v="7.3500000000000005"/>
    <n v="330.75"/>
  </r>
  <r>
    <x v="21"/>
    <s v="INV2022-02-00"/>
    <s v="CU-002"/>
    <s v="A012"/>
    <n v="35"/>
    <x v="0"/>
    <x v="0"/>
    <x v="1"/>
    <s v="ปลอกดินสอ"/>
    <n v="9.2399999999999984"/>
    <n v="323.39999999999992"/>
  </r>
  <r>
    <x v="21"/>
    <s v="INV2022-02-00"/>
    <s v="CU-002"/>
    <s v="A013"/>
    <n v="13"/>
    <x v="0"/>
    <x v="0"/>
    <x v="2"/>
    <s v="ปากกาลบคำผิด"/>
    <n v="57.750000000000007"/>
    <n v="750.75000000000011"/>
  </r>
  <r>
    <x v="21"/>
    <s v="INV2022-02-00"/>
    <s v="CU-002"/>
    <s v="A014"/>
    <n v="28"/>
    <x v="0"/>
    <x v="0"/>
    <x v="2"/>
    <s v="เทปลบคำผิด"/>
    <n v="35.200000000000003"/>
    <n v="985.60000000000014"/>
  </r>
  <r>
    <x v="21"/>
    <s v="INV2022-02-00"/>
    <s v="CU-002"/>
    <s v="A015"/>
    <n v="28"/>
    <x v="0"/>
    <x v="0"/>
    <x v="2"/>
    <s v="ยางลบ"/>
    <n v="6.9300000000000006"/>
    <n v="194.04000000000002"/>
  </r>
  <r>
    <x v="21"/>
    <s v="INV2022-02-00"/>
    <s v="CU-002"/>
    <s v="A016"/>
    <n v="45"/>
    <x v="0"/>
    <x v="0"/>
    <x v="3"/>
    <s v="ไม้บรรทัด"/>
    <n v="34.65"/>
    <n v="1559.25"/>
  </r>
  <r>
    <x v="21"/>
    <s v="INV2022-02-00"/>
    <s v="CU-002"/>
    <s v="A017"/>
    <n v="37"/>
    <x v="0"/>
    <x v="0"/>
    <x v="3"/>
    <s v="อุปกรณ์เรขาคณิต"/>
    <n v="28.490000000000002"/>
    <n v="1054.1300000000001"/>
  </r>
  <r>
    <x v="21"/>
    <s v="INV2022-02-00"/>
    <s v="CU-002"/>
    <s v="A018"/>
    <n v="42"/>
    <x v="0"/>
    <x v="0"/>
    <x v="4"/>
    <s v="กระดาษถ่ายเอกสาร AA 500 แผ่น"/>
    <n v="89.879999999999981"/>
    <n v="3774.9599999999991"/>
  </r>
  <r>
    <x v="21"/>
    <s v="INV2022-02-00"/>
    <s v="CU-002"/>
    <s v="A019"/>
    <n v="36"/>
    <x v="0"/>
    <x v="0"/>
    <x v="4"/>
    <s v="สมุด AA 50 แผ่น"/>
    <n v="36.119999999999997"/>
    <n v="1300.32"/>
  </r>
  <r>
    <x v="21"/>
    <s v="INV2022-02-00"/>
    <s v="CU-002"/>
    <s v="A020"/>
    <n v="42"/>
    <x v="0"/>
    <x v="0"/>
    <x v="4"/>
    <s v="กระดาษโน๊ต Sticky Note"/>
    <n v="84"/>
    <n v="3528"/>
  </r>
  <r>
    <x v="22"/>
    <s v="INV2022-02-00"/>
    <s v="CU-002"/>
    <s v="A010"/>
    <n v="33"/>
    <x v="0"/>
    <x v="0"/>
    <x v="1"/>
    <s v="กล่องดินสอ"/>
    <n v="169.05"/>
    <n v="5578.6500000000005"/>
  </r>
  <r>
    <x v="23"/>
    <s v="INV2022-02-00"/>
    <s v="CU-002"/>
    <s v="A001"/>
    <n v="11"/>
    <x v="0"/>
    <x v="0"/>
    <x v="0"/>
    <s v="ปากกาลูกลื่นควอนตัม แดง"/>
    <n v="24.192"/>
    <n v="266.11200000000002"/>
  </r>
  <r>
    <x v="23"/>
    <s v="INV2022-02-00"/>
    <s v="CU-002"/>
    <s v="A002"/>
    <n v="46"/>
    <x v="0"/>
    <x v="0"/>
    <x v="0"/>
    <s v="ปากกาลูกลื่นควอนตัม ดำ"/>
    <n v="24.192"/>
    <n v="1112.8320000000001"/>
  </r>
  <r>
    <x v="23"/>
    <s v="INV2022-02-00"/>
    <s v="CU-002"/>
    <s v="A003"/>
    <n v="38"/>
    <x v="0"/>
    <x v="0"/>
    <x v="0"/>
    <s v="ปากกาเจล Uni"/>
    <n v="42.335999999999999"/>
    <n v="1608.768"/>
  </r>
  <r>
    <x v="23"/>
    <s v="INV2022-02-00"/>
    <s v="CU-002"/>
    <s v="A004"/>
    <n v="43"/>
    <x v="0"/>
    <x v="0"/>
    <x v="0"/>
    <s v="ปากกาไฮไลท์ Zebra"/>
    <n v="45.36"/>
    <n v="1950.48"/>
  </r>
  <r>
    <x v="23"/>
    <s v="INV2022-02-00"/>
    <s v="CU-002"/>
    <s v="A005"/>
    <n v="23"/>
    <x v="0"/>
    <x v="0"/>
    <x v="0"/>
    <s v="ไส้ปากกา Pilot Pack x 1"/>
    <n v="20.58"/>
    <n v="473.34"/>
  </r>
  <r>
    <x v="23"/>
    <s v="INV2022-02-00"/>
    <s v="CU-002"/>
    <s v="A006"/>
    <n v="27"/>
    <x v="0"/>
    <x v="0"/>
    <x v="0"/>
    <s v="ไส้ปากกา Pilot Pack x 3"/>
    <n v="44.1"/>
    <n v="1190.7"/>
  </r>
  <r>
    <x v="23"/>
    <s v="INV2022-02-00"/>
    <s v="CU-002"/>
    <s v="A007"/>
    <n v="42"/>
    <x v="0"/>
    <x v="0"/>
    <x v="1"/>
    <s v="ดินสอกด Pentel"/>
    <n v="86.73"/>
    <n v="3642.6600000000003"/>
  </r>
  <r>
    <x v="23"/>
    <s v="INV2022-02-00"/>
    <s v="CU-002"/>
    <s v="A008"/>
    <n v="39"/>
    <x v="0"/>
    <x v="0"/>
    <x v="1"/>
    <s v="ไส้ดินสอ Faber 2B"/>
    <n v="26.25"/>
    <n v="1023.75"/>
  </r>
  <r>
    <x v="23"/>
    <s v="INV2022-02-00"/>
    <s v="CU-002"/>
    <s v="A009"/>
    <n v="39"/>
    <x v="0"/>
    <x v="0"/>
    <x v="1"/>
    <s v="ไส้ดินสอ Faber HB"/>
    <n v="22.05"/>
    <n v="859.95"/>
  </r>
  <r>
    <x v="23"/>
    <s v="INV2022-02-00"/>
    <s v="CU-002"/>
    <s v="A010"/>
    <n v="38"/>
    <x v="0"/>
    <x v="0"/>
    <x v="1"/>
    <s v="กล่องดินสอ"/>
    <n v="169.05"/>
    <n v="6423.9000000000005"/>
  </r>
  <r>
    <x v="23"/>
    <s v="INV2022-02-00"/>
    <s v="CU-002"/>
    <s v="A011"/>
    <n v="40"/>
    <x v="0"/>
    <x v="0"/>
    <x v="1"/>
    <s v="กบเหลาดินสอ"/>
    <n v="7.3500000000000005"/>
    <n v="294"/>
  </r>
  <r>
    <x v="23"/>
    <s v="INV2022-02-00"/>
    <s v="CU-002"/>
    <s v="A012"/>
    <n v="42"/>
    <x v="0"/>
    <x v="0"/>
    <x v="1"/>
    <s v="ปลอกดินสอ"/>
    <n v="9.2399999999999984"/>
    <n v="388.07999999999993"/>
  </r>
  <r>
    <x v="23"/>
    <s v="INV2022-02-00"/>
    <s v="CU-002"/>
    <s v="A013"/>
    <n v="20"/>
    <x v="0"/>
    <x v="0"/>
    <x v="2"/>
    <s v="ปากกาลบคำผิด"/>
    <n v="57.750000000000007"/>
    <n v="1155.0000000000002"/>
  </r>
  <r>
    <x v="23"/>
    <s v="INV2022-02-00"/>
    <s v="CU-002"/>
    <s v="A014"/>
    <n v="29"/>
    <x v="0"/>
    <x v="0"/>
    <x v="2"/>
    <s v="เทปลบคำผิด"/>
    <n v="35.200000000000003"/>
    <n v="1020.8000000000001"/>
  </r>
  <r>
    <x v="23"/>
    <s v="INV2022-02-00"/>
    <s v="CU-002"/>
    <s v="A015"/>
    <n v="40"/>
    <x v="0"/>
    <x v="0"/>
    <x v="2"/>
    <s v="ยางลบ"/>
    <n v="6.9300000000000006"/>
    <n v="277.20000000000005"/>
  </r>
  <r>
    <x v="23"/>
    <s v="INV2022-02-00"/>
    <s v="CU-002"/>
    <s v="A016"/>
    <n v="29"/>
    <x v="0"/>
    <x v="0"/>
    <x v="3"/>
    <s v="ไม้บรรทัด"/>
    <n v="34.65"/>
    <n v="1004.8499999999999"/>
  </r>
  <r>
    <x v="23"/>
    <s v="INV2022-02-00"/>
    <s v="CU-002"/>
    <s v="A017"/>
    <n v="30"/>
    <x v="0"/>
    <x v="0"/>
    <x v="3"/>
    <s v="อุปกรณ์เรขาคณิต"/>
    <n v="28.490000000000002"/>
    <n v="854.7"/>
  </r>
  <r>
    <x v="23"/>
    <s v="INV2022-02-00"/>
    <s v="CU-002"/>
    <s v="A018"/>
    <n v="29"/>
    <x v="0"/>
    <x v="0"/>
    <x v="4"/>
    <s v="กระดาษถ่ายเอกสาร AA 500 แผ่น"/>
    <n v="89.879999999999981"/>
    <n v="2606.5199999999995"/>
  </r>
  <r>
    <x v="23"/>
    <s v="INV2022-02-00"/>
    <s v="CU-002"/>
    <s v="A019"/>
    <n v="29"/>
    <x v="0"/>
    <x v="0"/>
    <x v="4"/>
    <s v="สมุด AA 50 แผ่น"/>
    <n v="36.119999999999997"/>
    <n v="1047.48"/>
  </r>
  <r>
    <x v="23"/>
    <s v="INV2022-02-00"/>
    <s v="CU-002"/>
    <s v="A020"/>
    <n v="15"/>
    <x v="0"/>
    <x v="0"/>
    <x v="4"/>
    <s v="กระดาษโน๊ต Sticky Note"/>
    <n v="84"/>
    <n v="1260"/>
  </r>
  <r>
    <x v="24"/>
    <s v="INV2022-02-00"/>
    <s v="CU-002"/>
    <s v="A010"/>
    <n v="27"/>
    <x v="0"/>
    <x v="0"/>
    <x v="1"/>
    <s v="กล่องดินสอ"/>
    <n v="169.05"/>
    <n v="4564.3500000000004"/>
  </r>
  <r>
    <x v="24"/>
    <s v="INV2022-02-00"/>
    <s v="CU-002"/>
    <s v="A015"/>
    <n v="111"/>
    <x v="0"/>
    <x v="0"/>
    <x v="2"/>
    <s v="ยางลบ"/>
    <n v="6.9300000000000006"/>
    <n v="769.23"/>
  </r>
  <r>
    <x v="25"/>
    <s v="INV2022-02-00"/>
    <s v="CU-002"/>
    <s v="A010"/>
    <n v="605"/>
    <x v="0"/>
    <x v="0"/>
    <x v="1"/>
    <s v="กล่องดินสอ"/>
    <n v="169.05"/>
    <n v="102275.25"/>
  </r>
  <r>
    <x v="25"/>
    <s v="INV2022-02-00"/>
    <s v="CU-002"/>
    <s v="A003"/>
    <n v="250"/>
    <x v="0"/>
    <x v="0"/>
    <x v="0"/>
    <s v="ปากกาเจล Uni"/>
    <n v="42.335999999999999"/>
    <n v="10584"/>
  </r>
  <r>
    <x v="25"/>
    <s v="INV2022-02-00"/>
    <s v="CU-002"/>
    <s v="A006"/>
    <n v="260"/>
    <x v="0"/>
    <x v="0"/>
    <x v="0"/>
    <s v="ไส้ปากกา Pilot Pack x 3"/>
    <n v="44.1"/>
    <n v="11466"/>
  </r>
  <r>
    <x v="25"/>
    <s v="INV2022-02-00"/>
    <s v="CU-002"/>
    <s v="A015"/>
    <n v="260"/>
    <x v="0"/>
    <x v="0"/>
    <x v="2"/>
    <s v="ยางลบ"/>
    <n v="6.9300000000000006"/>
    <n v="1801.8000000000002"/>
  </r>
  <r>
    <x v="25"/>
    <s v="INV2022-02-00"/>
    <s v="CU-002"/>
    <s v="A013"/>
    <n v="320"/>
    <x v="0"/>
    <x v="0"/>
    <x v="2"/>
    <s v="ปากกาลบคำผิด"/>
    <n v="57.750000000000007"/>
    <n v="18480.000000000004"/>
  </r>
  <r>
    <x v="25"/>
    <s v="INV2022-02-00"/>
    <s v="CU-002"/>
    <s v="A016"/>
    <n v="260"/>
    <x v="0"/>
    <x v="0"/>
    <x v="3"/>
    <s v="ไม้บรรทัด"/>
    <n v="34.65"/>
    <n v="9009"/>
  </r>
  <r>
    <x v="25"/>
    <s v="INV2022-02-00"/>
    <s v="CU-002"/>
    <s v="A019"/>
    <n v="300"/>
    <x v="0"/>
    <x v="0"/>
    <x v="4"/>
    <s v="สมุด AA 50 แผ่น"/>
    <n v="36.119999999999997"/>
    <n v="10836"/>
  </r>
  <r>
    <x v="25"/>
    <s v="INV2022-02-00"/>
    <s v="CU-002"/>
    <s v="A018"/>
    <n v="300"/>
    <x v="0"/>
    <x v="0"/>
    <x v="4"/>
    <s v="กระดาษถ่ายเอกสาร AA 500 แผ่น"/>
    <n v="89.879999999999981"/>
    <n v="26963.999999999993"/>
  </r>
  <r>
    <x v="25"/>
    <s v="INV2022-02-00"/>
    <s v="CU-002"/>
    <s v="A002"/>
    <n v="275"/>
    <x v="0"/>
    <x v="0"/>
    <x v="0"/>
    <s v="ปากกาลูกลื่นควอนตัม ดำ"/>
    <n v="24.192"/>
    <n v="6652.8"/>
  </r>
  <r>
    <x v="25"/>
    <s v="INV2022-02-00"/>
    <s v="CU-002"/>
    <s v="A016"/>
    <n v="111"/>
    <x v="0"/>
    <x v="0"/>
    <x v="3"/>
    <s v="ไม้บรรทัด"/>
    <n v="34.65"/>
    <n v="3846.1499999999996"/>
  </r>
  <r>
    <x v="26"/>
    <s v="INV2022-02-00"/>
    <s v="CU-002"/>
    <s v="A012"/>
    <n v="255"/>
    <x v="0"/>
    <x v="0"/>
    <x v="1"/>
    <s v="ปลอกดินสอ"/>
    <n v="9.2399999999999984"/>
    <n v="2356.1999999999998"/>
  </r>
  <r>
    <x v="26"/>
    <s v="INV2022-02-00"/>
    <s v="CU-002"/>
    <s v="A017"/>
    <n v="111"/>
    <x v="0"/>
    <x v="0"/>
    <x v="3"/>
    <s v="อุปกรณ์เรขาคณิต"/>
    <n v="28.490000000000002"/>
    <n v="3162.3900000000003"/>
  </r>
  <r>
    <x v="27"/>
    <s v="INV2022-02-00"/>
    <s v="CU-002"/>
    <s v="A012"/>
    <n v="500"/>
    <x v="0"/>
    <x v="0"/>
    <x v="1"/>
    <s v="ปลอกดินสอ"/>
    <n v="9.2399999999999984"/>
    <n v="4619.9999999999991"/>
  </r>
  <r>
    <x v="27"/>
    <s v="INV2022-02-00"/>
    <s v="CU-002"/>
    <s v="A018"/>
    <n v="111"/>
    <x v="0"/>
    <x v="0"/>
    <x v="4"/>
    <s v="กระดาษถ่ายเอกสาร AA 500 แผ่น"/>
    <n v="89.879999999999981"/>
    <n v="9976.6799999999985"/>
  </r>
  <r>
    <x v="28"/>
    <s v="INV2022-02-00"/>
    <s v="CU-002"/>
    <s v="A019"/>
    <n v="111"/>
    <x v="0"/>
    <x v="0"/>
    <x v="4"/>
    <s v="สมุด AA 50 แผ่น"/>
    <n v="36.119999999999997"/>
    <n v="4009.3199999999997"/>
  </r>
  <r>
    <x v="29"/>
    <s v="INV2022-02-00"/>
    <s v="CU-002"/>
    <s v="A020"/>
    <n v="111"/>
    <x v="0"/>
    <x v="0"/>
    <x v="4"/>
    <s v="กระดาษโน๊ต Sticky Note"/>
    <n v="84"/>
    <n v="9324"/>
  </r>
  <r>
    <x v="29"/>
    <s v="INV2022-02-00"/>
    <s v="CU-002"/>
    <s v="A020"/>
    <n v="111"/>
    <x v="0"/>
    <x v="0"/>
    <x v="4"/>
    <s v="กระดาษโน๊ต Sticky Note"/>
    <n v="84"/>
    <n v="9324"/>
  </r>
  <r>
    <x v="30"/>
    <s v="INV2022-02-00"/>
    <s v="CU-002"/>
    <s v="A010"/>
    <n v="111"/>
    <x v="0"/>
    <x v="0"/>
    <x v="1"/>
    <s v="กล่องดินสอ"/>
    <n v="169.05"/>
    <n v="18764.550000000003"/>
  </r>
  <r>
    <x v="31"/>
    <s v="INV2022-02-00"/>
    <s v="CU-002"/>
    <s v="A010"/>
    <n v="111"/>
    <x v="0"/>
    <x v="0"/>
    <x v="1"/>
    <s v="กล่องดินสอ"/>
    <n v="169.05"/>
    <n v="18764.550000000003"/>
  </r>
  <r>
    <x v="32"/>
    <s v="INV2023-02-83"/>
    <s v="CU-003"/>
    <s v="A003"/>
    <n v="1"/>
    <x v="1"/>
    <x v="1"/>
    <x v="0"/>
    <s v="ปากกาเจล Uni"/>
    <n v="42.335999999999999"/>
    <n v="42.335999999999999"/>
  </r>
  <r>
    <x v="32"/>
    <s v="INV2023-02-83"/>
    <s v="CU-003"/>
    <s v="A008"/>
    <n v="150"/>
    <x v="1"/>
    <x v="1"/>
    <x v="1"/>
    <s v="ไส้ดินสอ Faber 2B"/>
    <n v="26.25"/>
    <n v="3937.5"/>
  </r>
  <r>
    <x v="32"/>
    <s v="INV2023-02-83"/>
    <s v="CU-003"/>
    <s v="A013"/>
    <n v="111"/>
    <x v="1"/>
    <x v="1"/>
    <x v="2"/>
    <s v="ปากกาลบคำผิด"/>
    <n v="57.750000000000007"/>
    <n v="6410.250000000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A001"/>
    <s v="ปากกาลูกลื่นควอนตัม แดง"/>
    <x v="0"/>
    <n v="22.4"/>
    <n v="24.192"/>
  </r>
  <r>
    <n v="2"/>
    <s v="A002"/>
    <s v="ปากกาลูกลื่นควอนตัม ดำ"/>
    <x v="0"/>
    <n v="22.4"/>
    <n v="24.192"/>
  </r>
  <r>
    <n v="3"/>
    <s v="A003"/>
    <s v="ปากกาเจล Uni"/>
    <x v="0"/>
    <n v="39.199999999999996"/>
    <n v="42.335999999999999"/>
  </r>
  <r>
    <n v="4"/>
    <s v="A004"/>
    <s v="ปากกาไฮไลท์ Zebra"/>
    <x v="0"/>
    <n v="42"/>
    <n v="45.36"/>
  </r>
  <r>
    <n v="5"/>
    <s v="A005"/>
    <s v="ไส้ปากกา Pilot Pack x 1"/>
    <x v="0"/>
    <n v="19.599999999999998"/>
    <n v="20.58"/>
  </r>
  <r>
    <n v="6"/>
    <s v="A006"/>
    <s v="ไส้ปากกา Pilot Pack x 3"/>
    <x v="0"/>
    <n v="42"/>
    <n v="44.1"/>
  </r>
  <r>
    <n v="7"/>
    <s v="A007"/>
    <s v="ดินสอกด Pentel"/>
    <x v="1"/>
    <n v="82.6"/>
    <n v="86.73"/>
  </r>
  <r>
    <n v="8"/>
    <s v="A008"/>
    <s v="ไส้ดินสอ Faber 2B"/>
    <x v="1"/>
    <n v="25"/>
    <n v="26.25"/>
  </r>
  <r>
    <n v="9"/>
    <s v="A009"/>
    <s v="ไส้ดินสอ Faber HB"/>
    <x v="1"/>
    <n v="21"/>
    <n v="22.05"/>
  </r>
  <r>
    <n v="10"/>
    <s v="A010"/>
    <s v="กล่องดินสอ"/>
    <x v="1"/>
    <n v="161"/>
    <n v="169.05"/>
  </r>
  <r>
    <n v="11"/>
    <s v="A011"/>
    <s v="กบเหลาดินสอ"/>
    <x v="1"/>
    <n v="7"/>
    <n v="7.3500000000000005"/>
  </r>
  <r>
    <n v="12"/>
    <s v="A012"/>
    <s v="ปลอกดินสอ"/>
    <x v="1"/>
    <n v="8.3999999999999986"/>
    <n v="9.2399999999999984"/>
  </r>
  <r>
    <n v="13"/>
    <s v="A013"/>
    <s v="ปากกาลบคำผิด"/>
    <x v="2"/>
    <n v="52.5"/>
    <n v="57.750000000000007"/>
  </r>
  <r>
    <n v="14"/>
    <s v="A014"/>
    <s v="เทปลบคำผิด"/>
    <x v="2"/>
    <n v="32"/>
    <n v="35.200000000000003"/>
  </r>
  <r>
    <n v="15"/>
    <s v="A015"/>
    <s v="ยางลบ"/>
    <x v="2"/>
    <n v="6.3"/>
    <n v="6.9300000000000006"/>
  </r>
  <r>
    <n v="16"/>
    <s v="A016"/>
    <s v="ไม้บรรทัด"/>
    <x v="3"/>
    <n v="31.499999999999996"/>
    <n v="34.65"/>
  </r>
  <r>
    <n v="17"/>
    <s v="A017"/>
    <s v="อุปกรณ์เรขาคณิต"/>
    <x v="3"/>
    <n v="25.9"/>
    <n v="28.490000000000002"/>
  </r>
  <r>
    <n v="18"/>
    <s v="A018"/>
    <s v="กระดาษถ่ายเอกสาร AA 500 แผ่น"/>
    <x v="4"/>
    <n v="74.899999999999991"/>
    <n v="89.879999999999981"/>
  </r>
  <r>
    <n v="19"/>
    <s v="A019"/>
    <s v="สมุด AA 50 แผ่น"/>
    <x v="4"/>
    <n v="30.099999999999998"/>
    <n v="36.119999999999997"/>
  </r>
  <r>
    <n v="20"/>
    <s v="A020"/>
    <s v="กระดาษโน๊ต Sticky Note"/>
    <x v="4"/>
    <n v="70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94CFF-6449-4311-AF98-468582E5F838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12">
    <pivotField numFmtId="15"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EDE91-84BE-4DFC-BF8B-06D5043C1BA0}" name="PivotTable15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3:C9" firstHeaderRow="1" firstDataRow="1" firstDataCol="1"/>
  <pivotFields count="12"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0" baseField="0" baseItem="0" numFmtId="164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9B2B6-E37B-4DD1-BEE4-88E51B963F10}" name="PivotTable19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E3:F9" firstHeaderRow="1" firstDataRow="1" firstDataCol="1"/>
  <pivotFields count="12"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dataField="1" showAll="0"/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0" baseField="0" baseItem="0" numFmtId="164"/>
  </data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1FDC9-EBAC-4B95-9DE8-F219636BC4B4}" name="PivotTable18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13:C19" firstHeaderRow="1" firstDataRow="1" firstDataCol="1"/>
  <pivotFields count="12"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0" baseField="0" baseItem="0" numFmtId="164"/>
  </dataFields>
  <formats count="1">
    <format dxfId="39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0BA99-052C-49EB-B784-79AA3AC32AC6}" name="PivotTable16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E12:K19" firstHeaderRow="1" firstDataRow="2" firstDataCol="1"/>
  <pivotFields count="12"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10" baseField="0" baseItem="0" numFmtId="164"/>
  </dataFields>
  <formats count="1">
    <format dxfId="38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A09F6-1609-4F23-B936-169272DF2202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H1:I7" firstHeaderRow="1" firstDataRow="1" firstDataCol="1"/>
  <pivotFields count="6"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4"/>
        <item x="1"/>
        <item x="0"/>
        <item x="2"/>
        <item x="3"/>
        <item t="default"/>
      </items>
    </pivotField>
    <pivotField dataField="1" compact="0" numFmtId="2" outline="0" showAll="0"/>
    <pivotField compact="0" numFmtId="2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ต้นทุน" fld="4" baseField="0" baseItem="0" numFmtId="165"/>
  </dataFields>
  <formats count="1">
    <format dxfId="37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B9521-4AE5-4EB2-87C5-65ABF5F090A4}" name="PivotTable2" cacheId="16" applyNumberFormats="0" applyBorderFormats="0" applyFontFormats="0" applyPatternFormats="0" applyAlignmentFormats="0" applyWidthHeightFormats="1" dataCaption="Values" tag="a192639c-9fbf-47bd-b11f-c2431aa29cbb" updatedVersion="8" minRefreshableVersion="3" useAutoFormatting="1" itemPrintTitles="1" createdVersion="8" indent="0" outline="1" outlineData="1" multipleFieldFilters="0">
  <location ref="B2:C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ยอดขายรวม" fld="1" baseField="0" baseItem="0" numFmtId="164"/>
  </dataFields>
  <formats count="1">
    <format dxfId="36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B757A-D49A-4B90-8A00-7F32075FD21C}" name="PivotTable4" cacheId="17" applyNumberFormats="0" applyBorderFormats="0" applyFontFormats="0" applyPatternFormats="0" applyAlignmentFormats="0" applyWidthHeightFormats="1" dataCaption="Values" tag="f99e89f7-06a9-42aa-91e1-fe85da72f21e" updatedVersion="8" minRefreshableVersion="3" useAutoFormatting="1" itemPrintTitles="1" createdVersion="8" indent="0" outline="1" outlineData="1" multipleFieldFilters="0">
  <location ref="B11:C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ยอดขายรวม" fld="0" baseField="0" baseItem="0" numFmtId="164"/>
  </dataFields>
  <formats count="1">
    <format dxfId="35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A0DD4-A330-4B6A-AF65-271D4D6E6372}" name="tbl_order_f" displayName="tbl_order_f" ref="A1:K286" totalsRowShown="0" headerRowDxfId="34" tableBorderDxfId="33">
  <autoFilter ref="A1:K286" xr:uid="{544BA52D-3614-4858-8F11-043FC714E49E}"/>
  <tableColumns count="11">
    <tableColumn id="1" xr3:uid="{8FF733C1-45B2-40A0-A4EE-0A289289C9D1}" name="Invoice date" dataDxfId="32"/>
    <tableColumn id="2" xr3:uid="{55BC7FB6-A567-407A-B570-60058A47DDDA}" name="Invoice No." dataDxfId="31"/>
    <tableColumn id="5" xr3:uid="{C3FBC637-2CD0-4604-8115-BFE2B9AD1015}" name="Customer Code" dataDxfId="30"/>
    <tableColumn id="3" xr3:uid="{E7622544-71DF-4421-B613-10064D9BF322}" name="Product Code" dataDxfId="29" dataCellStyle="Comma 3"/>
    <tableColumn id="4" xr3:uid="{CEA49A42-9EF2-4C64-9D69-341328779626}" name="จำนวน" dataDxfId="28" dataCellStyle="Normal 2"/>
    <tableColumn id="6" xr3:uid="{34F6CAB1-C0C3-4E3A-A4AA-CC9C0C79C17D}" name="Customer Name" dataDxfId="27">
      <calculatedColumnFormula>VLOOKUP(tbl_order_f[[#This Row],[Customer Code]],tbl_customer[[Customer Code]:[Customer Full Name]],2,FALSE)</calculatedColumnFormula>
    </tableColumn>
    <tableColumn id="11" xr3:uid="{EBA3BC20-402E-4C64-BF53-A49E14EB37AA}" name="Customer Name2" dataDxfId="26">
      <calculatedColumnFormula>VLOOKUP(tbl_order_f[[#This Row],[Customer Code]],tbl_customer[[Customer Code]:[Customer Full Name]],3,FALSE)</calculatedColumnFormula>
    </tableColumn>
    <tableColumn id="7" xr3:uid="{D251A712-66BE-4E73-8FD6-2D04B533217D}" name="Product Group" dataDxfId="25">
      <calculatedColumnFormula>VLOOKUP(tbl_order_f[[#This Row],[Product Code]],tbl_product[[ Code]:[ราคา]],3,FALSE)</calculatedColumnFormula>
    </tableColumn>
    <tableColumn id="8" xr3:uid="{69B63AA5-9465-4705-8E64-0778AE10344B}" name="Product Name" dataDxfId="24">
      <calculatedColumnFormula>VLOOKUP(tbl_order_f[[#This Row],[Product Code]],tbl_product[[ Code]:[ราคา]],2,FALSE)</calculatedColumnFormula>
    </tableColumn>
    <tableColumn id="9" xr3:uid="{B3AFFFF3-8AA7-46B2-B0E6-8BFC56EBDC17}" name="Price" dataDxfId="23">
      <calculatedColumnFormula>VLOOKUP(tbl_order_f[[#This Row],[Product Code]],tbl_product[[ Code]:[ราคา]],5,FALSE)</calculatedColumnFormula>
    </tableColumn>
    <tableColumn id="10" xr3:uid="{5957FAA7-2C5A-4A6A-8A53-22586423345B}" name="Sales" dataDxfId="22">
      <calculatedColumnFormula>tbl_order_f[[#This Row],[Price]]*tbl_order_f[[#This Row],[จำนวน]]</calculatedColumnFormula>
    </tableColumn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1B83F0-7534-44D6-B7D6-941F03CD906D}" name="tbl_customer" displayName="tbl_customer" ref="A1:D6" totalsRowShown="0" headerRowBorderDxfId="20" tableBorderDxfId="21" totalsRowBorderDxfId="19">
  <autoFilter ref="A1:D6" xr:uid="{121B83F0-7534-44D6-B7D6-941F03CD906D}"/>
  <tableColumns count="4">
    <tableColumn id="1" xr3:uid="{F127E217-9E30-4829-9549-F4B2FEC40762}" name="Customer Code" dataDxfId="18"/>
    <tableColumn id="2" xr3:uid="{726AD723-6EED-4E37-A962-557471708A96}" name="Customer Name" dataDxfId="17"/>
    <tableColumn id="4" xr3:uid="{2BC405BF-4DFA-4AB1-A327-28B0A69A457E}" name="Customer Full Name" dataDxfId="16"/>
    <tableColumn id="3" xr3:uid="{DDB8B483-5BB6-4C6D-BA74-EBFA7608D1AA}" name="Customer Tel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944918-B39C-4727-9F7A-D41218F755D8}" name="tbl_product" displayName="tbl_product" ref="A1:F21" totalsRowShown="0" headerRowDxfId="14" tableBorderDxfId="13">
  <autoFilter ref="A1:F21" xr:uid="{65944918-B39C-4727-9F7A-D41218F755D8}"/>
  <tableColumns count="6">
    <tableColumn id="1" xr3:uid="{C19AAAB4-BE56-4378-9051-B4986E0ED19B}" name="รายการ" dataDxfId="12"/>
    <tableColumn id="2" xr3:uid="{AEDB3575-2399-4B6F-8F8C-297DAC8BAD85}" name=" Code" dataDxfId="11"/>
    <tableColumn id="3" xr3:uid="{00712595-03A1-4513-ACB2-3BD714872F01}" name="สินค้า" dataDxfId="10"/>
    <tableColumn id="4" xr3:uid="{65FEA243-B0E9-46E0-B4C2-E24C2E2194F8}" name="ประเภทสินค้า" dataDxfId="9"/>
    <tableColumn id="5" xr3:uid="{078F2EAA-30C4-46A7-AF3A-85E0268C4CDD}" name="ต้นทุน" dataDxfId="8"/>
    <tableColumn id="6" xr3:uid="{14FAF6D8-6FFC-4386-B8F3-52F345DFC427}" name="ราคา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FBF0A-D095-6544-A52C-D3D4A3B7AE4C}" name="Table5" displayName="Table5" ref="H10:I16" totalsRowShown="0">
  <autoFilter ref="H10:I16" xr:uid="{5F6FBF0A-D095-6544-A52C-D3D4A3B7AE4C}"/>
  <tableColumns count="2">
    <tableColumn id="1" xr3:uid="{60DFC3B1-2B9E-8849-B9A6-551F896DCB42}" name="ประเภทสินค้า"/>
    <tableColumn id="2" xr3:uid="{03981F62-BBB5-B545-B6EA-D00FEE13513F}" name="Sum of ต้นทุน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825DC-E541-4B04-9882-BFF02BB0A4F5}" name="tbl_order" displayName="tbl_order" ref="A1:E286" totalsRowShown="0" headerRowDxfId="6" tableBorderDxfId="5">
  <autoFilter ref="A1:E286" xr:uid="{544BA52D-3614-4858-8F11-043FC714E49E}"/>
  <tableColumns count="5">
    <tableColumn id="1" xr3:uid="{9C86DE21-5A26-4ADF-B8A6-BE90CC8865E7}" name="Invoice date" dataDxfId="4"/>
    <tableColumn id="2" xr3:uid="{141B6DF6-B868-41B9-AACF-0FB6BCEC344E}" name="Invoice No." dataDxfId="3"/>
    <tableColumn id="5" xr3:uid="{E83C4C49-52C1-4397-9654-BA32A6BA4163}" name="Customer Code" dataDxfId="2"/>
    <tableColumn id="3" xr3:uid="{0DD0053B-8625-46A9-8E25-405FDF739CB6}" name="Product Code" dataDxfId="1" dataCellStyle="Comma 3"/>
    <tableColumn id="4" xr3:uid="{8065DCEF-8EE8-4DE5-8BB3-6EF982949027}" name="จำนวน" dataDxfId="0" dataCellStyle="Normal 2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0246-A316-4EEB-B604-4C6E2CA07CA2}">
  <dimension ref="A3:G10"/>
  <sheetViews>
    <sheetView workbookViewId="0">
      <selection activeCell="B5" sqref="B5:F9"/>
    </sheetView>
  </sheetViews>
  <sheetFormatPr defaultRowHeight="13.5"/>
  <cols>
    <col min="1" max="1" width="12.25" bestFit="1" customWidth="1"/>
    <col min="2" max="2" width="15.125" bestFit="1" customWidth="1"/>
    <col min="3" max="3" width="9.875" bestFit="1" customWidth="1"/>
    <col min="4" max="4" width="10.875" bestFit="1" customWidth="1"/>
    <col min="5" max="5" width="10.75" bestFit="1" customWidth="1"/>
    <col min="6" max="6" width="10.25" bestFit="1" customWidth="1"/>
    <col min="7" max="7" width="10.875" bestFit="1" customWidth="1"/>
  </cols>
  <sheetData>
    <row r="3" spans="1:7">
      <c r="A3" s="28" t="s">
        <v>0</v>
      </c>
      <c r="B3" s="28" t="s">
        <v>1</v>
      </c>
    </row>
    <row r="4" spans="1:7">
      <c r="A4" s="28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 s="27" t="s">
        <v>9</v>
      </c>
      <c r="B5">
        <v>4122.7199999999993</v>
      </c>
      <c r="C5">
        <v>26410.440000000002</v>
      </c>
      <c r="D5">
        <v>6153.5880000000006</v>
      </c>
      <c r="E5">
        <v>8886.9000000000015</v>
      </c>
      <c r="F5">
        <v>2447.83</v>
      </c>
      <c r="G5">
        <v>48021.47800000001</v>
      </c>
    </row>
    <row r="6" spans="1:7">
      <c r="A6" s="27" t="s">
        <v>10</v>
      </c>
      <c r="B6">
        <v>5736.3599999999988</v>
      </c>
      <c r="C6">
        <v>23357.88</v>
      </c>
      <c r="D6">
        <v>4669.5599999999995</v>
      </c>
      <c r="E6">
        <v>2375.8900000000003</v>
      </c>
      <c r="F6">
        <v>2892.12</v>
      </c>
      <c r="G6">
        <v>39031.81</v>
      </c>
    </row>
    <row r="7" spans="1:7">
      <c r="A7" s="27" t="s">
        <v>11</v>
      </c>
      <c r="B7">
        <v>13671.839999999998</v>
      </c>
      <c r="C7">
        <v>21593.670000000006</v>
      </c>
      <c r="D7">
        <v>6891.36</v>
      </c>
      <c r="E7">
        <v>3039.8500000000004</v>
      </c>
      <c r="F7">
        <v>2965.27</v>
      </c>
      <c r="G7">
        <v>48161.99</v>
      </c>
    </row>
    <row r="8" spans="1:7">
      <c r="A8" s="27" t="s">
        <v>12</v>
      </c>
      <c r="B8">
        <v>21716.52</v>
      </c>
      <c r="C8">
        <v>31315.199999999997</v>
      </c>
      <c r="D8">
        <v>17856.384000000002</v>
      </c>
      <c r="E8">
        <v>11202.18</v>
      </c>
      <c r="F8">
        <v>6404.86</v>
      </c>
      <c r="G8">
        <v>88495.144000000015</v>
      </c>
    </row>
    <row r="9" spans="1:7">
      <c r="A9" s="27" t="s">
        <v>13</v>
      </c>
      <c r="B9">
        <v>103560.23999999999</v>
      </c>
      <c r="C9">
        <v>230568.66000000003</v>
      </c>
      <c r="D9">
        <v>66472.139999999985</v>
      </c>
      <c r="E9">
        <v>38003.900000000009</v>
      </c>
      <c r="F9">
        <v>26354.79</v>
      </c>
      <c r="G9">
        <v>464959.73000000004</v>
      </c>
    </row>
    <row r="10" spans="1:7">
      <c r="A10" s="27" t="s">
        <v>8</v>
      </c>
      <c r="B10">
        <v>148807.67999999999</v>
      </c>
      <c r="C10">
        <v>333245.85000000003</v>
      </c>
      <c r="D10">
        <v>102043.03199999999</v>
      </c>
      <c r="E10">
        <v>63508.720000000008</v>
      </c>
      <c r="F10">
        <v>41064.869999999995</v>
      </c>
      <c r="G10">
        <v>688670.152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C847-D91B-4B65-8075-A056FBCDC628}">
  <dimension ref="A1:K286"/>
  <sheetViews>
    <sheetView zoomScale="115" zoomScaleNormal="115" workbookViewId="0">
      <selection activeCell="G15" sqref="G15"/>
    </sheetView>
  </sheetViews>
  <sheetFormatPr defaultRowHeight="13.5"/>
  <cols>
    <col min="1" max="1" width="12.875" customWidth="1"/>
    <col min="2" max="3" width="20.25" customWidth="1"/>
    <col min="4" max="4" width="16" customWidth="1"/>
    <col min="5" max="6" width="13.75" bestFit="1" customWidth="1"/>
    <col min="7" max="7" width="13.75" customWidth="1"/>
    <col min="8" max="8" width="12.625" bestFit="1" customWidth="1"/>
    <col min="9" max="9" width="18.625" style="27" bestFit="1" customWidth="1"/>
    <col min="11" max="11" width="9.25" bestFit="1" customWidth="1"/>
  </cols>
  <sheetData>
    <row r="1" spans="1:11">
      <c r="A1" s="16" t="s">
        <v>14</v>
      </c>
      <c r="B1" s="16" t="s">
        <v>15</v>
      </c>
      <c r="C1" s="16" t="s">
        <v>16</v>
      </c>
      <c r="D1" s="16" t="s">
        <v>17</v>
      </c>
      <c r="E1" s="16" t="s">
        <v>18</v>
      </c>
      <c r="F1" s="25" t="s">
        <v>19</v>
      </c>
      <c r="G1" s="25" t="s">
        <v>20</v>
      </c>
      <c r="H1" s="25" t="s">
        <v>21</v>
      </c>
      <c r="I1" s="26" t="s">
        <v>22</v>
      </c>
      <c r="J1" s="25" t="s">
        <v>23</v>
      </c>
      <c r="K1" s="25" t="s">
        <v>24</v>
      </c>
    </row>
    <row r="2" spans="1:11">
      <c r="A2" s="1">
        <v>44568</v>
      </c>
      <c r="B2" s="1" t="s">
        <v>25</v>
      </c>
      <c r="C2" s="1" t="s">
        <v>26</v>
      </c>
      <c r="D2" s="2" t="s">
        <v>27</v>
      </c>
      <c r="E2" s="3">
        <v>20</v>
      </c>
      <c r="F2" s="31" t="str">
        <f>VLOOKUP(tbl_order_f[[#This Row],[Customer Code]],tbl_customer[[Customer Code]:[Customer Full Name]],2,FALSE)</f>
        <v>GCC</v>
      </c>
      <c r="G2" s="31" t="str">
        <f>VLOOKUP(tbl_order_f[[#This Row],[Customer Code]],tbl_customer[[Customer Code]:[Customer Full Name]],3,FALSE)</f>
        <v>General Center Cross Co.,Ltd</v>
      </c>
      <c r="H2" s="31" t="str">
        <f>VLOOKUP(tbl_order_f[[#This Row],[Product Code]],tbl_product[[ Code]:[ราคา]],3,FALSE)</f>
        <v>ปากกา</v>
      </c>
      <c r="I2" s="32" t="str">
        <f>VLOOKUP(tbl_order_f[[#This Row],[Product Code]],tbl_product[[ Code]:[ราคา]],2,FALSE)</f>
        <v>ปากกาลูกลื่นควอนตัม แดง</v>
      </c>
      <c r="J2" s="33">
        <f>VLOOKUP(tbl_order_f[[#This Row],[Product Code]],tbl_product[[ Code]:[ราคา]],5,FALSE)</f>
        <v>24.192</v>
      </c>
      <c r="K2" s="33">
        <f>tbl_order_f[[#This Row],[Price]]*tbl_order_f[[#This Row],[จำนวน]]</f>
        <v>483.84000000000003</v>
      </c>
    </row>
    <row r="3" spans="1:11">
      <c r="A3" s="1">
        <v>44568</v>
      </c>
      <c r="B3" s="1" t="s">
        <v>25</v>
      </c>
      <c r="C3" s="1" t="s">
        <v>26</v>
      </c>
      <c r="D3" s="2" t="s">
        <v>28</v>
      </c>
      <c r="E3" s="3">
        <v>17</v>
      </c>
      <c r="F3" s="31" t="str">
        <f>VLOOKUP(tbl_order_f[[#This Row],[Customer Code]],tbl_customer[[Customer Code]:[Customer Full Name]],2,FALSE)</f>
        <v>GCC</v>
      </c>
      <c r="G3" s="31" t="str">
        <f>VLOOKUP(tbl_order_f[[#This Row],[Customer Code]],tbl_customer[[Customer Code]:[Customer Full Name]],3,FALSE)</f>
        <v>General Center Cross Co.,Ltd</v>
      </c>
      <c r="H3" s="31" t="str">
        <f>VLOOKUP(tbl_order_f[[#This Row],[Product Code]],tbl_product[[ Code]:[ราคา]],3,FALSE)</f>
        <v>ปากกา</v>
      </c>
      <c r="I3" s="32" t="str">
        <f>VLOOKUP(tbl_order_f[[#This Row],[Product Code]],tbl_product[[ Code]:[ราคา]],2,FALSE)</f>
        <v>ปากกาลูกลื่นควอนตัม ดำ</v>
      </c>
      <c r="J3" s="33">
        <f>VLOOKUP(tbl_order_f[[#This Row],[Product Code]],tbl_product[[ Code]:[ราคา]],5,FALSE)</f>
        <v>24.192</v>
      </c>
      <c r="K3" s="33">
        <f>tbl_order_f[[#This Row],[Price]]*tbl_order_f[[#This Row],[จำนวน]]</f>
        <v>411.26400000000001</v>
      </c>
    </row>
    <row r="4" spans="1:11">
      <c r="A4" s="1">
        <v>44568</v>
      </c>
      <c r="B4" s="1" t="s">
        <v>25</v>
      </c>
      <c r="C4" s="1" t="s">
        <v>26</v>
      </c>
      <c r="D4" s="2" t="s">
        <v>29</v>
      </c>
      <c r="E4" s="3">
        <v>21</v>
      </c>
      <c r="F4" s="31" t="str">
        <f>VLOOKUP(tbl_order_f[[#This Row],[Customer Code]],tbl_customer[[Customer Code]:[Customer Full Name]],2,FALSE)</f>
        <v>GCC</v>
      </c>
      <c r="G4" s="31" t="str">
        <f>VLOOKUP(tbl_order_f[[#This Row],[Customer Code]],tbl_customer[[Customer Code]:[Customer Full Name]],3,FALSE)</f>
        <v>General Center Cross Co.,Ltd</v>
      </c>
      <c r="H4" s="31" t="str">
        <f>VLOOKUP(tbl_order_f[[#This Row],[Product Code]],tbl_product[[ Code]:[ราคา]],3,FALSE)</f>
        <v>ปากกา</v>
      </c>
      <c r="I4" s="32" t="str">
        <f>VLOOKUP(tbl_order_f[[#This Row],[Product Code]],tbl_product[[ Code]:[ราคา]],2,FALSE)</f>
        <v>ปากกาเจล Uni</v>
      </c>
      <c r="J4" s="33">
        <f>VLOOKUP(tbl_order_f[[#This Row],[Product Code]],tbl_product[[ Code]:[ราคา]],5,FALSE)</f>
        <v>42.335999999999999</v>
      </c>
      <c r="K4" s="33">
        <f>tbl_order_f[[#This Row],[Price]]*tbl_order_f[[#This Row],[จำนวน]]</f>
        <v>889.05599999999993</v>
      </c>
    </row>
    <row r="5" spans="1:11">
      <c r="A5" s="1">
        <v>44568</v>
      </c>
      <c r="B5" s="1" t="s">
        <v>25</v>
      </c>
      <c r="C5" s="1" t="s">
        <v>26</v>
      </c>
      <c r="D5" s="2" t="s">
        <v>30</v>
      </c>
      <c r="E5" s="3">
        <v>49</v>
      </c>
      <c r="F5" s="31" t="str">
        <f>VLOOKUP(tbl_order_f[[#This Row],[Customer Code]],tbl_customer[[Customer Code]:[Customer Full Name]],2,FALSE)</f>
        <v>GCC</v>
      </c>
      <c r="G5" s="31" t="str">
        <f>VLOOKUP(tbl_order_f[[#This Row],[Customer Code]],tbl_customer[[Customer Code]:[Customer Full Name]],3,FALSE)</f>
        <v>General Center Cross Co.,Ltd</v>
      </c>
      <c r="H5" s="31" t="str">
        <f>VLOOKUP(tbl_order_f[[#This Row],[Product Code]],tbl_product[[ Code]:[ราคา]],3,FALSE)</f>
        <v>ปากกา</v>
      </c>
      <c r="I5" s="32" t="str">
        <f>VLOOKUP(tbl_order_f[[#This Row],[Product Code]],tbl_product[[ Code]:[ราคา]],2,FALSE)</f>
        <v>ปากกาไฮไลท์ Zebra</v>
      </c>
      <c r="J5" s="33">
        <f>VLOOKUP(tbl_order_f[[#This Row],[Product Code]],tbl_product[[ Code]:[ราคา]],5,FALSE)</f>
        <v>45.36</v>
      </c>
      <c r="K5" s="33">
        <f>tbl_order_f[[#This Row],[Price]]*tbl_order_f[[#This Row],[จำนวน]]</f>
        <v>2222.64</v>
      </c>
    </row>
    <row r="6" spans="1:11">
      <c r="A6" s="1">
        <v>44568</v>
      </c>
      <c r="B6" s="1" t="s">
        <v>25</v>
      </c>
      <c r="C6" s="1" t="s">
        <v>26</v>
      </c>
      <c r="D6" s="2" t="s">
        <v>31</v>
      </c>
      <c r="E6" s="3">
        <v>21</v>
      </c>
      <c r="F6" s="31" t="str">
        <f>VLOOKUP(tbl_order_f[[#This Row],[Customer Code]],tbl_customer[[Customer Code]:[Customer Full Name]],2,FALSE)</f>
        <v>GCC</v>
      </c>
      <c r="G6" s="31" t="str">
        <f>VLOOKUP(tbl_order_f[[#This Row],[Customer Code]],tbl_customer[[Customer Code]:[Customer Full Name]],3,FALSE)</f>
        <v>General Center Cross Co.,Ltd</v>
      </c>
      <c r="H6" s="31" t="str">
        <f>VLOOKUP(tbl_order_f[[#This Row],[Product Code]],tbl_product[[ Code]:[ราคา]],3,FALSE)</f>
        <v>ปากกา</v>
      </c>
      <c r="I6" s="32" t="str">
        <f>VLOOKUP(tbl_order_f[[#This Row],[Product Code]],tbl_product[[ Code]:[ราคา]],2,FALSE)</f>
        <v>ไส้ปากกา Pilot Pack x 1</v>
      </c>
      <c r="J6" s="33">
        <f>VLOOKUP(tbl_order_f[[#This Row],[Product Code]],tbl_product[[ Code]:[ราคา]],5,FALSE)</f>
        <v>20.58</v>
      </c>
      <c r="K6" s="33">
        <f>tbl_order_f[[#This Row],[Price]]*tbl_order_f[[#This Row],[จำนวน]]</f>
        <v>432.17999999999995</v>
      </c>
    </row>
    <row r="7" spans="1:11">
      <c r="A7" s="1">
        <v>44568</v>
      </c>
      <c r="B7" s="1" t="s">
        <v>25</v>
      </c>
      <c r="C7" s="1" t="s">
        <v>26</v>
      </c>
      <c r="D7" s="2" t="s">
        <v>32</v>
      </c>
      <c r="E7" s="3">
        <v>31</v>
      </c>
      <c r="F7" s="31" t="str">
        <f>VLOOKUP(tbl_order_f[[#This Row],[Customer Code]],tbl_customer[[Customer Code]:[Customer Full Name]],2,FALSE)</f>
        <v>GCC</v>
      </c>
      <c r="G7" s="31" t="str">
        <f>VLOOKUP(tbl_order_f[[#This Row],[Customer Code]],tbl_customer[[Customer Code]:[Customer Full Name]],3,FALSE)</f>
        <v>General Center Cross Co.,Ltd</v>
      </c>
      <c r="H7" s="31" t="str">
        <f>VLOOKUP(tbl_order_f[[#This Row],[Product Code]],tbl_product[[ Code]:[ราคา]],3,FALSE)</f>
        <v>ปากกา</v>
      </c>
      <c r="I7" s="32" t="str">
        <f>VLOOKUP(tbl_order_f[[#This Row],[Product Code]],tbl_product[[ Code]:[ราคา]],2,FALSE)</f>
        <v>ไส้ปากกา Pilot Pack x 3</v>
      </c>
      <c r="J7" s="33">
        <f>VLOOKUP(tbl_order_f[[#This Row],[Product Code]],tbl_product[[ Code]:[ราคา]],5,FALSE)</f>
        <v>44.1</v>
      </c>
      <c r="K7" s="33">
        <f>tbl_order_f[[#This Row],[Price]]*tbl_order_f[[#This Row],[จำนวน]]</f>
        <v>1367.1000000000001</v>
      </c>
    </row>
    <row r="8" spans="1:11">
      <c r="A8" s="1">
        <v>44568</v>
      </c>
      <c r="B8" s="1" t="s">
        <v>25</v>
      </c>
      <c r="C8" s="1" t="s">
        <v>26</v>
      </c>
      <c r="D8" s="2" t="s">
        <v>33</v>
      </c>
      <c r="E8" s="3">
        <v>37</v>
      </c>
      <c r="F8" s="31" t="str">
        <f>VLOOKUP(tbl_order_f[[#This Row],[Customer Code]],tbl_customer[[Customer Code]:[Customer Full Name]],2,FALSE)</f>
        <v>GCC</v>
      </c>
      <c r="G8" s="31" t="str">
        <f>VLOOKUP(tbl_order_f[[#This Row],[Customer Code]],tbl_customer[[Customer Code]:[Customer Full Name]],3,FALSE)</f>
        <v>General Center Cross Co.,Ltd</v>
      </c>
      <c r="H8" s="31" t="str">
        <f>VLOOKUP(tbl_order_f[[#This Row],[Product Code]],tbl_product[[ Code]:[ราคา]],3,FALSE)</f>
        <v>ดินสอ</v>
      </c>
      <c r="I8" s="32" t="str">
        <f>VLOOKUP(tbl_order_f[[#This Row],[Product Code]],tbl_product[[ Code]:[ราคา]],2,FALSE)</f>
        <v>ดินสอกด Pentel</v>
      </c>
      <c r="J8" s="33">
        <f>VLOOKUP(tbl_order_f[[#This Row],[Product Code]],tbl_product[[ Code]:[ราคา]],5,FALSE)</f>
        <v>86.73</v>
      </c>
      <c r="K8" s="33">
        <f>tbl_order_f[[#This Row],[Price]]*tbl_order_f[[#This Row],[จำนวน]]</f>
        <v>3209.01</v>
      </c>
    </row>
    <row r="9" spans="1:11">
      <c r="A9" s="1">
        <v>44568</v>
      </c>
      <c r="B9" s="1" t="s">
        <v>25</v>
      </c>
      <c r="C9" s="1" t="s">
        <v>26</v>
      </c>
      <c r="D9" s="2" t="s">
        <v>34</v>
      </c>
      <c r="E9" s="3">
        <v>35</v>
      </c>
      <c r="F9" s="31" t="str">
        <f>VLOOKUP(tbl_order_f[[#This Row],[Customer Code]],tbl_customer[[Customer Code]:[Customer Full Name]],2,FALSE)</f>
        <v>GCC</v>
      </c>
      <c r="G9" s="31" t="str">
        <f>VLOOKUP(tbl_order_f[[#This Row],[Customer Code]],tbl_customer[[Customer Code]:[Customer Full Name]],3,FALSE)</f>
        <v>General Center Cross Co.,Ltd</v>
      </c>
      <c r="H9" s="31" t="str">
        <f>VLOOKUP(tbl_order_f[[#This Row],[Product Code]],tbl_product[[ Code]:[ราคา]],3,FALSE)</f>
        <v>ดินสอ</v>
      </c>
      <c r="I9" s="32" t="str">
        <f>VLOOKUP(tbl_order_f[[#This Row],[Product Code]],tbl_product[[ Code]:[ราคา]],2,FALSE)</f>
        <v>ไส้ดินสอ Faber 2B</v>
      </c>
      <c r="J9" s="33">
        <f>VLOOKUP(tbl_order_f[[#This Row],[Product Code]],tbl_product[[ Code]:[ราคา]],5,FALSE)</f>
        <v>26.25</v>
      </c>
      <c r="K9" s="33">
        <f>tbl_order_f[[#This Row],[Price]]*tbl_order_f[[#This Row],[จำนวน]]</f>
        <v>918.75</v>
      </c>
    </row>
    <row r="10" spans="1:11">
      <c r="A10" s="1">
        <v>44568</v>
      </c>
      <c r="B10" s="1" t="s">
        <v>25</v>
      </c>
      <c r="C10" s="1" t="s">
        <v>26</v>
      </c>
      <c r="D10" s="2" t="s">
        <v>35</v>
      </c>
      <c r="E10" s="3">
        <v>11</v>
      </c>
      <c r="F10" s="31" t="str">
        <f>VLOOKUP(tbl_order_f[[#This Row],[Customer Code]],tbl_customer[[Customer Code]:[Customer Full Name]],2,FALSE)</f>
        <v>GCC</v>
      </c>
      <c r="G10" s="31" t="str">
        <f>VLOOKUP(tbl_order_f[[#This Row],[Customer Code]],tbl_customer[[Customer Code]:[Customer Full Name]],3,FALSE)</f>
        <v>General Center Cross Co.,Ltd</v>
      </c>
      <c r="H10" s="31" t="str">
        <f>VLOOKUP(tbl_order_f[[#This Row],[Product Code]],tbl_product[[ Code]:[ราคา]],3,FALSE)</f>
        <v>ดินสอ</v>
      </c>
      <c r="I10" s="32" t="str">
        <f>VLOOKUP(tbl_order_f[[#This Row],[Product Code]],tbl_product[[ Code]:[ราคา]],2,FALSE)</f>
        <v>ไส้ดินสอ Faber HB</v>
      </c>
      <c r="J10" s="33">
        <f>VLOOKUP(tbl_order_f[[#This Row],[Product Code]],tbl_product[[ Code]:[ราคา]],5,FALSE)</f>
        <v>22.05</v>
      </c>
      <c r="K10" s="33">
        <f>tbl_order_f[[#This Row],[Price]]*tbl_order_f[[#This Row],[จำนวน]]</f>
        <v>242.55</v>
      </c>
    </row>
    <row r="11" spans="1:11">
      <c r="A11" s="1">
        <v>44568</v>
      </c>
      <c r="B11" s="1" t="s">
        <v>25</v>
      </c>
      <c r="C11" s="1" t="s">
        <v>26</v>
      </c>
      <c r="D11" s="2" t="s">
        <v>36</v>
      </c>
      <c r="E11" s="3">
        <v>20</v>
      </c>
      <c r="F11" s="31" t="str">
        <f>VLOOKUP(tbl_order_f[[#This Row],[Customer Code]],tbl_customer[[Customer Code]:[Customer Full Name]],2,FALSE)</f>
        <v>GCC</v>
      </c>
      <c r="G11" s="31" t="str">
        <f>VLOOKUP(tbl_order_f[[#This Row],[Customer Code]],tbl_customer[[Customer Code]:[Customer Full Name]],3,FALSE)</f>
        <v>General Center Cross Co.,Ltd</v>
      </c>
      <c r="H11" s="31" t="str">
        <f>VLOOKUP(tbl_order_f[[#This Row],[Product Code]],tbl_product[[ Code]:[ราคา]],3,FALSE)</f>
        <v>ดินสอ</v>
      </c>
      <c r="I11" s="32" t="str">
        <f>VLOOKUP(tbl_order_f[[#This Row],[Product Code]],tbl_product[[ Code]:[ราคา]],2,FALSE)</f>
        <v>กล่องดินสอ</v>
      </c>
      <c r="J11" s="33">
        <f>VLOOKUP(tbl_order_f[[#This Row],[Product Code]],tbl_product[[ Code]:[ราคา]],5,FALSE)</f>
        <v>169.05</v>
      </c>
      <c r="K11" s="33">
        <f>tbl_order_f[[#This Row],[Price]]*tbl_order_f[[#This Row],[จำนวน]]</f>
        <v>3381</v>
      </c>
    </row>
    <row r="12" spans="1:11">
      <c r="A12" s="1">
        <v>44568</v>
      </c>
      <c r="B12" s="1" t="s">
        <v>25</v>
      </c>
      <c r="C12" s="1" t="s">
        <v>26</v>
      </c>
      <c r="D12" s="2" t="s">
        <v>37</v>
      </c>
      <c r="E12" s="3">
        <v>40</v>
      </c>
      <c r="F12" s="31" t="str">
        <f>VLOOKUP(tbl_order_f[[#This Row],[Customer Code]],tbl_customer[[Customer Code]:[Customer Full Name]],2,FALSE)</f>
        <v>GCC</v>
      </c>
      <c r="G12" s="31" t="str">
        <f>VLOOKUP(tbl_order_f[[#This Row],[Customer Code]],tbl_customer[[Customer Code]:[Customer Full Name]],3,FALSE)</f>
        <v>General Center Cross Co.,Ltd</v>
      </c>
      <c r="H12" s="31" t="str">
        <f>VLOOKUP(tbl_order_f[[#This Row],[Product Code]],tbl_product[[ Code]:[ราคา]],3,FALSE)</f>
        <v>ดินสอ</v>
      </c>
      <c r="I12" s="32" t="str">
        <f>VLOOKUP(tbl_order_f[[#This Row],[Product Code]],tbl_product[[ Code]:[ราคา]],2,FALSE)</f>
        <v>กบเหลาดินสอ</v>
      </c>
      <c r="J12" s="33">
        <f>VLOOKUP(tbl_order_f[[#This Row],[Product Code]],tbl_product[[ Code]:[ราคา]],5,FALSE)</f>
        <v>7.3500000000000005</v>
      </c>
      <c r="K12" s="33">
        <f>tbl_order_f[[#This Row],[Price]]*tbl_order_f[[#This Row],[จำนวน]]</f>
        <v>294</v>
      </c>
    </row>
    <row r="13" spans="1:11">
      <c r="A13" s="1">
        <v>44568</v>
      </c>
      <c r="B13" s="1" t="s">
        <v>25</v>
      </c>
      <c r="C13" s="1" t="s">
        <v>26</v>
      </c>
      <c r="D13" s="2" t="s">
        <v>38</v>
      </c>
      <c r="E13" s="3">
        <v>14</v>
      </c>
      <c r="F13" s="31" t="str">
        <f>VLOOKUP(tbl_order_f[[#This Row],[Customer Code]],tbl_customer[[Customer Code]:[Customer Full Name]],2,FALSE)</f>
        <v>GCC</v>
      </c>
      <c r="G13" s="31" t="str">
        <f>VLOOKUP(tbl_order_f[[#This Row],[Customer Code]],tbl_customer[[Customer Code]:[Customer Full Name]],3,FALSE)</f>
        <v>General Center Cross Co.,Ltd</v>
      </c>
      <c r="H13" s="31" t="str">
        <f>VLOOKUP(tbl_order_f[[#This Row],[Product Code]],tbl_product[[ Code]:[ราคา]],3,FALSE)</f>
        <v>ดินสอ</v>
      </c>
      <c r="I13" s="32" t="str">
        <f>VLOOKUP(tbl_order_f[[#This Row],[Product Code]],tbl_product[[ Code]:[ราคา]],2,FALSE)</f>
        <v>ปลอกดินสอ</v>
      </c>
      <c r="J13" s="33">
        <f>VLOOKUP(tbl_order_f[[#This Row],[Product Code]],tbl_product[[ Code]:[ราคา]],5,FALSE)</f>
        <v>9.2399999999999984</v>
      </c>
      <c r="K13" s="33">
        <f>tbl_order_f[[#This Row],[Price]]*tbl_order_f[[#This Row],[จำนวน]]</f>
        <v>129.35999999999999</v>
      </c>
    </row>
    <row r="14" spans="1:11">
      <c r="A14" s="1">
        <v>44568</v>
      </c>
      <c r="B14" s="1" t="s">
        <v>25</v>
      </c>
      <c r="C14" s="1" t="s">
        <v>26</v>
      </c>
      <c r="D14" s="2" t="s">
        <v>39</v>
      </c>
      <c r="E14" s="3">
        <v>12</v>
      </c>
      <c r="F14" s="31" t="str">
        <f>VLOOKUP(tbl_order_f[[#This Row],[Customer Code]],tbl_customer[[Customer Code]:[Customer Full Name]],2,FALSE)</f>
        <v>GCC</v>
      </c>
      <c r="G14" s="31" t="str">
        <f>VLOOKUP(tbl_order_f[[#This Row],[Customer Code]],tbl_customer[[Customer Code]:[Customer Full Name]],3,FALSE)</f>
        <v>General Center Cross Co.,Ltd</v>
      </c>
      <c r="H14" s="31" t="str">
        <f>VLOOKUP(tbl_order_f[[#This Row],[Product Code]],tbl_product[[ Code]:[ราคา]],3,FALSE)</f>
        <v>อุปกรณ์ลบ</v>
      </c>
      <c r="I14" s="32" t="str">
        <f>VLOOKUP(tbl_order_f[[#This Row],[Product Code]],tbl_product[[ Code]:[ราคา]],2,FALSE)</f>
        <v>ปากกาลบคำผิด</v>
      </c>
      <c r="J14" s="33">
        <f>VLOOKUP(tbl_order_f[[#This Row],[Product Code]],tbl_product[[ Code]:[ราคา]],5,FALSE)</f>
        <v>57.750000000000007</v>
      </c>
      <c r="K14" s="33">
        <f>tbl_order_f[[#This Row],[Price]]*tbl_order_f[[#This Row],[จำนวน]]</f>
        <v>693.00000000000011</v>
      </c>
    </row>
    <row r="15" spans="1:11">
      <c r="A15" s="1">
        <v>44568</v>
      </c>
      <c r="B15" s="1" t="s">
        <v>25</v>
      </c>
      <c r="C15" s="1" t="s">
        <v>26</v>
      </c>
      <c r="D15" s="2" t="s">
        <v>40</v>
      </c>
      <c r="E15" s="3">
        <v>37</v>
      </c>
      <c r="F15" s="31" t="str">
        <f>VLOOKUP(tbl_order_f[[#This Row],[Customer Code]],tbl_customer[[Customer Code]:[Customer Full Name]],2,FALSE)</f>
        <v>GCC</v>
      </c>
      <c r="G15" s="31" t="str">
        <f>VLOOKUP(tbl_order_f[[#This Row],[Customer Code]],tbl_customer[[Customer Code]:[Customer Full Name]],3,FALSE)</f>
        <v>General Center Cross Co.,Ltd</v>
      </c>
      <c r="H15" s="31" t="str">
        <f>VLOOKUP(tbl_order_f[[#This Row],[Product Code]],tbl_product[[ Code]:[ราคา]],3,FALSE)</f>
        <v>อุปกรณ์ลบ</v>
      </c>
      <c r="I15" s="32" t="str">
        <f>VLOOKUP(tbl_order_f[[#This Row],[Product Code]],tbl_product[[ Code]:[ราคา]],2,FALSE)</f>
        <v>เทปลบคำผิด</v>
      </c>
      <c r="J15" s="33">
        <f>VLOOKUP(tbl_order_f[[#This Row],[Product Code]],tbl_product[[ Code]:[ราคา]],5,FALSE)</f>
        <v>35.200000000000003</v>
      </c>
      <c r="K15" s="33">
        <f>tbl_order_f[[#This Row],[Price]]*tbl_order_f[[#This Row],[จำนวน]]</f>
        <v>1302.4000000000001</v>
      </c>
    </row>
    <row r="16" spans="1:11">
      <c r="A16" s="1">
        <v>44568</v>
      </c>
      <c r="B16" s="1" t="s">
        <v>25</v>
      </c>
      <c r="C16" s="1" t="s">
        <v>26</v>
      </c>
      <c r="D16" s="2" t="s">
        <v>41</v>
      </c>
      <c r="E16" s="3">
        <v>19</v>
      </c>
      <c r="F16" s="31" t="str">
        <f>VLOOKUP(tbl_order_f[[#This Row],[Customer Code]],tbl_customer[[Customer Code]:[Customer Full Name]],2,FALSE)</f>
        <v>GCC</v>
      </c>
      <c r="G16" s="31" t="str">
        <f>VLOOKUP(tbl_order_f[[#This Row],[Customer Code]],tbl_customer[[Customer Code]:[Customer Full Name]],3,FALSE)</f>
        <v>General Center Cross Co.,Ltd</v>
      </c>
      <c r="H16" s="31" t="str">
        <f>VLOOKUP(tbl_order_f[[#This Row],[Product Code]],tbl_product[[ Code]:[ราคา]],3,FALSE)</f>
        <v>อุปกรณ์ลบ</v>
      </c>
      <c r="I16" s="32" t="str">
        <f>VLOOKUP(tbl_order_f[[#This Row],[Product Code]],tbl_product[[ Code]:[ราคา]],2,FALSE)</f>
        <v>ยางลบ</v>
      </c>
      <c r="J16" s="33">
        <f>VLOOKUP(tbl_order_f[[#This Row],[Product Code]],tbl_product[[ Code]:[ราคา]],5,FALSE)</f>
        <v>6.9300000000000006</v>
      </c>
      <c r="K16" s="33">
        <f>tbl_order_f[[#This Row],[Price]]*tbl_order_f[[#This Row],[จำนวน]]</f>
        <v>131.67000000000002</v>
      </c>
    </row>
    <row r="17" spans="1:11">
      <c r="A17" s="1">
        <v>44568</v>
      </c>
      <c r="B17" s="1" t="s">
        <v>25</v>
      </c>
      <c r="C17" s="1" t="s">
        <v>26</v>
      </c>
      <c r="D17" s="2" t="s">
        <v>42</v>
      </c>
      <c r="E17" s="3">
        <v>28</v>
      </c>
      <c r="F17" s="31" t="str">
        <f>VLOOKUP(tbl_order_f[[#This Row],[Customer Code]],tbl_customer[[Customer Code]:[Customer Full Name]],2,FALSE)</f>
        <v>GCC</v>
      </c>
      <c r="G17" s="31" t="str">
        <f>VLOOKUP(tbl_order_f[[#This Row],[Customer Code]],tbl_customer[[Customer Code]:[Customer Full Name]],3,FALSE)</f>
        <v>General Center Cross Co.,Ltd</v>
      </c>
      <c r="H17" s="31" t="str">
        <f>VLOOKUP(tbl_order_f[[#This Row],[Product Code]],tbl_product[[ Code]:[ราคา]],3,FALSE)</f>
        <v>อุปกรณ์วัด</v>
      </c>
      <c r="I17" s="32" t="str">
        <f>VLOOKUP(tbl_order_f[[#This Row],[Product Code]],tbl_product[[ Code]:[ราคา]],2,FALSE)</f>
        <v>ไม้บรรทัด</v>
      </c>
      <c r="J17" s="33">
        <f>VLOOKUP(tbl_order_f[[#This Row],[Product Code]],tbl_product[[ Code]:[ราคา]],5,FALSE)</f>
        <v>34.65</v>
      </c>
      <c r="K17" s="33">
        <f>tbl_order_f[[#This Row],[Price]]*tbl_order_f[[#This Row],[จำนวน]]</f>
        <v>970.19999999999993</v>
      </c>
    </row>
    <row r="18" spans="1:11">
      <c r="A18" s="1">
        <v>44568</v>
      </c>
      <c r="B18" s="1" t="s">
        <v>25</v>
      </c>
      <c r="C18" s="1" t="s">
        <v>26</v>
      </c>
      <c r="D18" s="2" t="s">
        <v>43</v>
      </c>
      <c r="E18" s="3">
        <v>22</v>
      </c>
      <c r="F18" s="31" t="str">
        <f>VLOOKUP(tbl_order_f[[#This Row],[Customer Code]],tbl_customer[[Customer Code]:[Customer Full Name]],2,FALSE)</f>
        <v>GCC</v>
      </c>
      <c r="G18" s="31" t="str">
        <f>VLOOKUP(tbl_order_f[[#This Row],[Customer Code]],tbl_customer[[Customer Code]:[Customer Full Name]],3,FALSE)</f>
        <v>General Center Cross Co.,Ltd</v>
      </c>
      <c r="H18" s="31" t="str">
        <f>VLOOKUP(tbl_order_f[[#This Row],[Product Code]],tbl_product[[ Code]:[ราคา]],3,FALSE)</f>
        <v>อุปกรณ์วัด</v>
      </c>
      <c r="I18" s="32" t="str">
        <f>VLOOKUP(tbl_order_f[[#This Row],[Product Code]],tbl_product[[ Code]:[ราคา]],2,FALSE)</f>
        <v>อุปกรณ์เรขาคณิต</v>
      </c>
      <c r="J18" s="33">
        <f>VLOOKUP(tbl_order_f[[#This Row],[Product Code]],tbl_product[[ Code]:[ราคา]],5,FALSE)</f>
        <v>28.490000000000002</v>
      </c>
      <c r="K18" s="33">
        <f>tbl_order_f[[#This Row],[Price]]*tbl_order_f[[#This Row],[จำนวน]]</f>
        <v>626.78000000000009</v>
      </c>
    </row>
    <row r="19" spans="1:11">
      <c r="A19" s="1">
        <v>44568</v>
      </c>
      <c r="B19" s="1" t="s">
        <v>25</v>
      </c>
      <c r="C19" s="1" t="s">
        <v>26</v>
      </c>
      <c r="D19" s="2" t="s">
        <v>44</v>
      </c>
      <c r="E19" s="3">
        <v>13</v>
      </c>
      <c r="F19" s="31" t="str">
        <f>VLOOKUP(tbl_order_f[[#This Row],[Customer Code]],tbl_customer[[Customer Code]:[Customer Full Name]],2,FALSE)</f>
        <v>GCC</v>
      </c>
      <c r="G19" s="31" t="str">
        <f>VLOOKUP(tbl_order_f[[#This Row],[Customer Code]],tbl_customer[[Customer Code]:[Customer Full Name]],3,FALSE)</f>
        <v>General Center Cross Co.,Ltd</v>
      </c>
      <c r="H19" s="31" t="str">
        <f>VLOOKUP(tbl_order_f[[#This Row],[Product Code]],tbl_product[[ Code]:[ราคา]],3,FALSE)</f>
        <v>กระดาษ</v>
      </c>
      <c r="I19" s="32" t="str">
        <f>VLOOKUP(tbl_order_f[[#This Row],[Product Code]],tbl_product[[ Code]:[ราคา]],2,FALSE)</f>
        <v>กระดาษถ่ายเอกสาร AA 500 แผ่น</v>
      </c>
      <c r="J19" s="33">
        <f>VLOOKUP(tbl_order_f[[#This Row],[Product Code]],tbl_product[[ Code]:[ราคา]],5,FALSE)</f>
        <v>89.879999999999981</v>
      </c>
      <c r="K19" s="33">
        <f>tbl_order_f[[#This Row],[Price]]*tbl_order_f[[#This Row],[จำนวน]]</f>
        <v>1168.4399999999998</v>
      </c>
    </row>
    <row r="20" spans="1:11">
      <c r="A20" s="1">
        <v>44568</v>
      </c>
      <c r="B20" s="1" t="s">
        <v>25</v>
      </c>
      <c r="C20" s="1" t="s">
        <v>26</v>
      </c>
      <c r="D20" s="2" t="s">
        <v>45</v>
      </c>
      <c r="E20" s="3">
        <v>26</v>
      </c>
      <c r="F20" s="31" t="str">
        <f>VLOOKUP(tbl_order_f[[#This Row],[Customer Code]],tbl_customer[[Customer Code]:[Customer Full Name]],2,FALSE)</f>
        <v>GCC</v>
      </c>
      <c r="G20" s="31" t="str">
        <f>VLOOKUP(tbl_order_f[[#This Row],[Customer Code]],tbl_customer[[Customer Code]:[Customer Full Name]],3,FALSE)</f>
        <v>General Center Cross Co.,Ltd</v>
      </c>
      <c r="H20" s="31" t="str">
        <f>VLOOKUP(tbl_order_f[[#This Row],[Product Code]],tbl_product[[ Code]:[ราคา]],3,FALSE)</f>
        <v>กระดาษ</v>
      </c>
      <c r="I20" s="32" t="str">
        <f>VLOOKUP(tbl_order_f[[#This Row],[Product Code]],tbl_product[[ Code]:[ราคา]],2,FALSE)</f>
        <v>สมุด AA 50 แผ่น</v>
      </c>
      <c r="J20" s="33">
        <f>VLOOKUP(tbl_order_f[[#This Row],[Product Code]],tbl_product[[ Code]:[ราคา]],5,FALSE)</f>
        <v>36.119999999999997</v>
      </c>
      <c r="K20" s="33">
        <f>tbl_order_f[[#This Row],[Price]]*tbl_order_f[[#This Row],[จำนวน]]</f>
        <v>939.11999999999989</v>
      </c>
    </row>
    <row r="21" spans="1:11">
      <c r="A21" s="1">
        <v>44568</v>
      </c>
      <c r="B21" s="1" t="s">
        <v>25</v>
      </c>
      <c r="C21" s="1" t="s">
        <v>26</v>
      </c>
      <c r="D21" s="2" t="s">
        <v>46</v>
      </c>
      <c r="E21" s="3">
        <v>23</v>
      </c>
      <c r="F21" s="31" t="str">
        <f>VLOOKUP(tbl_order_f[[#This Row],[Customer Code]],tbl_customer[[Customer Code]:[Customer Full Name]],2,FALSE)</f>
        <v>GCC</v>
      </c>
      <c r="G21" s="31" t="str">
        <f>VLOOKUP(tbl_order_f[[#This Row],[Customer Code]],tbl_customer[[Customer Code]:[Customer Full Name]],3,FALSE)</f>
        <v>General Center Cross Co.,Ltd</v>
      </c>
      <c r="H21" s="31" t="str">
        <f>VLOOKUP(tbl_order_f[[#This Row],[Product Code]],tbl_product[[ Code]:[ราคา]],3,FALSE)</f>
        <v>กระดาษ</v>
      </c>
      <c r="I21" s="32" t="str">
        <f>VLOOKUP(tbl_order_f[[#This Row],[Product Code]],tbl_product[[ Code]:[ราคา]],2,FALSE)</f>
        <v>กระดาษโน๊ต Sticky Note</v>
      </c>
      <c r="J21" s="33">
        <f>VLOOKUP(tbl_order_f[[#This Row],[Product Code]],tbl_product[[ Code]:[ราคา]],5,FALSE)</f>
        <v>84</v>
      </c>
      <c r="K21" s="33">
        <f>tbl_order_f[[#This Row],[Price]]*tbl_order_f[[#This Row],[จำนวน]]</f>
        <v>1932</v>
      </c>
    </row>
    <row r="22" spans="1:11">
      <c r="A22" s="1">
        <v>44576</v>
      </c>
      <c r="B22" s="1" t="s">
        <v>47</v>
      </c>
      <c r="C22" s="1" t="s">
        <v>48</v>
      </c>
      <c r="D22" s="2" t="s">
        <v>36</v>
      </c>
      <c r="E22" s="3">
        <v>50</v>
      </c>
      <c r="F22" s="31" t="str">
        <f>VLOOKUP(tbl_order_f[[#This Row],[Customer Code]],tbl_customer[[Customer Code]:[Customer Full Name]],2,FALSE)</f>
        <v>ABV</v>
      </c>
      <c r="G22" s="31" t="str">
        <f>VLOOKUP(tbl_order_f[[#This Row],[Customer Code]],tbl_customer[[Customer Code]:[Customer Full Name]],3,FALSE)</f>
        <v>Asia Book Bone Co.,Ltd</v>
      </c>
      <c r="H22" s="31" t="str">
        <f>VLOOKUP(tbl_order_f[[#This Row],[Product Code]],tbl_product[[ Code]:[ราคา]],3,FALSE)</f>
        <v>ดินสอ</v>
      </c>
      <c r="I22" s="32" t="str">
        <f>VLOOKUP(tbl_order_f[[#This Row],[Product Code]],tbl_product[[ Code]:[ราคา]],2,FALSE)</f>
        <v>กล่องดินสอ</v>
      </c>
      <c r="J22" s="33">
        <f>VLOOKUP(tbl_order_f[[#This Row],[Product Code]],tbl_product[[ Code]:[ราคา]],5,FALSE)</f>
        <v>169.05</v>
      </c>
      <c r="K22" s="33">
        <f>tbl_order_f[[#This Row],[Price]]*tbl_order_f[[#This Row],[จำนวน]]</f>
        <v>8452.5</v>
      </c>
    </row>
    <row r="23" spans="1:11">
      <c r="A23" s="1">
        <v>44599</v>
      </c>
      <c r="B23" s="1" t="s">
        <v>49</v>
      </c>
      <c r="C23" s="1" t="s">
        <v>50</v>
      </c>
      <c r="D23" s="2" t="s">
        <v>27</v>
      </c>
      <c r="E23" s="3">
        <v>45</v>
      </c>
      <c r="F23" s="31" t="str">
        <f>VLOOKUP(tbl_order_f[[#This Row],[Customer Code]],tbl_customer[[Customer Code]:[Customer Full Name]],2,FALSE)</f>
        <v>DE</v>
      </c>
      <c r="G23" s="31" t="str">
        <f>VLOOKUP(tbl_order_f[[#This Row],[Customer Code]],tbl_customer[[Customer Code]:[Customer Full Name]],3,FALSE)</f>
        <v>Deelert Emeral Co.,Ltd.</v>
      </c>
      <c r="H23" s="31" t="str">
        <f>VLOOKUP(tbl_order_f[[#This Row],[Product Code]],tbl_product[[ Code]:[ราคา]],3,FALSE)</f>
        <v>ปากกา</v>
      </c>
      <c r="I23" s="32" t="str">
        <f>VLOOKUP(tbl_order_f[[#This Row],[Product Code]],tbl_product[[ Code]:[ราคา]],2,FALSE)</f>
        <v>ปากกาลูกลื่นควอนตัม แดง</v>
      </c>
      <c r="J23" s="33">
        <f>VLOOKUP(tbl_order_f[[#This Row],[Product Code]],tbl_product[[ Code]:[ราคา]],5,FALSE)</f>
        <v>24.192</v>
      </c>
      <c r="K23" s="33">
        <f>tbl_order_f[[#This Row],[Price]]*tbl_order_f[[#This Row],[จำนวน]]</f>
        <v>1088.6400000000001</v>
      </c>
    </row>
    <row r="24" spans="1:11">
      <c r="A24" s="1">
        <v>44599</v>
      </c>
      <c r="B24" s="1" t="s">
        <v>49</v>
      </c>
      <c r="C24" s="1" t="s">
        <v>50</v>
      </c>
      <c r="D24" s="2" t="s">
        <v>28</v>
      </c>
      <c r="E24" s="3">
        <v>39</v>
      </c>
      <c r="F24" s="31" t="str">
        <f>VLOOKUP(tbl_order_f[[#This Row],[Customer Code]],tbl_customer[[Customer Code]:[Customer Full Name]],2,FALSE)</f>
        <v>DE</v>
      </c>
      <c r="G24" s="31" t="str">
        <f>VLOOKUP(tbl_order_f[[#This Row],[Customer Code]],tbl_customer[[Customer Code]:[Customer Full Name]],3,FALSE)</f>
        <v>Deelert Emeral Co.,Ltd.</v>
      </c>
      <c r="H24" s="31" t="str">
        <f>VLOOKUP(tbl_order_f[[#This Row],[Product Code]],tbl_product[[ Code]:[ราคา]],3,FALSE)</f>
        <v>ปากกา</v>
      </c>
      <c r="I24" s="32" t="str">
        <f>VLOOKUP(tbl_order_f[[#This Row],[Product Code]],tbl_product[[ Code]:[ราคา]],2,FALSE)</f>
        <v>ปากกาลูกลื่นควอนตัม ดำ</v>
      </c>
      <c r="J24" s="33">
        <f>VLOOKUP(tbl_order_f[[#This Row],[Product Code]],tbl_product[[ Code]:[ราคา]],5,FALSE)</f>
        <v>24.192</v>
      </c>
      <c r="K24" s="33">
        <f>tbl_order_f[[#This Row],[Price]]*tbl_order_f[[#This Row],[จำนวน]]</f>
        <v>943.48800000000006</v>
      </c>
    </row>
    <row r="25" spans="1:11">
      <c r="A25" s="1">
        <v>44599</v>
      </c>
      <c r="B25" s="1" t="s">
        <v>49</v>
      </c>
      <c r="C25" s="1" t="s">
        <v>50</v>
      </c>
      <c r="D25" s="2" t="s">
        <v>29</v>
      </c>
      <c r="E25" s="3">
        <v>13</v>
      </c>
      <c r="F25" s="31" t="str">
        <f>VLOOKUP(tbl_order_f[[#This Row],[Customer Code]],tbl_customer[[Customer Code]:[Customer Full Name]],2,FALSE)</f>
        <v>DE</v>
      </c>
      <c r="G25" s="31" t="str">
        <f>VLOOKUP(tbl_order_f[[#This Row],[Customer Code]],tbl_customer[[Customer Code]:[Customer Full Name]],3,FALSE)</f>
        <v>Deelert Emeral Co.,Ltd.</v>
      </c>
      <c r="H25" s="31" t="str">
        <f>VLOOKUP(tbl_order_f[[#This Row],[Product Code]],tbl_product[[ Code]:[ราคา]],3,FALSE)</f>
        <v>ปากกา</v>
      </c>
      <c r="I25" s="32" t="str">
        <f>VLOOKUP(tbl_order_f[[#This Row],[Product Code]],tbl_product[[ Code]:[ราคา]],2,FALSE)</f>
        <v>ปากกาเจล Uni</v>
      </c>
      <c r="J25" s="33">
        <f>VLOOKUP(tbl_order_f[[#This Row],[Product Code]],tbl_product[[ Code]:[ราคา]],5,FALSE)</f>
        <v>42.335999999999999</v>
      </c>
      <c r="K25" s="33">
        <f>tbl_order_f[[#This Row],[Price]]*tbl_order_f[[#This Row],[จำนวน]]</f>
        <v>550.36799999999994</v>
      </c>
    </row>
    <row r="26" spans="1:11">
      <c r="A26" s="1">
        <v>44599</v>
      </c>
      <c r="B26" s="1" t="s">
        <v>49</v>
      </c>
      <c r="C26" s="1" t="s">
        <v>50</v>
      </c>
      <c r="D26" s="2" t="s">
        <v>30</v>
      </c>
      <c r="E26" s="3">
        <v>41</v>
      </c>
      <c r="F26" s="31" t="str">
        <f>VLOOKUP(tbl_order_f[[#This Row],[Customer Code]],tbl_customer[[Customer Code]:[Customer Full Name]],2,FALSE)</f>
        <v>DE</v>
      </c>
      <c r="G26" s="31" t="str">
        <f>VLOOKUP(tbl_order_f[[#This Row],[Customer Code]],tbl_customer[[Customer Code]:[Customer Full Name]],3,FALSE)</f>
        <v>Deelert Emeral Co.,Ltd.</v>
      </c>
      <c r="H26" s="31" t="str">
        <f>VLOOKUP(tbl_order_f[[#This Row],[Product Code]],tbl_product[[ Code]:[ราคา]],3,FALSE)</f>
        <v>ปากกา</v>
      </c>
      <c r="I26" s="32" t="str">
        <f>VLOOKUP(tbl_order_f[[#This Row],[Product Code]],tbl_product[[ Code]:[ราคา]],2,FALSE)</f>
        <v>ปากกาไฮไลท์ Zebra</v>
      </c>
      <c r="J26" s="33">
        <f>VLOOKUP(tbl_order_f[[#This Row],[Product Code]],tbl_product[[ Code]:[ราคา]],5,FALSE)</f>
        <v>45.36</v>
      </c>
      <c r="K26" s="33">
        <f>tbl_order_f[[#This Row],[Price]]*tbl_order_f[[#This Row],[จำนวน]]</f>
        <v>1859.76</v>
      </c>
    </row>
    <row r="27" spans="1:11">
      <c r="A27" s="1">
        <v>44599</v>
      </c>
      <c r="B27" s="1" t="s">
        <v>49</v>
      </c>
      <c r="C27" s="1" t="s">
        <v>50</v>
      </c>
      <c r="D27" s="2" t="s">
        <v>31</v>
      </c>
      <c r="E27" s="3">
        <v>20</v>
      </c>
      <c r="F27" s="31" t="str">
        <f>VLOOKUP(tbl_order_f[[#This Row],[Customer Code]],tbl_customer[[Customer Code]:[Customer Full Name]],2,FALSE)</f>
        <v>DE</v>
      </c>
      <c r="G27" s="31" t="str">
        <f>VLOOKUP(tbl_order_f[[#This Row],[Customer Code]],tbl_customer[[Customer Code]:[Customer Full Name]],3,FALSE)</f>
        <v>Deelert Emeral Co.,Ltd.</v>
      </c>
      <c r="H27" s="31" t="str">
        <f>VLOOKUP(tbl_order_f[[#This Row],[Product Code]],tbl_product[[ Code]:[ราคา]],3,FALSE)</f>
        <v>ปากกา</v>
      </c>
      <c r="I27" s="32" t="str">
        <f>VLOOKUP(tbl_order_f[[#This Row],[Product Code]],tbl_product[[ Code]:[ราคา]],2,FALSE)</f>
        <v>ไส้ปากกา Pilot Pack x 1</v>
      </c>
      <c r="J27" s="33">
        <f>VLOOKUP(tbl_order_f[[#This Row],[Product Code]],tbl_product[[ Code]:[ราคา]],5,FALSE)</f>
        <v>20.58</v>
      </c>
      <c r="K27" s="33">
        <f>tbl_order_f[[#This Row],[Price]]*tbl_order_f[[#This Row],[จำนวน]]</f>
        <v>411.59999999999997</v>
      </c>
    </row>
    <row r="28" spans="1:11">
      <c r="A28" s="1">
        <v>44599</v>
      </c>
      <c r="B28" s="1" t="s">
        <v>49</v>
      </c>
      <c r="C28" s="1" t="s">
        <v>50</v>
      </c>
      <c r="D28" s="2" t="s">
        <v>32</v>
      </c>
      <c r="E28" s="3">
        <v>32</v>
      </c>
      <c r="F28" s="31" t="str">
        <f>VLOOKUP(tbl_order_f[[#This Row],[Customer Code]],tbl_customer[[Customer Code]:[Customer Full Name]],2,FALSE)</f>
        <v>DE</v>
      </c>
      <c r="G28" s="31" t="str">
        <f>VLOOKUP(tbl_order_f[[#This Row],[Customer Code]],tbl_customer[[Customer Code]:[Customer Full Name]],3,FALSE)</f>
        <v>Deelert Emeral Co.,Ltd.</v>
      </c>
      <c r="H28" s="31" t="str">
        <f>VLOOKUP(tbl_order_f[[#This Row],[Product Code]],tbl_product[[ Code]:[ราคา]],3,FALSE)</f>
        <v>ปากกา</v>
      </c>
      <c r="I28" s="32" t="str">
        <f>VLOOKUP(tbl_order_f[[#This Row],[Product Code]],tbl_product[[ Code]:[ราคา]],2,FALSE)</f>
        <v>ไส้ปากกา Pilot Pack x 3</v>
      </c>
      <c r="J28" s="33">
        <f>VLOOKUP(tbl_order_f[[#This Row],[Product Code]],tbl_product[[ Code]:[ราคา]],5,FALSE)</f>
        <v>44.1</v>
      </c>
      <c r="K28" s="33">
        <f>tbl_order_f[[#This Row],[Price]]*tbl_order_f[[#This Row],[จำนวน]]</f>
        <v>1411.2</v>
      </c>
    </row>
    <row r="29" spans="1:11">
      <c r="A29" s="1">
        <v>44599</v>
      </c>
      <c r="B29" s="1" t="s">
        <v>49</v>
      </c>
      <c r="C29" s="1" t="s">
        <v>50</v>
      </c>
      <c r="D29" s="2" t="s">
        <v>33</v>
      </c>
      <c r="E29" s="3">
        <v>21</v>
      </c>
      <c r="F29" s="31" t="str">
        <f>VLOOKUP(tbl_order_f[[#This Row],[Customer Code]],tbl_customer[[Customer Code]:[Customer Full Name]],2,FALSE)</f>
        <v>DE</v>
      </c>
      <c r="G29" s="31" t="str">
        <f>VLOOKUP(tbl_order_f[[#This Row],[Customer Code]],tbl_customer[[Customer Code]:[Customer Full Name]],3,FALSE)</f>
        <v>Deelert Emeral Co.,Ltd.</v>
      </c>
      <c r="H29" s="31" t="str">
        <f>VLOOKUP(tbl_order_f[[#This Row],[Product Code]],tbl_product[[ Code]:[ราคา]],3,FALSE)</f>
        <v>ดินสอ</v>
      </c>
      <c r="I29" s="32" t="str">
        <f>VLOOKUP(tbl_order_f[[#This Row],[Product Code]],tbl_product[[ Code]:[ราคา]],2,FALSE)</f>
        <v>ดินสอกด Pentel</v>
      </c>
      <c r="J29" s="33">
        <f>VLOOKUP(tbl_order_f[[#This Row],[Product Code]],tbl_product[[ Code]:[ราคา]],5,FALSE)</f>
        <v>86.73</v>
      </c>
      <c r="K29" s="33">
        <f>tbl_order_f[[#This Row],[Price]]*tbl_order_f[[#This Row],[จำนวน]]</f>
        <v>1821.3300000000002</v>
      </c>
    </row>
    <row r="30" spans="1:11">
      <c r="A30" s="1">
        <v>44599</v>
      </c>
      <c r="B30" s="1" t="s">
        <v>49</v>
      </c>
      <c r="C30" s="1" t="s">
        <v>50</v>
      </c>
      <c r="D30" s="2" t="s">
        <v>34</v>
      </c>
      <c r="E30" s="3">
        <v>24</v>
      </c>
      <c r="F30" s="31" t="str">
        <f>VLOOKUP(tbl_order_f[[#This Row],[Customer Code]],tbl_customer[[Customer Code]:[Customer Full Name]],2,FALSE)</f>
        <v>DE</v>
      </c>
      <c r="G30" s="31" t="str">
        <f>VLOOKUP(tbl_order_f[[#This Row],[Customer Code]],tbl_customer[[Customer Code]:[Customer Full Name]],3,FALSE)</f>
        <v>Deelert Emeral Co.,Ltd.</v>
      </c>
      <c r="H30" s="31" t="str">
        <f>VLOOKUP(tbl_order_f[[#This Row],[Product Code]],tbl_product[[ Code]:[ราคา]],3,FALSE)</f>
        <v>ดินสอ</v>
      </c>
      <c r="I30" s="32" t="str">
        <f>VLOOKUP(tbl_order_f[[#This Row],[Product Code]],tbl_product[[ Code]:[ราคา]],2,FALSE)</f>
        <v>ไส้ดินสอ Faber 2B</v>
      </c>
      <c r="J30" s="33">
        <f>VLOOKUP(tbl_order_f[[#This Row],[Product Code]],tbl_product[[ Code]:[ราคา]],5,FALSE)</f>
        <v>26.25</v>
      </c>
      <c r="K30" s="33">
        <f>tbl_order_f[[#This Row],[Price]]*tbl_order_f[[#This Row],[จำนวน]]</f>
        <v>630</v>
      </c>
    </row>
    <row r="31" spans="1:11">
      <c r="A31" s="1">
        <v>44599</v>
      </c>
      <c r="B31" s="1" t="s">
        <v>49</v>
      </c>
      <c r="C31" s="1" t="s">
        <v>50</v>
      </c>
      <c r="D31" s="2" t="s">
        <v>35</v>
      </c>
      <c r="E31" s="3">
        <v>35</v>
      </c>
      <c r="F31" s="31" t="str">
        <f>VLOOKUP(tbl_order_f[[#This Row],[Customer Code]],tbl_customer[[Customer Code]:[Customer Full Name]],2,FALSE)</f>
        <v>DE</v>
      </c>
      <c r="G31" s="31" t="str">
        <f>VLOOKUP(tbl_order_f[[#This Row],[Customer Code]],tbl_customer[[Customer Code]:[Customer Full Name]],3,FALSE)</f>
        <v>Deelert Emeral Co.,Ltd.</v>
      </c>
      <c r="H31" s="31" t="str">
        <f>VLOOKUP(tbl_order_f[[#This Row],[Product Code]],tbl_product[[ Code]:[ราคา]],3,FALSE)</f>
        <v>ดินสอ</v>
      </c>
      <c r="I31" s="32" t="str">
        <f>VLOOKUP(tbl_order_f[[#This Row],[Product Code]],tbl_product[[ Code]:[ราคา]],2,FALSE)</f>
        <v>ไส้ดินสอ Faber HB</v>
      </c>
      <c r="J31" s="33">
        <f>VLOOKUP(tbl_order_f[[#This Row],[Product Code]],tbl_product[[ Code]:[ราคา]],5,FALSE)</f>
        <v>22.05</v>
      </c>
      <c r="K31" s="33">
        <f>tbl_order_f[[#This Row],[Price]]*tbl_order_f[[#This Row],[จำนวน]]</f>
        <v>771.75</v>
      </c>
    </row>
    <row r="32" spans="1:11">
      <c r="A32" s="1">
        <v>44599</v>
      </c>
      <c r="B32" s="1" t="s">
        <v>49</v>
      </c>
      <c r="C32" s="1" t="s">
        <v>50</v>
      </c>
      <c r="D32" s="2" t="s">
        <v>36</v>
      </c>
      <c r="E32" s="3">
        <v>22</v>
      </c>
      <c r="F32" s="31" t="str">
        <f>VLOOKUP(tbl_order_f[[#This Row],[Customer Code]],tbl_customer[[Customer Code]:[Customer Full Name]],2,FALSE)</f>
        <v>DE</v>
      </c>
      <c r="G32" s="31" t="str">
        <f>VLOOKUP(tbl_order_f[[#This Row],[Customer Code]],tbl_customer[[Customer Code]:[Customer Full Name]],3,FALSE)</f>
        <v>Deelert Emeral Co.,Ltd.</v>
      </c>
      <c r="H32" s="31" t="str">
        <f>VLOOKUP(tbl_order_f[[#This Row],[Product Code]],tbl_product[[ Code]:[ราคา]],3,FALSE)</f>
        <v>ดินสอ</v>
      </c>
      <c r="I32" s="32" t="str">
        <f>VLOOKUP(tbl_order_f[[#This Row],[Product Code]],tbl_product[[ Code]:[ราคา]],2,FALSE)</f>
        <v>กล่องดินสอ</v>
      </c>
      <c r="J32" s="33">
        <f>VLOOKUP(tbl_order_f[[#This Row],[Product Code]],tbl_product[[ Code]:[ราคา]],5,FALSE)</f>
        <v>169.05</v>
      </c>
      <c r="K32" s="33">
        <f>tbl_order_f[[#This Row],[Price]]*tbl_order_f[[#This Row],[จำนวน]]</f>
        <v>3719.1000000000004</v>
      </c>
    </row>
    <row r="33" spans="1:11">
      <c r="A33" s="1">
        <v>44599</v>
      </c>
      <c r="B33" s="1" t="s">
        <v>49</v>
      </c>
      <c r="C33" s="1" t="s">
        <v>50</v>
      </c>
      <c r="D33" s="2" t="s">
        <v>37</v>
      </c>
      <c r="E33" s="3">
        <v>17</v>
      </c>
      <c r="F33" s="31" t="str">
        <f>VLOOKUP(tbl_order_f[[#This Row],[Customer Code]],tbl_customer[[Customer Code]:[Customer Full Name]],2,FALSE)</f>
        <v>DE</v>
      </c>
      <c r="G33" s="31" t="str">
        <f>VLOOKUP(tbl_order_f[[#This Row],[Customer Code]],tbl_customer[[Customer Code]:[Customer Full Name]],3,FALSE)</f>
        <v>Deelert Emeral Co.,Ltd.</v>
      </c>
      <c r="H33" s="31" t="str">
        <f>VLOOKUP(tbl_order_f[[#This Row],[Product Code]],tbl_product[[ Code]:[ราคา]],3,FALSE)</f>
        <v>ดินสอ</v>
      </c>
      <c r="I33" s="32" t="str">
        <f>VLOOKUP(tbl_order_f[[#This Row],[Product Code]],tbl_product[[ Code]:[ราคา]],2,FALSE)</f>
        <v>กบเหลาดินสอ</v>
      </c>
      <c r="J33" s="33">
        <f>VLOOKUP(tbl_order_f[[#This Row],[Product Code]],tbl_product[[ Code]:[ราคา]],5,FALSE)</f>
        <v>7.3500000000000005</v>
      </c>
      <c r="K33" s="33">
        <f>tbl_order_f[[#This Row],[Price]]*tbl_order_f[[#This Row],[จำนวน]]</f>
        <v>124.95</v>
      </c>
    </row>
    <row r="34" spans="1:11">
      <c r="A34" s="1">
        <v>44599</v>
      </c>
      <c r="B34" s="1" t="s">
        <v>49</v>
      </c>
      <c r="C34" s="1" t="s">
        <v>50</v>
      </c>
      <c r="D34" s="2" t="s">
        <v>38</v>
      </c>
      <c r="E34" s="3">
        <v>15</v>
      </c>
      <c r="F34" s="31" t="str">
        <f>VLOOKUP(tbl_order_f[[#This Row],[Customer Code]],tbl_customer[[Customer Code]:[Customer Full Name]],2,FALSE)</f>
        <v>DE</v>
      </c>
      <c r="G34" s="31" t="str">
        <f>VLOOKUP(tbl_order_f[[#This Row],[Customer Code]],tbl_customer[[Customer Code]:[Customer Full Name]],3,FALSE)</f>
        <v>Deelert Emeral Co.,Ltd.</v>
      </c>
      <c r="H34" s="31" t="str">
        <f>VLOOKUP(tbl_order_f[[#This Row],[Product Code]],tbl_product[[ Code]:[ราคา]],3,FALSE)</f>
        <v>ดินสอ</v>
      </c>
      <c r="I34" s="32" t="str">
        <f>VLOOKUP(tbl_order_f[[#This Row],[Product Code]],tbl_product[[ Code]:[ราคา]],2,FALSE)</f>
        <v>ปลอกดินสอ</v>
      </c>
      <c r="J34" s="33">
        <f>VLOOKUP(tbl_order_f[[#This Row],[Product Code]],tbl_product[[ Code]:[ราคา]],5,FALSE)</f>
        <v>9.2399999999999984</v>
      </c>
      <c r="K34" s="33">
        <f>tbl_order_f[[#This Row],[Price]]*tbl_order_f[[#This Row],[จำนวน]]</f>
        <v>138.59999999999997</v>
      </c>
    </row>
    <row r="35" spans="1:11">
      <c r="A35" s="1">
        <v>44599</v>
      </c>
      <c r="B35" s="1" t="s">
        <v>49</v>
      </c>
      <c r="C35" s="1" t="s">
        <v>50</v>
      </c>
      <c r="D35" s="2" t="s">
        <v>39</v>
      </c>
      <c r="E35" s="3">
        <v>33</v>
      </c>
      <c r="F35" s="31" t="str">
        <f>VLOOKUP(tbl_order_f[[#This Row],[Customer Code]],tbl_customer[[Customer Code]:[Customer Full Name]],2,FALSE)</f>
        <v>DE</v>
      </c>
      <c r="G35" s="31" t="str">
        <f>VLOOKUP(tbl_order_f[[#This Row],[Customer Code]],tbl_customer[[Customer Code]:[Customer Full Name]],3,FALSE)</f>
        <v>Deelert Emeral Co.,Ltd.</v>
      </c>
      <c r="H35" s="31" t="str">
        <f>VLOOKUP(tbl_order_f[[#This Row],[Product Code]],tbl_product[[ Code]:[ราคา]],3,FALSE)</f>
        <v>อุปกรณ์ลบ</v>
      </c>
      <c r="I35" s="32" t="str">
        <f>VLOOKUP(tbl_order_f[[#This Row],[Product Code]],tbl_product[[ Code]:[ราคา]],2,FALSE)</f>
        <v>ปากกาลบคำผิด</v>
      </c>
      <c r="J35" s="33">
        <f>VLOOKUP(tbl_order_f[[#This Row],[Product Code]],tbl_product[[ Code]:[ราคา]],5,FALSE)</f>
        <v>57.750000000000007</v>
      </c>
      <c r="K35" s="33">
        <f>tbl_order_f[[#This Row],[Price]]*tbl_order_f[[#This Row],[จำนวน]]</f>
        <v>1905.7500000000002</v>
      </c>
    </row>
    <row r="36" spans="1:11">
      <c r="A36" s="1">
        <v>44599</v>
      </c>
      <c r="B36" s="1" t="s">
        <v>49</v>
      </c>
      <c r="C36" s="1" t="s">
        <v>50</v>
      </c>
      <c r="D36" s="2" t="s">
        <v>40</v>
      </c>
      <c r="E36" s="3">
        <v>44</v>
      </c>
      <c r="F36" s="31" t="str">
        <f>VLOOKUP(tbl_order_f[[#This Row],[Customer Code]],tbl_customer[[Customer Code]:[Customer Full Name]],2,FALSE)</f>
        <v>DE</v>
      </c>
      <c r="G36" s="31" t="str">
        <f>VLOOKUP(tbl_order_f[[#This Row],[Customer Code]],tbl_customer[[Customer Code]:[Customer Full Name]],3,FALSE)</f>
        <v>Deelert Emeral Co.,Ltd.</v>
      </c>
      <c r="H36" s="31" t="str">
        <f>VLOOKUP(tbl_order_f[[#This Row],[Product Code]],tbl_product[[ Code]:[ราคา]],3,FALSE)</f>
        <v>อุปกรณ์ลบ</v>
      </c>
      <c r="I36" s="32" t="str">
        <f>VLOOKUP(tbl_order_f[[#This Row],[Product Code]],tbl_product[[ Code]:[ราคา]],2,FALSE)</f>
        <v>เทปลบคำผิด</v>
      </c>
      <c r="J36" s="33">
        <f>VLOOKUP(tbl_order_f[[#This Row],[Product Code]],tbl_product[[ Code]:[ราคา]],5,FALSE)</f>
        <v>35.200000000000003</v>
      </c>
      <c r="K36" s="33">
        <f>tbl_order_f[[#This Row],[Price]]*tbl_order_f[[#This Row],[จำนวน]]</f>
        <v>1548.8000000000002</v>
      </c>
    </row>
    <row r="37" spans="1:11">
      <c r="A37" s="1">
        <v>44599</v>
      </c>
      <c r="B37" s="1" t="s">
        <v>49</v>
      </c>
      <c r="C37" s="1" t="s">
        <v>50</v>
      </c>
      <c r="D37" s="2" t="s">
        <v>41</v>
      </c>
      <c r="E37" s="3">
        <v>47</v>
      </c>
      <c r="F37" s="31" t="str">
        <f>VLOOKUP(tbl_order_f[[#This Row],[Customer Code]],tbl_customer[[Customer Code]:[Customer Full Name]],2,FALSE)</f>
        <v>DE</v>
      </c>
      <c r="G37" s="31" t="str">
        <f>VLOOKUP(tbl_order_f[[#This Row],[Customer Code]],tbl_customer[[Customer Code]:[Customer Full Name]],3,FALSE)</f>
        <v>Deelert Emeral Co.,Ltd.</v>
      </c>
      <c r="H37" s="31" t="str">
        <f>VLOOKUP(tbl_order_f[[#This Row],[Product Code]],tbl_product[[ Code]:[ราคา]],3,FALSE)</f>
        <v>อุปกรณ์ลบ</v>
      </c>
      <c r="I37" s="32" t="str">
        <f>VLOOKUP(tbl_order_f[[#This Row],[Product Code]],tbl_product[[ Code]:[ราคา]],2,FALSE)</f>
        <v>ยางลบ</v>
      </c>
      <c r="J37" s="33">
        <f>VLOOKUP(tbl_order_f[[#This Row],[Product Code]],tbl_product[[ Code]:[ราคา]],5,FALSE)</f>
        <v>6.9300000000000006</v>
      </c>
      <c r="K37" s="33">
        <f>tbl_order_f[[#This Row],[Price]]*tbl_order_f[[#This Row],[จำนวน]]</f>
        <v>325.71000000000004</v>
      </c>
    </row>
    <row r="38" spans="1:11">
      <c r="A38" s="1">
        <v>44599</v>
      </c>
      <c r="B38" s="1" t="s">
        <v>49</v>
      </c>
      <c r="C38" s="1" t="s">
        <v>50</v>
      </c>
      <c r="D38" s="2" t="s">
        <v>42</v>
      </c>
      <c r="E38" s="3">
        <v>21</v>
      </c>
      <c r="F38" s="31" t="str">
        <f>VLOOKUP(tbl_order_f[[#This Row],[Customer Code]],tbl_customer[[Customer Code]:[Customer Full Name]],2,FALSE)</f>
        <v>DE</v>
      </c>
      <c r="G38" s="31" t="str">
        <f>VLOOKUP(tbl_order_f[[#This Row],[Customer Code]],tbl_customer[[Customer Code]:[Customer Full Name]],3,FALSE)</f>
        <v>Deelert Emeral Co.,Ltd.</v>
      </c>
      <c r="H38" s="31" t="str">
        <f>VLOOKUP(tbl_order_f[[#This Row],[Product Code]],tbl_product[[ Code]:[ราคา]],3,FALSE)</f>
        <v>อุปกรณ์วัด</v>
      </c>
      <c r="I38" s="32" t="str">
        <f>VLOOKUP(tbl_order_f[[#This Row],[Product Code]],tbl_product[[ Code]:[ราคา]],2,FALSE)</f>
        <v>ไม้บรรทัด</v>
      </c>
      <c r="J38" s="33">
        <f>VLOOKUP(tbl_order_f[[#This Row],[Product Code]],tbl_product[[ Code]:[ราคา]],5,FALSE)</f>
        <v>34.65</v>
      </c>
      <c r="K38" s="33">
        <f>tbl_order_f[[#This Row],[Price]]*tbl_order_f[[#This Row],[จำนวน]]</f>
        <v>727.65</v>
      </c>
    </row>
    <row r="39" spans="1:11">
      <c r="A39" s="1">
        <v>44599</v>
      </c>
      <c r="B39" s="1" t="s">
        <v>49</v>
      </c>
      <c r="C39" s="1" t="s">
        <v>50</v>
      </c>
      <c r="D39" s="2" t="s">
        <v>43</v>
      </c>
      <c r="E39" s="3">
        <v>45</v>
      </c>
      <c r="F39" s="31" t="str">
        <f>VLOOKUP(tbl_order_f[[#This Row],[Customer Code]],tbl_customer[[Customer Code]:[Customer Full Name]],2,FALSE)</f>
        <v>DE</v>
      </c>
      <c r="G39" s="31" t="str">
        <f>VLOOKUP(tbl_order_f[[#This Row],[Customer Code]],tbl_customer[[Customer Code]:[Customer Full Name]],3,FALSE)</f>
        <v>Deelert Emeral Co.,Ltd.</v>
      </c>
      <c r="H39" s="31" t="str">
        <f>VLOOKUP(tbl_order_f[[#This Row],[Product Code]],tbl_product[[ Code]:[ราคา]],3,FALSE)</f>
        <v>อุปกรณ์วัด</v>
      </c>
      <c r="I39" s="32" t="str">
        <f>VLOOKUP(tbl_order_f[[#This Row],[Product Code]],tbl_product[[ Code]:[ราคา]],2,FALSE)</f>
        <v>อุปกรณ์เรขาคณิต</v>
      </c>
      <c r="J39" s="33">
        <f>VLOOKUP(tbl_order_f[[#This Row],[Product Code]],tbl_product[[ Code]:[ราคา]],5,FALSE)</f>
        <v>28.490000000000002</v>
      </c>
      <c r="K39" s="33">
        <f>tbl_order_f[[#This Row],[Price]]*tbl_order_f[[#This Row],[จำนวน]]</f>
        <v>1282.0500000000002</v>
      </c>
    </row>
    <row r="40" spans="1:11">
      <c r="A40" s="1">
        <v>44599</v>
      </c>
      <c r="B40" s="1" t="s">
        <v>49</v>
      </c>
      <c r="C40" s="1" t="s">
        <v>50</v>
      </c>
      <c r="D40" s="2" t="s">
        <v>44</v>
      </c>
      <c r="E40" s="3">
        <v>26</v>
      </c>
      <c r="F40" s="31" t="str">
        <f>VLOOKUP(tbl_order_f[[#This Row],[Customer Code]],tbl_customer[[Customer Code]:[Customer Full Name]],2,FALSE)</f>
        <v>DE</v>
      </c>
      <c r="G40" s="31" t="str">
        <f>VLOOKUP(tbl_order_f[[#This Row],[Customer Code]],tbl_customer[[Customer Code]:[Customer Full Name]],3,FALSE)</f>
        <v>Deelert Emeral Co.,Ltd.</v>
      </c>
      <c r="H40" s="31" t="str">
        <f>VLOOKUP(tbl_order_f[[#This Row],[Product Code]],tbl_product[[ Code]:[ราคา]],3,FALSE)</f>
        <v>กระดาษ</v>
      </c>
      <c r="I40" s="32" t="str">
        <f>VLOOKUP(tbl_order_f[[#This Row],[Product Code]],tbl_product[[ Code]:[ราคา]],2,FALSE)</f>
        <v>กระดาษถ่ายเอกสาร AA 500 แผ่น</v>
      </c>
      <c r="J40" s="33">
        <f>VLOOKUP(tbl_order_f[[#This Row],[Product Code]],tbl_product[[ Code]:[ราคา]],5,FALSE)</f>
        <v>89.879999999999981</v>
      </c>
      <c r="K40" s="33">
        <f>tbl_order_f[[#This Row],[Price]]*tbl_order_f[[#This Row],[จำนวน]]</f>
        <v>2336.8799999999997</v>
      </c>
    </row>
    <row r="41" spans="1:11">
      <c r="A41" s="1">
        <v>44599</v>
      </c>
      <c r="B41" s="1" t="s">
        <v>49</v>
      </c>
      <c r="C41" s="1" t="s">
        <v>50</v>
      </c>
      <c r="D41" s="2" t="s">
        <v>45</v>
      </c>
      <c r="E41" s="3">
        <v>30</v>
      </c>
      <c r="F41" s="31" t="str">
        <f>VLOOKUP(tbl_order_f[[#This Row],[Customer Code]],tbl_customer[[Customer Code]:[Customer Full Name]],2,FALSE)</f>
        <v>DE</v>
      </c>
      <c r="G41" s="31" t="str">
        <f>VLOOKUP(tbl_order_f[[#This Row],[Customer Code]],tbl_customer[[Customer Code]:[Customer Full Name]],3,FALSE)</f>
        <v>Deelert Emeral Co.,Ltd.</v>
      </c>
      <c r="H41" s="31" t="str">
        <f>VLOOKUP(tbl_order_f[[#This Row],[Product Code]],tbl_product[[ Code]:[ราคา]],3,FALSE)</f>
        <v>กระดาษ</v>
      </c>
      <c r="I41" s="32" t="str">
        <f>VLOOKUP(tbl_order_f[[#This Row],[Product Code]],tbl_product[[ Code]:[ราคา]],2,FALSE)</f>
        <v>สมุด AA 50 แผ่น</v>
      </c>
      <c r="J41" s="33">
        <f>VLOOKUP(tbl_order_f[[#This Row],[Product Code]],tbl_product[[ Code]:[ราคา]],5,FALSE)</f>
        <v>36.119999999999997</v>
      </c>
      <c r="K41" s="33">
        <f>tbl_order_f[[#This Row],[Price]]*tbl_order_f[[#This Row],[จำนวน]]</f>
        <v>1083.5999999999999</v>
      </c>
    </row>
    <row r="42" spans="1:11">
      <c r="A42" s="1">
        <v>44599</v>
      </c>
      <c r="B42" s="1" t="s">
        <v>49</v>
      </c>
      <c r="C42" s="1" t="s">
        <v>50</v>
      </c>
      <c r="D42" s="2" t="s">
        <v>46</v>
      </c>
      <c r="E42" s="3">
        <v>21</v>
      </c>
      <c r="F42" s="31" t="str">
        <f>VLOOKUP(tbl_order_f[[#This Row],[Customer Code]],tbl_customer[[Customer Code]:[Customer Full Name]],2,FALSE)</f>
        <v>DE</v>
      </c>
      <c r="G42" s="31" t="str">
        <f>VLOOKUP(tbl_order_f[[#This Row],[Customer Code]],tbl_customer[[Customer Code]:[Customer Full Name]],3,FALSE)</f>
        <v>Deelert Emeral Co.,Ltd.</v>
      </c>
      <c r="H42" s="31" t="str">
        <f>VLOOKUP(tbl_order_f[[#This Row],[Product Code]],tbl_product[[ Code]:[ราคา]],3,FALSE)</f>
        <v>กระดาษ</v>
      </c>
      <c r="I42" s="32" t="str">
        <f>VLOOKUP(tbl_order_f[[#This Row],[Product Code]],tbl_product[[ Code]:[ราคา]],2,FALSE)</f>
        <v>กระดาษโน๊ต Sticky Note</v>
      </c>
      <c r="J42" s="33">
        <f>VLOOKUP(tbl_order_f[[#This Row],[Product Code]],tbl_product[[ Code]:[ราคา]],5,FALSE)</f>
        <v>84</v>
      </c>
      <c r="K42" s="33">
        <f>tbl_order_f[[#This Row],[Price]]*tbl_order_f[[#This Row],[จำนวน]]</f>
        <v>1764</v>
      </c>
    </row>
    <row r="43" spans="1:11">
      <c r="A43" s="4">
        <v>44606</v>
      </c>
      <c r="B43" s="1" t="s">
        <v>51</v>
      </c>
      <c r="C43" s="1" t="s">
        <v>52</v>
      </c>
      <c r="D43" s="5" t="s">
        <v>41</v>
      </c>
      <c r="E43" s="6">
        <v>11</v>
      </c>
      <c r="F43" s="31" t="str">
        <f>VLOOKUP(tbl_order_f[[#This Row],[Customer Code]],tbl_customer[[Customer Code]:[Customer Full Name]],2,FALSE)</f>
        <v>CUU</v>
      </c>
      <c r="G43" s="31" t="str">
        <f>VLOOKUP(tbl_order_f[[#This Row],[Customer Code]],tbl_customer[[Customer Code]:[Customer Full Name]],3,FALSE)</f>
        <v>Cantary umberalla University</v>
      </c>
      <c r="H43" s="31" t="str">
        <f>VLOOKUP(tbl_order_f[[#This Row],[Product Code]],tbl_product[[ Code]:[ราคา]],3,FALSE)</f>
        <v>อุปกรณ์ลบ</v>
      </c>
      <c r="I43" s="32" t="str">
        <f>VLOOKUP(tbl_order_f[[#This Row],[Product Code]],tbl_product[[ Code]:[ราคา]],2,FALSE)</f>
        <v>ยางลบ</v>
      </c>
      <c r="J43" s="33">
        <f>VLOOKUP(tbl_order_f[[#This Row],[Product Code]],tbl_product[[ Code]:[ราคา]],5,FALSE)</f>
        <v>6.9300000000000006</v>
      </c>
      <c r="K43" s="33">
        <f>tbl_order_f[[#This Row],[Price]]*tbl_order_f[[#This Row],[จำนวน]]</f>
        <v>76.23</v>
      </c>
    </row>
    <row r="44" spans="1:11">
      <c r="A44" s="4">
        <v>44606</v>
      </c>
      <c r="B44" s="1" t="s">
        <v>51</v>
      </c>
      <c r="C44" s="1" t="s">
        <v>52</v>
      </c>
      <c r="D44" s="5" t="s">
        <v>42</v>
      </c>
      <c r="E44" s="6">
        <v>16</v>
      </c>
      <c r="F44" s="31" t="str">
        <f>VLOOKUP(tbl_order_f[[#This Row],[Customer Code]],tbl_customer[[Customer Code]:[Customer Full Name]],2,FALSE)</f>
        <v>CUU</v>
      </c>
      <c r="G44" s="31" t="str">
        <f>VLOOKUP(tbl_order_f[[#This Row],[Customer Code]],tbl_customer[[Customer Code]:[Customer Full Name]],3,FALSE)</f>
        <v>Cantary umberalla University</v>
      </c>
      <c r="H44" s="31" t="str">
        <f>VLOOKUP(tbl_order_f[[#This Row],[Product Code]],tbl_product[[ Code]:[ราคา]],3,FALSE)</f>
        <v>อุปกรณ์วัด</v>
      </c>
      <c r="I44" s="32" t="str">
        <f>VLOOKUP(tbl_order_f[[#This Row],[Product Code]],tbl_product[[ Code]:[ราคา]],2,FALSE)</f>
        <v>ไม้บรรทัด</v>
      </c>
      <c r="J44" s="33">
        <f>VLOOKUP(tbl_order_f[[#This Row],[Product Code]],tbl_product[[ Code]:[ราคา]],5,FALSE)</f>
        <v>34.65</v>
      </c>
      <c r="K44" s="33">
        <f>tbl_order_f[[#This Row],[Price]]*tbl_order_f[[#This Row],[จำนวน]]</f>
        <v>554.4</v>
      </c>
    </row>
    <row r="45" spans="1:11">
      <c r="A45" s="4">
        <v>44606</v>
      </c>
      <c r="B45" s="1" t="s">
        <v>51</v>
      </c>
      <c r="C45" s="1" t="s">
        <v>52</v>
      </c>
      <c r="D45" s="5" t="s">
        <v>43</v>
      </c>
      <c r="E45" s="6">
        <v>14</v>
      </c>
      <c r="F45" s="31" t="str">
        <f>VLOOKUP(tbl_order_f[[#This Row],[Customer Code]],tbl_customer[[Customer Code]:[Customer Full Name]],2,FALSE)</f>
        <v>CUU</v>
      </c>
      <c r="G45" s="31" t="str">
        <f>VLOOKUP(tbl_order_f[[#This Row],[Customer Code]],tbl_customer[[Customer Code]:[Customer Full Name]],3,FALSE)</f>
        <v>Cantary umberalla University</v>
      </c>
      <c r="H45" s="31" t="str">
        <f>VLOOKUP(tbl_order_f[[#This Row],[Product Code]],tbl_product[[ Code]:[ราคา]],3,FALSE)</f>
        <v>อุปกรณ์วัด</v>
      </c>
      <c r="I45" s="32" t="str">
        <f>VLOOKUP(tbl_order_f[[#This Row],[Product Code]],tbl_product[[ Code]:[ราคา]],2,FALSE)</f>
        <v>อุปกรณ์เรขาคณิต</v>
      </c>
      <c r="J45" s="33">
        <f>VLOOKUP(tbl_order_f[[#This Row],[Product Code]],tbl_product[[ Code]:[ราคา]],5,FALSE)</f>
        <v>28.490000000000002</v>
      </c>
      <c r="K45" s="33">
        <f>tbl_order_f[[#This Row],[Price]]*tbl_order_f[[#This Row],[จำนวน]]</f>
        <v>398.86</v>
      </c>
    </row>
    <row r="46" spans="1:11">
      <c r="A46" s="4">
        <v>44606</v>
      </c>
      <c r="B46" s="1" t="s">
        <v>51</v>
      </c>
      <c r="C46" s="1" t="s">
        <v>52</v>
      </c>
      <c r="D46" s="5" t="s">
        <v>44</v>
      </c>
      <c r="E46" s="6">
        <v>14</v>
      </c>
      <c r="F46" s="31" t="str">
        <f>VLOOKUP(tbl_order_f[[#This Row],[Customer Code]],tbl_customer[[Customer Code]:[Customer Full Name]],2,FALSE)</f>
        <v>CUU</v>
      </c>
      <c r="G46" s="31" t="str">
        <f>VLOOKUP(tbl_order_f[[#This Row],[Customer Code]],tbl_customer[[Customer Code]:[Customer Full Name]],3,FALSE)</f>
        <v>Cantary umberalla University</v>
      </c>
      <c r="H46" s="31" t="str">
        <f>VLOOKUP(tbl_order_f[[#This Row],[Product Code]],tbl_product[[ Code]:[ราคา]],3,FALSE)</f>
        <v>กระดาษ</v>
      </c>
      <c r="I46" s="32" t="str">
        <f>VLOOKUP(tbl_order_f[[#This Row],[Product Code]],tbl_product[[ Code]:[ราคา]],2,FALSE)</f>
        <v>กระดาษถ่ายเอกสาร AA 500 แผ่น</v>
      </c>
      <c r="J46" s="33">
        <f>VLOOKUP(tbl_order_f[[#This Row],[Product Code]],tbl_product[[ Code]:[ราคา]],5,FALSE)</f>
        <v>89.879999999999981</v>
      </c>
      <c r="K46" s="33">
        <f>tbl_order_f[[#This Row],[Price]]*tbl_order_f[[#This Row],[จำนวน]]</f>
        <v>1258.3199999999997</v>
      </c>
    </row>
    <row r="47" spans="1:11">
      <c r="A47" s="4">
        <v>44606</v>
      </c>
      <c r="B47" s="1" t="s">
        <v>51</v>
      </c>
      <c r="C47" s="1" t="s">
        <v>52</v>
      </c>
      <c r="D47" s="5" t="s">
        <v>45</v>
      </c>
      <c r="E47" s="6">
        <v>18</v>
      </c>
      <c r="F47" s="31" t="str">
        <f>VLOOKUP(tbl_order_f[[#This Row],[Customer Code]],tbl_customer[[Customer Code]:[Customer Full Name]],2,FALSE)</f>
        <v>CUU</v>
      </c>
      <c r="G47" s="31" t="str">
        <f>VLOOKUP(tbl_order_f[[#This Row],[Customer Code]],tbl_customer[[Customer Code]:[Customer Full Name]],3,FALSE)</f>
        <v>Cantary umberalla University</v>
      </c>
      <c r="H47" s="31" t="str">
        <f>VLOOKUP(tbl_order_f[[#This Row],[Product Code]],tbl_product[[ Code]:[ราคา]],3,FALSE)</f>
        <v>กระดาษ</v>
      </c>
      <c r="I47" s="32" t="str">
        <f>VLOOKUP(tbl_order_f[[#This Row],[Product Code]],tbl_product[[ Code]:[ราคา]],2,FALSE)</f>
        <v>สมุด AA 50 แผ่น</v>
      </c>
      <c r="J47" s="33">
        <f>VLOOKUP(tbl_order_f[[#This Row],[Product Code]],tbl_product[[ Code]:[ราคา]],5,FALSE)</f>
        <v>36.119999999999997</v>
      </c>
      <c r="K47" s="33">
        <f>tbl_order_f[[#This Row],[Price]]*tbl_order_f[[#This Row],[จำนวน]]</f>
        <v>650.16</v>
      </c>
    </row>
    <row r="48" spans="1:11">
      <c r="A48" s="4">
        <v>44606</v>
      </c>
      <c r="B48" s="1" t="s">
        <v>51</v>
      </c>
      <c r="C48" s="1" t="s">
        <v>52</v>
      </c>
      <c r="D48" s="5" t="s">
        <v>46</v>
      </c>
      <c r="E48" s="6">
        <v>15</v>
      </c>
      <c r="F48" s="31" t="str">
        <f>VLOOKUP(tbl_order_f[[#This Row],[Customer Code]],tbl_customer[[Customer Code]:[Customer Full Name]],2,FALSE)</f>
        <v>CUU</v>
      </c>
      <c r="G48" s="31" t="str">
        <f>VLOOKUP(tbl_order_f[[#This Row],[Customer Code]],tbl_customer[[Customer Code]:[Customer Full Name]],3,FALSE)</f>
        <v>Cantary umberalla University</v>
      </c>
      <c r="H48" s="31" t="str">
        <f>VLOOKUP(tbl_order_f[[#This Row],[Product Code]],tbl_product[[ Code]:[ราคา]],3,FALSE)</f>
        <v>กระดาษ</v>
      </c>
      <c r="I48" s="32" t="str">
        <f>VLOOKUP(tbl_order_f[[#This Row],[Product Code]],tbl_product[[ Code]:[ราคา]],2,FALSE)</f>
        <v>กระดาษโน๊ต Sticky Note</v>
      </c>
      <c r="J48" s="33">
        <f>VLOOKUP(tbl_order_f[[#This Row],[Product Code]],tbl_product[[ Code]:[ราคา]],5,FALSE)</f>
        <v>84</v>
      </c>
      <c r="K48" s="33">
        <f>tbl_order_f[[#This Row],[Price]]*tbl_order_f[[#This Row],[จำนวน]]</f>
        <v>1260</v>
      </c>
    </row>
    <row r="49" spans="1:11">
      <c r="A49" s="4">
        <v>44606</v>
      </c>
      <c r="B49" s="1" t="s">
        <v>51</v>
      </c>
      <c r="C49" s="1" t="s">
        <v>52</v>
      </c>
      <c r="D49" s="5" t="s">
        <v>36</v>
      </c>
      <c r="E49" s="6">
        <v>19</v>
      </c>
      <c r="F49" s="31" t="str">
        <f>VLOOKUP(tbl_order_f[[#This Row],[Customer Code]],tbl_customer[[Customer Code]:[Customer Full Name]],2,FALSE)</f>
        <v>CUU</v>
      </c>
      <c r="G49" s="31" t="str">
        <f>VLOOKUP(tbl_order_f[[#This Row],[Customer Code]],tbl_customer[[Customer Code]:[Customer Full Name]],3,FALSE)</f>
        <v>Cantary umberalla University</v>
      </c>
      <c r="H49" s="31" t="str">
        <f>VLOOKUP(tbl_order_f[[#This Row],[Product Code]],tbl_product[[ Code]:[ราคา]],3,FALSE)</f>
        <v>ดินสอ</v>
      </c>
      <c r="I49" s="32" t="str">
        <f>VLOOKUP(tbl_order_f[[#This Row],[Product Code]],tbl_product[[ Code]:[ราคา]],2,FALSE)</f>
        <v>กล่องดินสอ</v>
      </c>
      <c r="J49" s="33">
        <f>VLOOKUP(tbl_order_f[[#This Row],[Product Code]],tbl_product[[ Code]:[ราคา]],5,FALSE)</f>
        <v>169.05</v>
      </c>
      <c r="K49" s="33">
        <f>tbl_order_f[[#This Row],[Price]]*tbl_order_f[[#This Row],[จำนวน]]</f>
        <v>3211.9500000000003</v>
      </c>
    </row>
    <row r="50" spans="1:11">
      <c r="A50" s="4">
        <v>44606</v>
      </c>
      <c r="B50" s="1" t="s">
        <v>51</v>
      </c>
      <c r="C50" s="1" t="s">
        <v>52</v>
      </c>
      <c r="D50" s="5" t="s">
        <v>36</v>
      </c>
      <c r="E50" s="6">
        <v>15</v>
      </c>
      <c r="F50" s="31" t="str">
        <f>VLOOKUP(tbl_order_f[[#This Row],[Customer Code]],tbl_customer[[Customer Code]:[Customer Full Name]],2,FALSE)</f>
        <v>CUU</v>
      </c>
      <c r="G50" s="31" t="str">
        <f>VLOOKUP(tbl_order_f[[#This Row],[Customer Code]],tbl_customer[[Customer Code]:[Customer Full Name]],3,FALSE)</f>
        <v>Cantary umberalla University</v>
      </c>
      <c r="H50" s="31" t="str">
        <f>VLOOKUP(tbl_order_f[[#This Row],[Product Code]],tbl_product[[ Code]:[ราคา]],3,FALSE)</f>
        <v>ดินสอ</v>
      </c>
      <c r="I50" s="32" t="str">
        <f>VLOOKUP(tbl_order_f[[#This Row],[Product Code]],tbl_product[[ Code]:[ราคา]],2,FALSE)</f>
        <v>กล่องดินสอ</v>
      </c>
      <c r="J50" s="33">
        <f>VLOOKUP(tbl_order_f[[#This Row],[Product Code]],tbl_product[[ Code]:[ราคา]],5,FALSE)</f>
        <v>169.05</v>
      </c>
      <c r="K50" s="33">
        <f>tbl_order_f[[#This Row],[Price]]*tbl_order_f[[#This Row],[จำนวน]]</f>
        <v>2535.75</v>
      </c>
    </row>
    <row r="51" spans="1:11">
      <c r="A51" s="4">
        <v>44606</v>
      </c>
      <c r="B51" s="1" t="s">
        <v>51</v>
      </c>
      <c r="C51" s="1" t="s">
        <v>52</v>
      </c>
      <c r="D51" s="5" t="s">
        <v>39</v>
      </c>
      <c r="E51" s="6">
        <v>20</v>
      </c>
      <c r="F51" s="31" t="str">
        <f>VLOOKUP(tbl_order_f[[#This Row],[Customer Code]],tbl_customer[[Customer Code]:[Customer Full Name]],2,FALSE)</f>
        <v>CUU</v>
      </c>
      <c r="G51" s="31" t="str">
        <f>VLOOKUP(tbl_order_f[[#This Row],[Customer Code]],tbl_customer[[Customer Code]:[Customer Full Name]],3,FALSE)</f>
        <v>Cantary umberalla University</v>
      </c>
      <c r="H51" s="31" t="str">
        <f>VLOOKUP(tbl_order_f[[#This Row],[Product Code]],tbl_product[[ Code]:[ราคา]],3,FALSE)</f>
        <v>อุปกรณ์ลบ</v>
      </c>
      <c r="I51" s="32" t="str">
        <f>VLOOKUP(tbl_order_f[[#This Row],[Product Code]],tbl_product[[ Code]:[ราคา]],2,FALSE)</f>
        <v>ปากกาลบคำผิด</v>
      </c>
      <c r="J51" s="33">
        <f>VLOOKUP(tbl_order_f[[#This Row],[Product Code]],tbl_product[[ Code]:[ราคา]],5,FALSE)</f>
        <v>57.750000000000007</v>
      </c>
      <c r="K51" s="33">
        <f>tbl_order_f[[#This Row],[Price]]*tbl_order_f[[#This Row],[จำนวน]]</f>
        <v>1155.0000000000002</v>
      </c>
    </row>
    <row r="52" spans="1:11">
      <c r="A52" s="4">
        <v>44606</v>
      </c>
      <c r="B52" s="1" t="s">
        <v>51</v>
      </c>
      <c r="C52" s="1" t="s">
        <v>52</v>
      </c>
      <c r="D52" s="5" t="s">
        <v>46</v>
      </c>
      <c r="E52" s="6">
        <v>17</v>
      </c>
      <c r="F52" s="31" t="str">
        <f>VLOOKUP(tbl_order_f[[#This Row],[Customer Code]],tbl_customer[[Customer Code]:[Customer Full Name]],2,FALSE)</f>
        <v>CUU</v>
      </c>
      <c r="G52" s="31" t="str">
        <f>VLOOKUP(tbl_order_f[[#This Row],[Customer Code]],tbl_customer[[Customer Code]:[Customer Full Name]],3,FALSE)</f>
        <v>Cantary umberalla University</v>
      </c>
      <c r="H52" s="31" t="str">
        <f>VLOOKUP(tbl_order_f[[#This Row],[Product Code]],tbl_product[[ Code]:[ราคา]],3,FALSE)</f>
        <v>กระดาษ</v>
      </c>
      <c r="I52" s="32" t="str">
        <f>VLOOKUP(tbl_order_f[[#This Row],[Product Code]],tbl_product[[ Code]:[ราคา]],2,FALSE)</f>
        <v>กระดาษโน๊ต Sticky Note</v>
      </c>
      <c r="J52" s="33">
        <f>VLOOKUP(tbl_order_f[[#This Row],[Product Code]],tbl_product[[ Code]:[ราคา]],5,FALSE)</f>
        <v>84</v>
      </c>
      <c r="K52" s="33">
        <f>tbl_order_f[[#This Row],[Price]]*tbl_order_f[[#This Row],[จำนวน]]</f>
        <v>1428</v>
      </c>
    </row>
    <row r="53" spans="1:11">
      <c r="A53" s="1">
        <v>44607</v>
      </c>
      <c r="B53" s="1" t="s">
        <v>53</v>
      </c>
      <c r="C53" s="1" t="s">
        <v>54</v>
      </c>
      <c r="D53" s="2" t="s">
        <v>36</v>
      </c>
      <c r="E53" s="3">
        <v>35</v>
      </c>
      <c r="F53" s="31" t="str">
        <f>VLOOKUP(tbl_order_f[[#This Row],[Customer Code]],tbl_customer[[Customer Code]:[Customer Full Name]],2,FALSE)</f>
        <v>AHH</v>
      </c>
      <c r="G53" s="31" t="str">
        <f>VLOOKUP(tbl_order_f[[#This Row],[Customer Code]],tbl_customer[[Customer Code]:[Customer Full Name]],3,FALSE)</f>
        <v>Asian Hand Hole Co.,Ltd</v>
      </c>
      <c r="H53" s="31" t="str">
        <f>VLOOKUP(tbl_order_f[[#This Row],[Product Code]],tbl_product[[ Code]:[ราคา]],3,FALSE)</f>
        <v>ดินสอ</v>
      </c>
      <c r="I53" s="32" t="str">
        <f>VLOOKUP(tbl_order_f[[#This Row],[Product Code]],tbl_product[[ Code]:[ราคา]],2,FALSE)</f>
        <v>กล่องดินสอ</v>
      </c>
      <c r="J53" s="33">
        <f>VLOOKUP(tbl_order_f[[#This Row],[Product Code]],tbl_product[[ Code]:[ราคา]],5,FALSE)</f>
        <v>169.05</v>
      </c>
      <c r="K53" s="33">
        <f>tbl_order_f[[#This Row],[Price]]*tbl_order_f[[#This Row],[จำนวน]]</f>
        <v>5916.75</v>
      </c>
    </row>
    <row r="54" spans="1:11">
      <c r="A54" s="1">
        <v>44627</v>
      </c>
      <c r="B54" s="1" t="s">
        <v>55</v>
      </c>
      <c r="C54" s="1" t="s">
        <v>26</v>
      </c>
      <c r="D54" s="2" t="s">
        <v>27</v>
      </c>
      <c r="E54" s="3">
        <v>13</v>
      </c>
      <c r="F54" s="31" t="str">
        <f>VLOOKUP(tbl_order_f[[#This Row],[Customer Code]],tbl_customer[[Customer Code]:[Customer Full Name]],2,FALSE)</f>
        <v>GCC</v>
      </c>
      <c r="G54" s="31" t="str">
        <f>VLOOKUP(tbl_order_f[[#This Row],[Customer Code]],tbl_customer[[Customer Code]:[Customer Full Name]],3,FALSE)</f>
        <v>General Center Cross Co.,Ltd</v>
      </c>
      <c r="H54" s="31" t="str">
        <f>VLOOKUP(tbl_order_f[[#This Row],[Product Code]],tbl_product[[ Code]:[ราคา]],3,FALSE)</f>
        <v>ปากกา</v>
      </c>
      <c r="I54" s="32" t="str">
        <f>VLOOKUP(tbl_order_f[[#This Row],[Product Code]],tbl_product[[ Code]:[ราคา]],2,FALSE)</f>
        <v>ปากกาลูกลื่นควอนตัม แดง</v>
      </c>
      <c r="J54" s="33">
        <f>VLOOKUP(tbl_order_f[[#This Row],[Product Code]],tbl_product[[ Code]:[ราคา]],5,FALSE)</f>
        <v>24.192</v>
      </c>
      <c r="K54" s="33">
        <f>tbl_order_f[[#This Row],[Price]]*tbl_order_f[[#This Row],[จำนวน]]</f>
        <v>314.49599999999998</v>
      </c>
    </row>
    <row r="55" spans="1:11">
      <c r="A55" s="1">
        <v>44627</v>
      </c>
      <c r="B55" s="1" t="s">
        <v>55</v>
      </c>
      <c r="C55" s="1" t="s">
        <v>26</v>
      </c>
      <c r="D55" s="2" t="s">
        <v>28</v>
      </c>
      <c r="E55" s="3">
        <v>34</v>
      </c>
      <c r="F55" s="31" t="str">
        <f>VLOOKUP(tbl_order_f[[#This Row],[Customer Code]],tbl_customer[[Customer Code]:[Customer Full Name]],2,FALSE)</f>
        <v>GCC</v>
      </c>
      <c r="G55" s="31" t="str">
        <f>VLOOKUP(tbl_order_f[[#This Row],[Customer Code]],tbl_customer[[Customer Code]:[Customer Full Name]],3,FALSE)</f>
        <v>General Center Cross Co.,Ltd</v>
      </c>
      <c r="H55" s="31" t="str">
        <f>VLOOKUP(tbl_order_f[[#This Row],[Product Code]],tbl_product[[ Code]:[ราคา]],3,FALSE)</f>
        <v>ปากกา</v>
      </c>
      <c r="I55" s="32" t="str">
        <f>VLOOKUP(tbl_order_f[[#This Row],[Product Code]],tbl_product[[ Code]:[ราคา]],2,FALSE)</f>
        <v>ปากกาลูกลื่นควอนตัม ดำ</v>
      </c>
      <c r="J55" s="33">
        <f>VLOOKUP(tbl_order_f[[#This Row],[Product Code]],tbl_product[[ Code]:[ราคา]],5,FALSE)</f>
        <v>24.192</v>
      </c>
      <c r="K55" s="33">
        <f>tbl_order_f[[#This Row],[Price]]*tbl_order_f[[#This Row],[จำนวน]]</f>
        <v>822.52800000000002</v>
      </c>
    </row>
    <row r="56" spans="1:11">
      <c r="A56" s="1">
        <v>44627</v>
      </c>
      <c r="B56" s="1" t="s">
        <v>55</v>
      </c>
      <c r="C56" s="1" t="s">
        <v>26</v>
      </c>
      <c r="D56" s="2" t="s">
        <v>29</v>
      </c>
      <c r="E56" s="3">
        <v>49</v>
      </c>
      <c r="F56" s="31" t="str">
        <f>VLOOKUP(tbl_order_f[[#This Row],[Customer Code]],tbl_customer[[Customer Code]:[Customer Full Name]],2,FALSE)</f>
        <v>GCC</v>
      </c>
      <c r="G56" s="31" t="str">
        <f>VLOOKUP(tbl_order_f[[#This Row],[Customer Code]],tbl_customer[[Customer Code]:[Customer Full Name]],3,FALSE)</f>
        <v>General Center Cross Co.,Ltd</v>
      </c>
      <c r="H56" s="31" t="str">
        <f>VLOOKUP(tbl_order_f[[#This Row],[Product Code]],tbl_product[[ Code]:[ราคา]],3,FALSE)</f>
        <v>ปากกา</v>
      </c>
      <c r="I56" s="32" t="str">
        <f>VLOOKUP(tbl_order_f[[#This Row],[Product Code]],tbl_product[[ Code]:[ราคา]],2,FALSE)</f>
        <v>ปากกาเจล Uni</v>
      </c>
      <c r="J56" s="33">
        <f>VLOOKUP(tbl_order_f[[#This Row],[Product Code]],tbl_product[[ Code]:[ราคา]],5,FALSE)</f>
        <v>42.335999999999999</v>
      </c>
      <c r="K56" s="33">
        <f>tbl_order_f[[#This Row],[Price]]*tbl_order_f[[#This Row],[จำนวน]]</f>
        <v>2074.4639999999999</v>
      </c>
    </row>
    <row r="57" spans="1:11">
      <c r="A57" s="1">
        <v>44627</v>
      </c>
      <c r="B57" s="1" t="s">
        <v>55</v>
      </c>
      <c r="C57" s="1" t="s">
        <v>26</v>
      </c>
      <c r="D57" s="2" t="s">
        <v>30</v>
      </c>
      <c r="E57" s="3">
        <v>25</v>
      </c>
      <c r="F57" s="31" t="str">
        <f>VLOOKUP(tbl_order_f[[#This Row],[Customer Code]],tbl_customer[[Customer Code]:[Customer Full Name]],2,FALSE)</f>
        <v>GCC</v>
      </c>
      <c r="G57" s="31" t="str">
        <f>VLOOKUP(tbl_order_f[[#This Row],[Customer Code]],tbl_customer[[Customer Code]:[Customer Full Name]],3,FALSE)</f>
        <v>General Center Cross Co.,Ltd</v>
      </c>
      <c r="H57" s="31" t="str">
        <f>VLOOKUP(tbl_order_f[[#This Row],[Product Code]],tbl_product[[ Code]:[ราคา]],3,FALSE)</f>
        <v>ปากกา</v>
      </c>
      <c r="I57" s="32" t="str">
        <f>VLOOKUP(tbl_order_f[[#This Row],[Product Code]],tbl_product[[ Code]:[ราคา]],2,FALSE)</f>
        <v>ปากกาไฮไลท์ Zebra</v>
      </c>
      <c r="J57" s="33">
        <f>VLOOKUP(tbl_order_f[[#This Row],[Product Code]],tbl_product[[ Code]:[ราคา]],5,FALSE)</f>
        <v>45.36</v>
      </c>
      <c r="K57" s="33">
        <f>tbl_order_f[[#This Row],[Price]]*tbl_order_f[[#This Row],[จำนวน]]</f>
        <v>1134</v>
      </c>
    </row>
    <row r="58" spans="1:11">
      <c r="A58" s="1">
        <v>44627</v>
      </c>
      <c r="B58" s="1" t="s">
        <v>55</v>
      </c>
      <c r="C58" s="1" t="s">
        <v>26</v>
      </c>
      <c r="D58" s="2" t="s">
        <v>31</v>
      </c>
      <c r="E58" s="3">
        <v>43</v>
      </c>
      <c r="F58" s="31" t="str">
        <f>VLOOKUP(tbl_order_f[[#This Row],[Customer Code]],tbl_customer[[Customer Code]:[Customer Full Name]],2,FALSE)</f>
        <v>GCC</v>
      </c>
      <c r="G58" s="31" t="str">
        <f>VLOOKUP(tbl_order_f[[#This Row],[Customer Code]],tbl_customer[[Customer Code]:[Customer Full Name]],3,FALSE)</f>
        <v>General Center Cross Co.,Ltd</v>
      </c>
      <c r="H58" s="31" t="str">
        <f>VLOOKUP(tbl_order_f[[#This Row],[Product Code]],tbl_product[[ Code]:[ราคา]],3,FALSE)</f>
        <v>ปากกา</v>
      </c>
      <c r="I58" s="32" t="str">
        <f>VLOOKUP(tbl_order_f[[#This Row],[Product Code]],tbl_product[[ Code]:[ราคา]],2,FALSE)</f>
        <v>ไส้ปากกา Pilot Pack x 1</v>
      </c>
      <c r="J58" s="33">
        <f>VLOOKUP(tbl_order_f[[#This Row],[Product Code]],tbl_product[[ Code]:[ราคา]],5,FALSE)</f>
        <v>20.58</v>
      </c>
      <c r="K58" s="33">
        <f>tbl_order_f[[#This Row],[Price]]*tbl_order_f[[#This Row],[จำนวน]]</f>
        <v>884.93999999999994</v>
      </c>
    </row>
    <row r="59" spans="1:11">
      <c r="A59" s="1">
        <v>44627</v>
      </c>
      <c r="B59" s="1" t="s">
        <v>55</v>
      </c>
      <c r="C59" s="1" t="s">
        <v>26</v>
      </c>
      <c r="D59" s="2" t="s">
        <v>32</v>
      </c>
      <c r="E59" s="3">
        <v>42</v>
      </c>
      <c r="F59" s="31" t="str">
        <f>VLOOKUP(tbl_order_f[[#This Row],[Customer Code]],tbl_customer[[Customer Code]:[Customer Full Name]],2,FALSE)</f>
        <v>GCC</v>
      </c>
      <c r="G59" s="31" t="str">
        <f>VLOOKUP(tbl_order_f[[#This Row],[Customer Code]],tbl_customer[[Customer Code]:[Customer Full Name]],3,FALSE)</f>
        <v>General Center Cross Co.,Ltd</v>
      </c>
      <c r="H59" s="31" t="str">
        <f>VLOOKUP(tbl_order_f[[#This Row],[Product Code]],tbl_product[[ Code]:[ราคา]],3,FALSE)</f>
        <v>ปากกา</v>
      </c>
      <c r="I59" s="32" t="str">
        <f>VLOOKUP(tbl_order_f[[#This Row],[Product Code]],tbl_product[[ Code]:[ราคา]],2,FALSE)</f>
        <v>ไส้ปากกา Pilot Pack x 3</v>
      </c>
      <c r="J59" s="33">
        <f>VLOOKUP(tbl_order_f[[#This Row],[Product Code]],tbl_product[[ Code]:[ราคา]],5,FALSE)</f>
        <v>44.1</v>
      </c>
      <c r="K59" s="33">
        <f>tbl_order_f[[#This Row],[Price]]*tbl_order_f[[#This Row],[จำนวน]]</f>
        <v>1852.2</v>
      </c>
    </row>
    <row r="60" spans="1:11">
      <c r="A60" s="1">
        <v>44627</v>
      </c>
      <c r="B60" s="1" t="s">
        <v>55</v>
      </c>
      <c r="C60" s="1" t="s">
        <v>26</v>
      </c>
      <c r="D60" s="2" t="s">
        <v>33</v>
      </c>
      <c r="E60" s="3">
        <v>50</v>
      </c>
      <c r="F60" s="31" t="str">
        <f>VLOOKUP(tbl_order_f[[#This Row],[Customer Code]],tbl_customer[[Customer Code]:[Customer Full Name]],2,FALSE)</f>
        <v>GCC</v>
      </c>
      <c r="G60" s="31" t="str">
        <f>VLOOKUP(tbl_order_f[[#This Row],[Customer Code]],tbl_customer[[Customer Code]:[Customer Full Name]],3,FALSE)</f>
        <v>General Center Cross Co.,Ltd</v>
      </c>
      <c r="H60" s="31" t="str">
        <f>VLOOKUP(tbl_order_f[[#This Row],[Product Code]],tbl_product[[ Code]:[ราคา]],3,FALSE)</f>
        <v>ดินสอ</v>
      </c>
      <c r="I60" s="32" t="str">
        <f>VLOOKUP(tbl_order_f[[#This Row],[Product Code]],tbl_product[[ Code]:[ราคา]],2,FALSE)</f>
        <v>ดินสอกด Pentel</v>
      </c>
      <c r="J60" s="33">
        <f>VLOOKUP(tbl_order_f[[#This Row],[Product Code]],tbl_product[[ Code]:[ราคา]],5,FALSE)</f>
        <v>86.73</v>
      </c>
      <c r="K60" s="33">
        <f>tbl_order_f[[#This Row],[Price]]*tbl_order_f[[#This Row],[จำนวน]]</f>
        <v>4336.5</v>
      </c>
    </row>
    <row r="61" spans="1:11">
      <c r="A61" s="1">
        <v>44627</v>
      </c>
      <c r="B61" s="1" t="s">
        <v>55</v>
      </c>
      <c r="C61" s="1" t="s">
        <v>26</v>
      </c>
      <c r="D61" s="2" t="s">
        <v>34</v>
      </c>
      <c r="E61" s="3">
        <v>13</v>
      </c>
      <c r="F61" s="31" t="str">
        <f>VLOOKUP(tbl_order_f[[#This Row],[Customer Code]],tbl_customer[[Customer Code]:[Customer Full Name]],2,FALSE)</f>
        <v>GCC</v>
      </c>
      <c r="G61" s="31" t="str">
        <f>VLOOKUP(tbl_order_f[[#This Row],[Customer Code]],tbl_customer[[Customer Code]:[Customer Full Name]],3,FALSE)</f>
        <v>General Center Cross Co.,Ltd</v>
      </c>
      <c r="H61" s="31" t="str">
        <f>VLOOKUP(tbl_order_f[[#This Row],[Product Code]],tbl_product[[ Code]:[ราคา]],3,FALSE)</f>
        <v>ดินสอ</v>
      </c>
      <c r="I61" s="32" t="str">
        <f>VLOOKUP(tbl_order_f[[#This Row],[Product Code]],tbl_product[[ Code]:[ราคา]],2,FALSE)</f>
        <v>ไส้ดินสอ Faber 2B</v>
      </c>
      <c r="J61" s="33">
        <f>VLOOKUP(tbl_order_f[[#This Row],[Product Code]],tbl_product[[ Code]:[ราคา]],5,FALSE)</f>
        <v>26.25</v>
      </c>
      <c r="K61" s="33">
        <f>tbl_order_f[[#This Row],[Price]]*tbl_order_f[[#This Row],[จำนวน]]</f>
        <v>341.25</v>
      </c>
    </row>
    <row r="62" spans="1:11">
      <c r="A62" s="1">
        <v>44627</v>
      </c>
      <c r="B62" s="1" t="s">
        <v>55</v>
      </c>
      <c r="C62" s="1" t="s">
        <v>26</v>
      </c>
      <c r="D62" s="2" t="s">
        <v>35</v>
      </c>
      <c r="E62" s="3">
        <v>49</v>
      </c>
      <c r="F62" s="31" t="str">
        <f>VLOOKUP(tbl_order_f[[#This Row],[Customer Code]],tbl_customer[[Customer Code]:[Customer Full Name]],2,FALSE)</f>
        <v>GCC</v>
      </c>
      <c r="G62" s="31" t="str">
        <f>VLOOKUP(tbl_order_f[[#This Row],[Customer Code]],tbl_customer[[Customer Code]:[Customer Full Name]],3,FALSE)</f>
        <v>General Center Cross Co.,Ltd</v>
      </c>
      <c r="H62" s="31" t="str">
        <f>VLOOKUP(tbl_order_f[[#This Row],[Product Code]],tbl_product[[ Code]:[ราคา]],3,FALSE)</f>
        <v>ดินสอ</v>
      </c>
      <c r="I62" s="32" t="str">
        <f>VLOOKUP(tbl_order_f[[#This Row],[Product Code]],tbl_product[[ Code]:[ราคา]],2,FALSE)</f>
        <v>ไส้ดินสอ Faber HB</v>
      </c>
      <c r="J62" s="33">
        <f>VLOOKUP(tbl_order_f[[#This Row],[Product Code]],tbl_product[[ Code]:[ราคา]],5,FALSE)</f>
        <v>22.05</v>
      </c>
      <c r="K62" s="33">
        <f>tbl_order_f[[#This Row],[Price]]*tbl_order_f[[#This Row],[จำนวน]]</f>
        <v>1080.45</v>
      </c>
    </row>
    <row r="63" spans="1:11">
      <c r="A63" s="1">
        <v>44627</v>
      </c>
      <c r="B63" s="1" t="s">
        <v>55</v>
      </c>
      <c r="C63" s="1" t="s">
        <v>26</v>
      </c>
      <c r="D63" s="2" t="s">
        <v>36</v>
      </c>
      <c r="E63" s="3">
        <v>21</v>
      </c>
      <c r="F63" s="31" t="str">
        <f>VLOOKUP(tbl_order_f[[#This Row],[Customer Code]],tbl_customer[[Customer Code]:[Customer Full Name]],2,FALSE)</f>
        <v>GCC</v>
      </c>
      <c r="G63" s="31" t="str">
        <f>VLOOKUP(tbl_order_f[[#This Row],[Customer Code]],tbl_customer[[Customer Code]:[Customer Full Name]],3,FALSE)</f>
        <v>General Center Cross Co.,Ltd</v>
      </c>
      <c r="H63" s="31" t="str">
        <f>VLOOKUP(tbl_order_f[[#This Row],[Product Code]],tbl_product[[ Code]:[ราคา]],3,FALSE)</f>
        <v>ดินสอ</v>
      </c>
      <c r="I63" s="32" t="str">
        <f>VLOOKUP(tbl_order_f[[#This Row],[Product Code]],tbl_product[[ Code]:[ราคา]],2,FALSE)</f>
        <v>กล่องดินสอ</v>
      </c>
      <c r="J63" s="33">
        <f>VLOOKUP(tbl_order_f[[#This Row],[Product Code]],tbl_product[[ Code]:[ราคา]],5,FALSE)</f>
        <v>169.05</v>
      </c>
      <c r="K63" s="33">
        <f>tbl_order_f[[#This Row],[Price]]*tbl_order_f[[#This Row],[จำนวน]]</f>
        <v>3550.05</v>
      </c>
    </row>
    <row r="64" spans="1:11">
      <c r="A64" s="1">
        <v>44627</v>
      </c>
      <c r="B64" s="1" t="s">
        <v>55</v>
      </c>
      <c r="C64" s="1" t="s">
        <v>26</v>
      </c>
      <c r="D64" s="2" t="s">
        <v>37</v>
      </c>
      <c r="E64" s="3">
        <v>28</v>
      </c>
      <c r="F64" s="31" t="str">
        <f>VLOOKUP(tbl_order_f[[#This Row],[Customer Code]],tbl_customer[[Customer Code]:[Customer Full Name]],2,FALSE)</f>
        <v>GCC</v>
      </c>
      <c r="G64" s="31" t="str">
        <f>VLOOKUP(tbl_order_f[[#This Row],[Customer Code]],tbl_customer[[Customer Code]:[Customer Full Name]],3,FALSE)</f>
        <v>General Center Cross Co.,Ltd</v>
      </c>
      <c r="H64" s="31" t="str">
        <f>VLOOKUP(tbl_order_f[[#This Row],[Product Code]],tbl_product[[ Code]:[ราคา]],3,FALSE)</f>
        <v>ดินสอ</v>
      </c>
      <c r="I64" s="32" t="str">
        <f>VLOOKUP(tbl_order_f[[#This Row],[Product Code]],tbl_product[[ Code]:[ราคา]],2,FALSE)</f>
        <v>กบเหลาดินสอ</v>
      </c>
      <c r="J64" s="33">
        <f>VLOOKUP(tbl_order_f[[#This Row],[Product Code]],tbl_product[[ Code]:[ราคา]],5,FALSE)</f>
        <v>7.3500000000000005</v>
      </c>
      <c r="K64" s="33">
        <f>tbl_order_f[[#This Row],[Price]]*tbl_order_f[[#This Row],[จำนวน]]</f>
        <v>205.8</v>
      </c>
    </row>
    <row r="65" spans="1:11">
      <c r="A65" s="1">
        <v>44627</v>
      </c>
      <c r="B65" s="1" t="s">
        <v>55</v>
      </c>
      <c r="C65" s="1" t="s">
        <v>26</v>
      </c>
      <c r="D65" s="2" t="s">
        <v>38</v>
      </c>
      <c r="E65" s="3">
        <v>16</v>
      </c>
      <c r="F65" s="31" t="str">
        <f>VLOOKUP(tbl_order_f[[#This Row],[Customer Code]],tbl_customer[[Customer Code]:[Customer Full Name]],2,FALSE)</f>
        <v>GCC</v>
      </c>
      <c r="G65" s="31" t="str">
        <f>VLOOKUP(tbl_order_f[[#This Row],[Customer Code]],tbl_customer[[Customer Code]:[Customer Full Name]],3,FALSE)</f>
        <v>General Center Cross Co.,Ltd</v>
      </c>
      <c r="H65" s="31" t="str">
        <f>VLOOKUP(tbl_order_f[[#This Row],[Product Code]],tbl_product[[ Code]:[ราคา]],3,FALSE)</f>
        <v>ดินสอ</v>
      </c>
      <c r="I65" s="32" t="str">
        <f>VLOOKUP(tbl_order_f[[#This Row],[Product Code]],tbl_product[[ Code]:[ราคา]],2,FALSE)</f>
        <v>ปลอกดินสอ</v>
      </c>
      <c r="J65" s="33">
        <f>VLOOKUP(tbl_order_f[[#This Row],[Product Code]],tbl_product[[ Code]:[ราคา]],5,FALSE)</f>
        <v>9.2399999999999984</v>
      </c>
      <c r="K65" s="33">
        <f>tbl_order_f[[#This Row],[Price]]*tbl_order_f[[#This Row],[จำนวน]]</f>
        <v>147.83999999999997</v>
      </c>
    </row>
    <row r="66" spans="1:11">
      <c r="A66" s="1">
        <v>44627</v>
      </c>
      <c r="B66" s="1" t="s">
        <v>55</v>
      </c>
      <c r="C66" s="1" t="s">
        <v>26</v>
      </c>
      <c r="D66" s="2" t="s">
        <v>39</v>
      </c>
      <c r="E66" s="3">
        <v>15</v>
      </c>
      <c r="F66" s="31" t="str">
        <f>VLOOKUP(tbl_order_f[[#This Row],[Customer Code]],tbl_customer[[Customer Code]:[Customer Full Name]],2,FALSE)</f>
        <v>GCC</v>
      </c>
      <c r="G66" s="31" t="str">
        <f>VLOOKUP(tbl_order_f[[#This Row],[Customer Code]],tbl_customer[[Customer Code]:[Customer Full Name]],3,FALSE)</f>
        <v>General Center Cross Co.,Ltd</v>
      </c>
      <c r="H66" s="31" t="str">
        <f>VLOOKUP(tbl_order_f[[#This Row],[Product Code]],tbl_product[[ Code]:[ราคา]],3,FALSE)</f>
        <v>อุปกรณ์ลบ</v>
      </c>
      <c r="I66" s="32" t="str">
        <f>VLOOKUP(tbl_order_f[[#This Row],[Product Code]],tbl_product[[ Code]:[ราคา]],2,FALSE)</f>
        <v>ปากกาลบคำผิด</v>
      </c>
      <c r="J66" s="33">
        <f>VLOOKUP(tbl_order_f[[#This Row],[Product Code]],tbl_product[[ Code]:[ราคา]],5,FALSE)</f>
        <v>57.750000000000007</v>
      </c>
      <c r="K66" s="33">
        <f>tbl_order_f[[#This Row],[Price]]*tbl_order_f[[#This Row],[จำนวน]]</f>
        <v>866.25000000000011</v>
      </c>
    </row>
    <row r="67" spans="1:11">
      <c r="A67" s="1">
        <v>44627</v>
      </c>
      <c r="B67" s="1" t="s">
        <v>55</v>
      </c>
      <c r="C67" s="1" t="s">
        <v>26</v>
      </c>
      <c r="D67" s="2" t="s">
        <v>40</v>
      </c>
      <c r="E67" s="3">
        <v>41</v>
      </c>
      <c r="F67" s="31" t="str">
        <f>VLOOKUP(tbl_order_f[[#This Row],[Customer Code]],tbl_customer[[Customer Code]:[Customer Full Name]],2,FALSE)</f>
        <v>GCC</v>
      </c>
      <c r="G67" s="31" t="str">
        <f>VLOOKUP(tbl_order_f[[#This Row],[Customer Code]],tbl_customer[[Customer Code]:[Customer Full Name]],3,FALSE)</f>
        <v>General Center Cross Co.,Ltd</v>
      </c>
      <c r="H67" s="31" t="str">
        <f>VLOOKUP(tbl_order_f[[#This Row],[Product Code]],tbl_product[[ Code]:[ราคา]],3,FALSE)</f>
        <v>อุปกรณ์ลบ</v>
      </c>
      <c r="I67" s="32" t="str">
        <f>VLOOKUP(tbl_order_f[[#This Row],[Product Code]],tbl_product[[ Code]:[ราคา]],2,FALSE)</f>
        <v>เทปลบคำผิด</v>
      </c>
      <c r="J67" s="33">
        <f>VLOOKUP(tbl_order_f[[#This Row],[Product Code]],tbl_product[[ Code]:[ราคา]],5,FALSE)</f>
        <v>35.200000000000003</v>
      </c>
      <c r="K67" s="33">
        <f>tbl_order_f[[#This Row],[Price]]*tbl_order_f[[#This Row],[จำนวน]]</f>
        <v>1443.2</v>
      </c>
    </row>
    <row r="68" spans="1:11">
      <c r="A68" s="1">
        <v>44627</v>
      </c>
      <c r="B68" s="1" t="s">
        <v>55</v>
      </c>
      <c r="C68" s="1" t="s">
        <v>26</v>
      </c>
      <c r="D68" s="2" t="s">
        <v>41</v>
      </c>
      <c r="E68" s="3">
        <v>40</v>
      </c>
      <c r="F68" s="31" t="str">
        <f>VLOOKUP(tbl_order_f[[#This Row],[Customer Code]],tbl_customer[[Customer Code]:[Customer Full Name]],2,FALSE)</f>
        <v>GCC</v>
      </c>
      <c r="G68" s="31" t="str">
        <f>VLOOKUP(tbl_order_f[[#This Row],[Customer Code]],tbl_customer[[Customer Code]:[Customer Full Name]],3,FALSE)</f>
        <v>General Center Cross Co.,Ltd</v>
      </c>
      <c r="H68" s="31" t="str">
        <f>VLOOKUP(tbl_order_f[[#This Row],[Product Code]],tbl_product[[ Code]:[ราคา]],3,FALSE)</f>
        <v>อุปกรณ์ลบ</v>
      </c>
      <c r="I68" s="32" t="str">
        <f>VLOOKUP(tbl_order_f[[#This Row],[Product Code]],tbl_product[[ Code]:[ราคา]],2,FALSE)</f>
        <v>ยางลบ</v>
      </c>
      <c r="J68" s="33">
        <f>VLOOKUP(tbl_order_f[[#This Row],[Product Code]],tbl_product[[ Code]:[ราคา]],5,FALSE)</f>
        <v>6.9300000000000006</v>
      </c>
      <c r="K68" s="33">
        <f>tbl_order_f[[#This Row],[Price]]*tbl_order_f[[#This Row],[จำนวน]]</f>
        <v>277.20000000000005</v>
      </c>
    </row>
    <row r="69" spans="1:11">
      <c r="A69" s="1">
        <v>44627</v>
      </c>
      <c r="B69" s="1" t="s">
        <v>55</v>
      </c>
      <c r="C69" s="1" t="s">
        <v>26</v>
      </c>
      <c r="D69" s="2" t="s">
        <v>42</v>
      </c>
      <c r="E69" s="3">
        <v>18</v>
      </c>
      <c r="F69" s="31" t="str">
        <f>VLOOKUP(tbl_order_f[[#This Row],[Customer Code]],tbl_customer[[Customer Code]:[Customer Full Name]],2,FALSE)</f>
        <v>GCC</v>
      </c>
      <c r="G69" s="31" t="str">
        <f>VLOOKUP(tbl_order_f[[#This Row],[Customer Code]],tbl_customer[[Customer Code]:[Customer Full Name]],3,FALSE)</f>
        <v>General Center Cross Co.,Ltd</v>
      </c>
      <c r="H69" s="31" t="str">
        <f>VLOOKUP(tbl_order_f[[#This Row],[Product Code]],tbl_product[[ Code]:[ราคา]],3,FALSE)</f>
        <v>อุปกรณ์วัด</v>
      </c>
      <c r="I69" s="32" t="str">
        <f>VLOOKUP(tbl_order_f[[#This Row],[Product Code]],tbl_product[[ Code]:[ราคา]],2,FALSE)</f>
        <v>ไม้บรรทัด</v>
      </c>
      <c r="J69" s="33">
        <f>VLOOKUP(tbl_order_f[[#This Row],[Product Code]],tbl_product[[ Code]:[ราคา]],5,FALSE)</f>
        <v>34.65</v>
      </c>
      <c r="K69" s="33">
        <f>tbl_order_f[[#This Row],[Price]]*tbl_order_f[[#This Row],[จำนวน]]</f>
        <v>623.69999999999993</v>
      </c>
    </row>
    <row r="70" spans="1:11">
      <c r="A70" s="1">
        <v>44627</v>
      </c>
      <c r="B70" s="1" t="s">
        <v>55</v>
      </c>
      <c r="C70" s="1" t="s">
        <v>26</v>
      </c>
      <c r="D70" s="2" t="s">
        <v>43</v>
      </c>
      <c r="E70" s="3">
        <v>12</v>
      </c>
      <c r="F70" s="31" t="str">
        <f>VLOOKUP(tbl_order_f[[#This Row],[Customer Code]],tbl_customer[[Customer Code]:[Customer Full Name]],2,FALSE)</f>
        <v>GCC</v>
      </c>
      <c r="G70" s="31" t="str">
        <f>VLOOKUP(tbl_order_f[[#This Row],[Customer Code]],tbl_customer[[Customer Code]:[Customer Full Name]],3,FALSE)</f>
        <v>General Center Cross Co.,Ltd</v>
      </c>
      <c r="H70" s="31" t="str">
        <f>VLOOKUP(tbl_order_f[[#This Row],[Product Code]],tbl_product[[ Code]:[ราคา]],3,FALSE)</f>
        <v>อุปกรณ์วัด</v>
      </c>
      <c r="I70" s="32" t="str">
        <f>VLOOKUP(tbl_order_f[[#This Row],[Product Code]],tbl_product[[ Code]:[ราคา]],2,FALSE)</f>
        <v>อุปกรณ์เรขาคณิต</v>
      </c>
      <c r="J70" s="33">
        <f>VLOOKUP(tbl_order_f[[#This Row],[Product Code]],tbl_product[[ Code]:[ราคา]],5,FALSE)</f>
        <v>28.490000000000002</v>
      </c>
      <c r="K70" s="33">
        <f>tbl_order_f[[#This Row],[Price]]*tbl_order_f[[#This Row],[จำนวน]]</f>
        <v>341.88</v>
      </c>
    </row>
    <row r="71" spans="1:11">
      <c r="A71" s="1">
        <v>44627</v>
      </c>
      <c r="B71" s="1" t="s">
        <v>55</v>
      </c>
      <c r="C71" s="1" t="s">
        <v>26</v>
      </c>
      <c r="D71" s="2" t="s">
        <v>44</v>
      </c>
      <c r="E71" s="3">
        <v>32</v>
      </c>
      <c r="F71" s="31" t="str">
        <f>VLOOKUP(tbl_order_f[[#This Row],[Customer Code]],tbl_customer[[Customer Code]:[Customer Full Name]],2,FALSE)</f>
        <v>GCC</v>
      </c>
      <c r="G71" s="31" t="str">
        <f>VLOOKUP(tbl_order_f[[#This Row],[Customer Code]],tbl_customer[[Customer Code]:[Customer Full Name]],3,FALSE)</f>
        <v>General Center Cross Co.,Ltd</v>
      </c>
      <c r="H71" s="31" t="str">
        <f>VLOOKUP(tbl_order_f[[#This Row],[Product Code]],tbl_product[[ Code]:[ราคา]],3,FALSE)</f>
        <v>กระดาษ</v>
      </c>
      <c r="I71" s="32" t="str">
        <f>VLOOKUP(tbl_order_f[[#This Row],[Product Code]],tbl_product[[ Code]:[ราคา]],2,FALSE)</f>
        <v>กระดาษถ่ายเอกสาร AA 500 แผ่น</v>
      </c>
      <c r="J71" s="33">
        <f>VLOOKUP(tbl_order_f[[#This Row],[Product Code]],tbl_product[[ Code]:[ราคา]],5,FALSE)</f>
        <v>89.879999999999981</v>
      </c>
      <c r="K71" s="33">
        <f>tbl_order_f[[#This Row],[Price]]*tbl_order_f[[#This Row],[จำนวน]]</f>
        <v>2876.1599999999994</v>
      </c>
    </row>
    <row r="72" spans="1:11">
      <c r="A72" s="1">
        <v>44627</v>
      </c>
      <c r="B72" s="1" t="s">
        <v>55</v>
      </c>
      <c r="C72" s="1" t="s">
        <v>26</v>
      </c>
      <c r="D72" s="2" t="s">
        <v>45</v>
      </c>
      <c r="E72" s="3">
        <v>34</v>
      </c>
      <c r="F72" s="31" t="str">
        <f>VLOOKUP(tbl_order_f[[#This Row],[Customer Code]],tbl_customer[[Customer Code]:[Customer Full Name]],2,FALSE)</f>
        <v>GCC</v>
      </c>
      <c r="G72" s="31" t="str">
        <f>VLOOKUP(tbl_order_f[[#This Row],[Customer Code]],tbl_customer[[Customer Code]:[Customer Full Name]],3,FALSE)</f>
        <v>General Center Cross Co.,Ltd</v>
      </c>
      <c r="H72" s="31" t="str">
        <f>VLOOKUP(tbl_order_f[[#This Row],[Product Code]],tbl_product[[ Code]:[ราคา]],3,FALSE)</f>
        <v>กระดาษ</v>
      </c>
      <c r="I72" s="32" t="str">
        <f>VLOOKUP(tbl_order_f[[#This Row],[Product Code]],tbl_product[[ Code]:[ราคา]],2,FALSE)</f>
        <v>สมุด AA 50 แผ่น</v>
      </c>
      <c r="J72" s="33">
        <f>VLOOKUP(tbl_order_f[[#This Row],[Product Code]],tbl_product[[ Code]:[ราคา]],5,FALSE)</f>
        <v>36.119999999999997</v>
      </c>
      <c r="K72" s="33">
        <f>tbl_order_f[[#This Row],[Price]]*tbl_order_f[[#This Row],[จำนวน]]</f>
        <v>1228.08</v>
      </c>
    </row>
    <row r="73" spans="1:11">
      <c r="A73" s="1">
        <v>44627</v>
      </c>
      <c r="B73" s="1" t="s">
        <v>55</v>
      </c>
      <c r="C73" s="1" t="s">
        <v>26</v>
      </c>
      <c r="D73" s="2" t="s">
        <v>46</v>
      </c>
      <c r="E73" s="3">
        <v>49</v>
      </c>
      <c r="F73" s="31" t="str">
        <f>VLOOKUP(tbl_order_f[[#This Row],[Customer Code]],tbl_customer[[Customer Code]:[Customer Full Name]],2,FALSE)</f>
        <v>GCC</v>
      </c>
      <c r="G73" s="31" t="str">
        <f>VLOOKUP(tbl_order_f[[#This Row],[Customer Code]],tbl_customer[[Customer Code]:[Customer Full Name]],3,FALSE)</f>
        <v>General Center Cross Co.,Ltd</v>
      </c>
      <c r="H73" s="31" t="str">
        <f>VLOOKUP(tbl_order_f[[#This Row],[Product Code]],tbl_product[[ Code]:[ราคา]],3,FALSE)</f>
        <v>กระดาษ</v>
      </c>
      <c r="I73" s="32" t="str">
        <f>VLOOKUP(tbl_order_f[[#This Row],[Product Code]],tbl_product[[ Code]:[ราคา]],2,FALSE)</f>
        <v>กระดาษโน๊ต Sticky Note</v>
      </c>
      <c r="J73" s="33">
        <f>VLOOKUP(tbl_order_f[[#This Row],[Product Code]],tbl_product[[ Code]:[ราคา]],5,FALSE)</f>
        <v>84</v>
      </c>
      <c r="K73" s="33">
        <f>tbl_order_f[[#This Row],[Price]]*tbl_order_f[[#This Row],[จำนวน]]</f>
        <v>4116</v>
      </c>
    </row>
    <row r="74" spans="1:11">
      <c r="A74" s="1">
        <v>44635</v>
      </c>
      <c r="B74" s="1" t="s">
        <v>56</v>
      </c>
      <c r="C74" s="1" t="s">
        <v>48</v>
      </c>
      <c r="D74" s="2" t="s">
        <v>36</v>
      </c>
      <c r="E74" s="3">
        <v>29</v>
      </c>
      <c r="F74" s="31" t="str">
        <f>VLOOKUP(tbl_order_f[[#This Row],[Customer Code]],tbl_customer[[Customer Code]:[Customer Full Name]],2,FALSE)</f>
        <v>ABV</v>
      </c>
      <c r="G74" s="31" t="str">
        <f>VLOOKUP(tbl_order_f[[#This Row],[Customer Code]],tbl_customer[[Customer Code]:[Customer Full Name]],3,FALSE)</f>
        <v>Asia Book Bone Co.,Ltd</v>
      </c>
      <c r="H74" s="31" t="str">
        <f>VLOOKUP(tbl_order_f[[#This Row],[Product Code]],tbl_product[[ Code]:[ราคา]],3,FALSE)</f>
        <v>ดินสอ</v>
      </c>
      <c r="I74" s="32" t="str">
        <f>VLOOKUP(tbl_order_f[[#This Row],[Product Code]],tbl_product[[ Code]:[ราคา]],2,FALSE)</f>
        <v>กล่องดินสอ</v>
      </c>
      <c r="J74" s="33">
        <f>VLOOKUP(tbl_order_f[[#This Row],[Product Code]],tbl_product[[ Code]:[ราคา]],5,FALSE)</f>
        <v>169.05</v>
      </c>
      <c r="K74" s="33">
        <f>tbl_order_f[[#This Row],[Price]]*tbl_order_f[[#This Row],[จำนวน]]</f>
        <v>4902.4500000000007</v>
      </c>
    </row>
    <row r="75" spans="1:11">
      <c r="A75" s="1">
        <v>44658</v>
      </c>
      <c r="B75" s="1" t="s">
        <v>57</v>
      </c>
      <c r="C75" s="1" t="s">
        <v>50</v>
      </c>
      <c r="D75" s="2" t="s">
        <v>27</v>
      </c>
      <c r="E75" s="3">
        <v>39</v>
      </c>
      <c r="F75" s="31" t="str">
        <f>VLOOKUP(tbl_order_f[[#This Row],[Customer Code]],tbl_customer[[Customer Code]:[Customer Full Name]],2,FALSE)</f>
        <v>DE</v>
      </c>
      <c r="G75" s="31" t="str">
        <f>VLOOKUP(tbl_order_f[[#This Row],[Customer Code]],tbl_customer[[Customer Code]:[Customer Full Name]],3,FALSE)</f>
        <v>Deelert Emeral Co.,Ltd.</v>
      </c>
      <c r="H75" s="31" t="str">
        <f>VLOOKUP(tbl_order_f[[#This Row],[Product Code]],tbl_product[[ Code]:[ราคา]],3,FALSE)</f>
        <v>ปากกา</v>
      </c>
      <c r="I75" s="32" t="str">
        <f>VLOOKUP(tbl_order_f[[#This Row],[Product Code]],tbl_product[[ Code]:[ราคา]],2,FALSE)</f>
        <v>ปากกาลูกลื่นควอนตัม แดง</v>
      </c>
      <c r="J75" s="33">
        <f>VLOOKUP(tbl_order_f[[#This Row],[Product Code]],tbl_product[[ Code]:[ราคา]],5,FALSE)</f>
        <v>24.192</v>
      </c>
      <c r="K75" s="33">
        <f>tbl_order_f[[#This Row],[Price]]*tbl_order_f[[#This Row],[จำนวน]]</f>
        <v>943.48800000000006</v>
      </c>
    </row>
    <row r="76" spans="1:11">
      <c r="A76" s="1">
        <v>44658</v>
      </c>
      <c r="B76" s="1" t="s">
        <v>57</v>
      </c>
      <c r="C76" s="1" t="s">
        <v>50</v>
      </c>
      <c r="D76" s="2" t="s">
        <v>28</v>
      </c>
      <c r="E76" s="3">
        <v>21</v>
      </c>
      <c r="F76" s="31" t="str">
        <f>VLOOKUP(tbl_order_f[[#This Row],[Customer Code]],tbl_customer[[Customer Code]:[Customer Full Name]],2,FALSE)</f>
        <v>DE</v>
      </c>
      <c r="G76" s="31" t="str">
        <f>VLOOKUP(tbl_order_f[[#This Row],[Customer Code]],tbl_customer[[Customer Code]:[Customer Full Name]],3,FALSE)</f>
        <v>Deelert Emeral Co.,Ltd.</v>
      </c>
      <c r="H76" s="31" t="str">
        <f>VLOOKUP(tbl_order_f[[#This Row],[Product Code]],tbl_product[[ Code]:[ราคา]],3,FALSE)</f>
        <v>ปากกา</v>
      </c>
      <c r="I76" s="32" t="str">
        <f>VLOOKUP(tbl_order_f[[#This Row],[Product Code]],tbl_product[[ Code]:[ราคา]],2,FALSE)</f>
        <v>ปากกาลูกลื่นควอนตัม ดำ</v>
      </c>
      <c r="J76" s="33">
        <f>VLOOKUP(tbl_order_f[[#This Row],[Product Code]],tbl_product[[ Code]:[ราคา]],5,FALSE)</f>
        <v>24.192</v>
      </c>
      <c r="K76" s="33">
        <f>tbl_order_f[[#This Row],[Price]]*tbl_order_f[[#This Row],[จำนวน]]</f>
        <v>508.03199999999998</v>
      </c>
    </row>
    <row r="77" spans="1:11">
      <c r="A77" s="1">
        <v>44658</v>
      </c>
      <c r="B77" s="1" t="s">
        <v>57</v>
      </c>
      <c r="C77" s="1" t="s">
        <v>50</v>
      </c>
      <c r="D77" s="2" t="s">
        <v>29</v>
      </c>
      <c r="E77" s="3">
        <v>38</v>
      </c>
      <c r="F77" s="31" t="str">
        <f>VLOOKUP(tbl_order_f[[#This Row],[Customer Code]],tbl_customer[[Customer Code]:[Customer Full Name]],2,FALSE)</f>
        <v>DE</v>
      </c>
      <c r="G77" s="31" t="str">
        <f>VLOOKUP(tbl_order_f[[#This Row],[Customer Code]],tbl_customer[[Customer Code]:[Customer Full Name]],3,FALSE)</f>
        <v>Deelert Emeral Co.,Ltd.</v>
      </c>
      <c r="H77" s="31" t="str">
        <f>VLOOKUP(tbl_order_f[[#This Row],[Product Code]],tbl_product[[ Code]:[ราคา]],3,FALSE)</f>
        <v>ปากกา</v>
      </c>
      <c r="I77" s="32" t="str">
        <f>VLOOKUP(tbl_order_f[[#This Row],[Product Code]],tbl_product[[ Code]:[ราคา]],2,FALSE)</f>
        <v>ปากกาเจล Uni</v>
      </c>
      <c r="J77" s="33">
        <f>VLOOKUP(tbl_order_f[[#This Row],[Product Code]],tbl_product[[ Code]:[ราคา]],5,FALSE)</f>
        <v>42.335999999999999</v>
      </c>
      <c r="K77" s="33">
        <f>tbl_order_f[[#This Row],[Price]]*tbl_order_f[[#This Row],[จำนวน]]</f>
        <v>1608.768</v>
      </c>
    </row>
    <row r="78" spans="1:11">
      <c r="A78" s="1">
        <v>44658</v>
      </c>
      <c r="B78" s="1" t="s">
        <v>57</v>
      </c>
      <c r="C78" s="1" t="s">
        <v>50</v>
      </c>
      <c r="D78" s="2" t="s">
        <v>30</v>
      </c>
      <c r="E78" s="3">
        <v>33</v>
      </c>
      <c r="F78" s="31" t="str">
        <f>VLOOKUP(tbl_order_f[[#This Row],[Customer Code]],tbl_customer[[Customer Code]:[Customer Full Name]],2,FALSE)</f>
        <v>DE</v>
      </c>
      <c r="G78" s="31" t="str">
        <f>VLOOKUP(tbl_order_f[[#This Row],[Customer Code]],tbl_customer[[Customer Code]:[Customer Full Name]],3,FALSE)</f>
        <v>Deelert Emeral Co.,Ltd.</v>
      </c>
      <c r="H78" s="31" t="str">
        <f>VLOOKUP(tbl_order_f[[#This Row],[Product Code]],tbl_product[[ Code]:[ราคา]],3,FALSE)</f>
        <v>ปากกา</v>
      </c>
      <c r="I78" s="32" t="str">
        <f>VLOOKUP(tbl_order_f[[#This Row],[Product Code]],tbl_product[[ Code]:[ราคา]],2,FALSE)</f>
        <v>ปากกาไฮไลท์ Zebra</v>
      </c>
      <c r="J78" s="33">
        <f>VLOOKUP(tbl_order_f[[#This Row],[Product Code]],tbl_product[[ Code]:[ราคา]],5,FALSE)</f>
        <v>45.36</v>
      </c>
      <c r="K78" s="33">
        <f>tbl_order_f[[#This Row],[Price]]*tbl_order_f[[#This Row],[จำนวน]]</f>
        <v>1496.8799999999999</v>
      </c>
    </row>
    <row r="79" spans="1:11">
      <c r="A79" s="1">
        <v>44658</v>
      </c>
      <c r="B79" s="1" t="s">
        <v>57</v>
      </c>
      <c r="C79" s="1" t="s">
        <v>50</v>
      </c>
      <c r="D79" s="2" t="s">
        <v>31</v>
      </c>
      <c r="E79" s="3">
        <v>39</v>
      </c>
      <c r="F79" s="31" t="str">
        <f>VLOOKUP(tbl_order_f[[#This Row],[Customer Code]],tbl_customer[[Customer Code]:[Customer Full Name]],2,FALSE)</f>
        <v>DE</v>
      </c>
      <c r="G79" s="31" t="str">
        <f>VLOOKUP(tbl_order_f[[#This Row],[Customer Code]],tbl_customer[[Customer Code]:[Customer Full Name]],3,FALSE)</f>
        <v>Deelert Emeral Co.,Ltd.</v>
      </c>
      <c r="H79" s="31" t="str">
        <f>VLOOKUP(tbl_order_f[[#This Row],[Product Code]],tbl_product[[ Code]:[ราคา]],3,FALSE)</f>
        <v>ปากกา</v>
      </c>
      <c r="I79" s="32" t="str">
        <f>VLOOKUP(tbl_order_f[[#This Row],[Product Code]],tbl_product[[ Code]:[ราคา]],2,FALSE)</f>
        <v>ไส้ปากกา Pilot Pack x 1</v>
      </c>
      <c r="J79" s="33">
        <f>VLOOKUP(tbl_order_f[[#This Row],[Product Code]],tbl_product[[ Code]:[ราคา]],5,FALSE)</f>
        <v>20.58</v>
      </c>
      <c r="K79" s="33">
        <f>tbl_order_f[[#This Row],[Price]]*tbl_order_f[[#This Row],[จำนวน]]</f>
        <v>802.61999999999989</v>
      </c>
    </row>
    <row r="80" spans="1:11">
      <c r="A80" s="1">
        <v>44658</v>
      </c>
      <c r="B80" s="1" t="s">
        <v>57</v>
      </c>
      <c r="C80" s="1" t="s">
        <v>50</v>
      </c>
      <c r="D80" s="2" t="s">
        <v>32</v>
      </c>
      <c r="E80" s="3">
        <v>32</v>
      </c>
      <c r="F80" s="31" t="str">
        <f>VLOOKUP(tbl_order_f[[#This Row],[Customer Code]],tbl_customer[[Customer Code]:[Customer Full Name]],2,FALSE)</f>
        <v>DE</v>
      </c>
      <c r="G80" s="31" t="str">
        <f>VLOOKUP(tbl_order_f[[#This Row],[Customer Code]],tbl_customer[[Customer Code]:[Customer Full Name]],3,FALSE)</f>
        <v>Deelert Emeral Co.,Ltd.</v>
      </c>
      <c r="H80" s="31" t="str">
        <f>VLOOKUP(tbl_order_f[[#This Row],[Product Code]],tbl_product[[ Code]:[ราคา]],3,FALSE)</f>
        <v>ปากกา</v>
      </c>
      <c r="I80" s="32" t="str">
        <f>VLOOKUP(tbl_order_f[[#This Row],[Product Code]],tbl_product[[ Code]:[ราคา]],2,FALSE)</f>
        <v>ไส้ปากกา Pilot Pack x 3</v>
      </c>
      <c r="J80" s="33">
        <f>VLOOKUP(tbl_order_f[[#This Row],[Product Code]],tbl_product[[ Code]:[ราคา]],5,FALSE)</f>
        <v>44.1</v>
      </c>
      <c r="K80" s="33">
        <f>tbl_order_f[[#This Row],[Price]]*tbl_order_f[[#This Row],[จำนวน]]</f>
        <v>1411.2</v>
      </c>
    </row>
    <row r="81" spans="1:11">
      <c r="A81" s="1">
        <v>44658</v>
      </c>
      <c r="B81" s="1" t="s">
        <v>57</v>
      </c>
      <c r="C81" s="1" t="s">
        <v>50</v>
      </c>
      <c r="D81" s="2" t="s">
        <v>33</v>
      </c>
      <c r="E81" s="3">
        <v>21</v>
      </c>
      <c r="F81" s="31" t="str">
        <f>VLOOKUP(tbl_order_f[[#This Row],[Customer Code]],tbl_customer[[Customer Code]:[Customer Full Name]],2,FALSE)</f>
        <v>DE</v>
      </c>
      <c r="G81" s="31" t="str">
        <f>VLOOKUP(tbl_order_f[[#This Row],[Customer Code]],tbl_customer[[Customer Code]:[Customer Full Name]],3,FALSE)</f>
        <v>Deelert Emeral Co.,Ltd.</v>
      </c>
      <c r="H81" s="31" t="str">
        <f>VLOOKUP(tbl_order_f[[#This Row],[Product Code]],tbl_product[[ Code]:[ราคา]],3,FALSE)</f>
        <v>ดินสอ</v>
      </c>
      <c r="I81" s="32" t="str">
        <f>VLOOKUP(tbl_order_f[[#This Row],[Product Code]],tbl_product[[ Code]:[ราคา]],2,FALSE)</f>
        <v>ดินสอกด Pentel</v>
      </c>
      <c r="J81" s="33">
        <f>VLOOKUP(tbl_order_f[[#This Row],[Product Code]],tbl_product[[ Code]:[ราคา]],5,FALSE)</f>
        <v>86.73</v>
      </c>
      <c r="K81" s="33">
        <f>tbl_order_f[[#This Row],[Price]]*tbl_order_f[[#This Row],[จำนวน]]</f>
        <v>1821.3300000000002</v>
      </c>
    </row>
    <row r="82" spans="1:11">
      <c r="A82" s="1">
        <v>44658</v>
      </c>
      <c r="B82" s="1" t="s">
        <v>57</v>
      </c>
      <c r="C82" s="1" t="s">
        <v>50</v>
      </c>
      <c r="D82" s="2" t="s">
        <v>34</v>
      </c>
      <c r="E82" s="3">
        <v>12</v>
      </c>
      <c r="F82" s="31" t="str">
        <f>VLOOKUP(tbl_order_f[[#This Row],[Customer Code]],tbl_customer[[Customer Code]:[Customer Full Name]],2,FALSE)</f>
        <v>DE</v>
      </c>
      <c r="G82" s="31" t="str">
        <f>VLOOKUP(tbl_order_f[[#This Row],[Customer Code]],tbl_customer[[Customer Code]:[Customer Full Name]],3,FALSE)</f>
        <v>Deelert Emeral Co.,Ltd.</v>
      </c>
      <c r="H82" s="31" t="str">
        <f>VLOOKUP(tbl_order_f[[#This Row],[Product Code]],tbl_product[[ Code]:[ราคา]],3,FALSE)</f>
        <v>ดินสอ</v>
      </c>
      <c r="I82" s="32" t="str">
        <f>VLOOKUP(tbl_order_f[[#This Row],[Product Code]],tbl_product[[ Code]:[ราคา]],2,FALSE)</f>
        <v>ไส้ดินสอ Faber 2B</v>
      </c>
      <c r="J82" s="33">
        <f>VLOOKUP(tbl_order_f[[#This Row],[Product Code]],tbl_product[[ Code]:[ราคา]],5,FALSE)</f>
        <v>26.25</v>
      </c>
      <c r="K82" s="33">
        <f>tbl_order_f[[#This Row],[Price]]*tbl_order_f[[#This Row],[จำนวน]]</f>
        <v>315</v>
      </c>
    </row>
    <row r="83" spans="1:11">
      <c r="A83" s="1">
        <v>44658</v>
      </c>
      <c r="B83" s="1" t="s">
        <v>57</v>
      </c>
      <c r="C83" s="1" t="s">
        <v>50</v>
      </c>
      <c r="D83" s="2" t="s">
        <v>35</v>
      </c>
      <c r="E83" s="3">
        <v>49</v>
      </c>
      <c r="F83" s="31" t="str">
        <f>VLOOKUP(tbl_order_f[[#This Row],[Customer Code]],tbl_customer[[Customer Code]:[Customer Full Name]],2,FALSE)</f>
        <v>DE</v>
      </c>
      <c r="G83" s="31" t="str">
        <f>VLOOKUP(tbl_order_f[[#This Row],[Customer Code]],tbl_customer[[Customer Code]:[Customer Full Name]],3,FALSE)</f>
        <v>Deelert Emeral Co.,Ltd.</v>
      </c>
      <c r="H83" s="31" t="str">
        <f>VLOOKUP(tbl_order_f[[#This Row],[Product Code]],tbl_product[[ Code]:[ราคา]],3,FALSE)</f>
        <v>ดินสอ</v>
      </c>
      <c r="I83" s="32" t="str">
        <f>VLOOKUP(tbl_order_f[[#This Row],[Product Code]],tbl_product[[ Code]:[ราคา]],2,FALSE)</f>
        <v>ไส้ดินสอ Faber HB</v>
      </c>
      <c r="J83" s="33">
        <f>VLOOKUP(tbl_order_f[[#This Row],[Product Code]],tbl_product[[ Code]:[ราคา]],5,FALSE)</f>
        <v>22.05</v>
      </c>
      <c r="K83" s="33">
        <f>tbl_order_f[[#This Row],[Price]]*tbl_order_f[[#This Row],[จำนวน]]</f>
        <v>1080.45</v>
      </c>
    </row>
    <row r="84" spans="1:11">
      <c r="A84" s="1">
        <v>44658</v>
      </c>
      <c r="B84" s="1" t="s">
        <v>57</v>
      </c>
      <c r="C84" s="1" t="s">
        <v>50</v>
      </c>
      <c r="D84" s="2" t="s">
        <v>36</v>
      </c>
      <c r="E84" s="3">
        <v>35</v>
      </c>
      <c r="F84" s="31" t="str">
        <f>VLOOKUP(tbl_order_f[[#This Row],[Customer Code]],tbl_customer[[Customer Code]:[Customer Full Name]],2,FALSE)</f>
        <v>DE</v>
      </c>
      <c r="G84" s="31" t="str">
        <f>VLOOKUP(tbl_order_f[[#This Row],[Customer Code]],tbl_customer[[Customer Code]:[Customer Full Name]],3,FALSE)</f>
        <v>Deelert Emeral Co.,Ltd.</v>
      </c>
      <c r="H84" s="31" t="str">
        <f>VLOOKUP(tbl_order_f[[#This Row],[Product Code]],tbl_product[[ Code]:[ราคา]],3,FALSE)</f>
        <v>ดินสอ</v>
      </c>
      <c r="I84" s="32" t="str">
        <f>VLOOKUP(tbl_order_f[[#This Row],[Product Code]],tbl_product[[ Code]:[ราคา]],2,FALSE)</f>
        <v>กล่องดินสอ</v>
      </c>
      <c r="J84" s="33">
        <f>VLOOKUP(tbl_order_f[[#This Row],[Product Code]],tbl_product[[ Code]:[ราคา]],5,FALSE)</f>
        <v>169.05</v>
      </c>
      <c r="K84" s="33">
        <f>tbl_order_f[[#This Row],[Price]]*tbl_order_f[[#This Row],[จำนวน]]</f>
        <v>5916.75</v>
      </c>
    </row>
    <row r="85" spans="1:11">
      <c r="A85" s="1">
        <v>44658</v>
      </c>
      <c r="B85" s="1" t="s">
        <v>57</v>
      </c>
      <c r="C85" s="1" t="s">
        <v>50</v>
      </c>
      <c r="D85" s="2" t="s">
        <v>37</v>
      </c>
      <c r="E85" s="3">
        <v>31</v>
      </c>
      <c r="F85" s="31" t="str">
        <f>VLOOKUP(tbl_order_f[[#This Row],[Customer Code]],tbl_customer[[Customer Code]:[Customer Full Name]],2,FALSE)</f>
        <v>DE</v>
      </c>
      <c r="G85" s="31" t="str">
        <f>VLOOKUP(tbl_order_f[[#This Row],[Customer Code]],tbl_customer[[Customer Code]:[Customer Full Name]],3,FALSE)</f>
        <v>Deelert Emeral Co.,Ltd.</v>
      </c>
      <c r="H85" s="31" t="str">
        <f>VLOOKUP(tbl_order_f[[#This Row],[Product Code]],tbl_product[[ Code]:[ราคา]],3,FALSE)</f>
        <v>ดินสอ</v>
      </c>
      <c r="I85" s="32" t="str">
        <f>VLOOKUP(tbl_order_f[[#This Row],[Product Code]],tbl_product[[ Code]:[ราคา]],2,FALSE)</f>
        <v>กบเหลาดินสอ</v>
      </c>
      <c r="J85" s="33">
        <f>VLOOKUP(tbl_order_f[[#This Row],[Product Code]],tbl_product[[ Code]:[ราคา]],5,FALSE)</f>
        <v>7.3500000000000005</v>
      </c>
      <c r="K85" s="33">
        <f>tbl_order_f[[#This Row],[Price]]*tbl_order_f[[#This Row],[จำนวน]]</f>
        <v>227.85000000000002</v>
      </c>
    </row>
    <row r="86" spans="1:11">
      <c r="A86" s="1">
        <v>44658</v>
      </c>
      <c r="B86" s="1" t="s">
        <v>57</v>
      </c>
      <c r="C86" s="1" t="s">
        <v>50</v>
      </c>
      <c r="D86" s="2" t="s">
        <v>38</v>
      </c>
      <c r="E86" s="3">
        <v>11</v>
      </c>
      <c r="F86" s="31" t="str">
        <f>VLOOKUP(tbl_order_f[[#This Row],[Customer Code]],tbl_customer[[Customer Code]:[Customer Full Name]],2,FALSE)</f>
        <v>DE</v>
      </c>
      <c r="G86" s="31" t="str">
        <f>VLOOKUP(tbl_order_f[[#This Row],[Customer Code]],tbl_customer[[Customer Code]:[Customer Full Name]],3,FALSE)</f>
        <v>Deelert Emeral Co.,Ltd.</v>
      </c>
      <c r="H86" s="31" t="str">
        <f>VLOOKUP(tbl_order_f[[#This Row],[Product Code]],tbl_product[[ Code]:[ราคา]],3,FALSE)</f>
        <v>ดินสอ</v>
      </c>
      <c r="I86" s="32" t="str">
        <f>VLOOKUP(tbl_order_f[[#This Row],[Product Code]],tbl_product[[ Code]:[ราคา]],2,FALSE)</f>
        <v>ปลอกดินสอ</v>
      </c>
      <c r="J86" s="33">
        <f>VLOOKUP(tbl_order_f[[#This Row],[Product Code]],tbl_product[[ Code]:[ราคา]],5,FALSE)</f>
        <v>9.2399999999999984</v>
      </c>
      <c r="K86" s="33">
        <f>tbl_order_f[[#This Row],[Price]]*tbl_order_f[[#This Row],[จำนวน]]</f>
        <v>101.63999999999999</v>
      </c>
    </row>
    <row r="87" spans="1:11">
      <c r="A87" s="1">
        <v>44658</v>
      </c>
      <c r="B87" s="1" t="s">
        <v>57</v>
      </c>
      <c r="C87" s="1" t="s">
        <v>50</v>
      </c>
      <c r="D87" s="2" t="s">
        <v>39</v>
      </c>
      <c r="E87" s="3">
        <v>25</v>
      </c>
      <c r="F87" s="31" t="str">
        <f>VLOOKUP(tbl_order_f[[#This Row],[Customer Code]],tbl_customer[[Customer Code]:[Customer Full Name]],2,FALSE)</f>
        <v>DE</v>
      </c>
      <c r="G87" s="31" t="str">
        <f>VLOOKUP(tbl_order_f[[#This Row],[Customer Code]],tbl_customer[[Customer Code]:[Customer Full Name]],3,FALSE)</f>
        <v>Deelert Emeral Co.,Ltd.</v>
      </c>
      <c r="H87" s="31" t="str">
        <f>VLOOKUP(tbl_order_f[[#This Row],[Product Code]],tbl_product[[ Code]:[ราคา]],3,FALSE)</f>
        <v>อุปกรณ์ลบ</v>
      </c>
      <c r="I87" s="32" t="str">
        <f>VLOOKUP(tbl_order_f[[#This Row],[Product Code]],tbl_product[[ Code]:[ราคา]],2,FALSE)</f>
        <v>ปากกาลบคำผิด</v>
      </c>
      <c r="J87" s="33">
        <f>VLOOKUP(tbl_order_f[[#This Row],[Product Code]],tbl_product[[ Code]:[ราคา]],5,FALSE)</f>
        <v>57.750000000000007</v>
      </c>
      <c r="K87" s="33">
        <f>tbl_order_f[[#This Row],[Price]]*tbl_order_f[[#This Row],[จำนวน]]</f>
        <v>1443.7500000000002</v>
      </c>
    </row>
    <row r="88" spans="1:11">
      <c r="A88" s="1">
        <v>44658</v>
      </c>
      <c r="B88" s="1" t="s">
        <v>57</v>
      </c>
      <c r="C88" s="1" t="s">
        <v>50</v>
      </c>
      <c r="D88" s="2" t="s">
        <v>40</v>
      </c>
      <c r="E88" s="3">
        <v>48</v>
      </c>
      <c r="F88" s="31" t="str">
        <f>VLOOKUP(tbl_order_f[[#This Row],[Customer Code]],tbl_customer[[Customer Code]:[Customer Full Name]],2,FALSE)</f>
        <v>DE</v>
      </c>
      <c r="G88" s="31" t="str">
        <f>VLOOKUP(tbl_order_f[[#This Row],[Customer Code]],tbl_customer[[Customer Code]:[Customer Full Name]],3,FALSE)</f>
        <v>Deelert Emeral Co.,Ltd.</v>
      </c>
      <c r="H88" s="31" t="str">
        <f>VLOOKUP(tbl_order_f[[#This Row],[Product Code]],tbl_product[[ Code]:[ราคา]],3,FALSE)</f>
        <v>อุปกรณ์ลบ</v>
      </c>
      <c r="I88" s="32" t="str">
        <f>VLOOKUP(tbl_order_f[[#This Row],[Product Code]],tbl_product[[ Code]:[ราคา]],2,FALSE)</f>
        <v>เทปลบคำผิด</v>
      </c>
      <c r="J88" s="33">
        <f>VLOOKUP(tbl_order_f[[#This Row],[Product Code]],tbl_product[[ Code]:[ราคา]],5,FALSE)</f>
        <v>35.200000000000003</v>
      </c>
      <c r="K88" s="33">
        <f>tbl_order_f[[#This Row],[Price]]*tbl_order_f[[#This Row],[จำนวน]]</f>
        <v>1689.6000000000001</v>
      </c>
    </row>
    <row r="89" spans="1:11">
      <c r="A89" s="1">
        <v>44658</v>
      </c>
      <c r="B89" s="1" t="s">
        <v>57</v>
      </c>
      <c r="C89" s="1" t="s">
        <v>50</v>
      </c>
      <c r="D89" s="2" t="s">
        <v>41</v>
      </c>
      <c r="E89" s="3">
        <v>36</v>
      </c>
      <c r="F89" s="31" t="str">
        <f>VLOOKUP(tbl_order_f[[#This Row],[Customer Code]],tbl_customer[[Customer Code]:[Customer Full Name]],2,FALSE)</f>
        <v>DE</v>
      </c>
      <c r="G89" s="31" t="str">
        <f>VLOOKUP(tbl_order_f[[#This Row],[Customer Code]],tbl_customer[[Customer Code]:[Customer Full Name]],3,FALSE)</f>
        <v>Deelert Emeral Co.,Ltd.</v>
      </c>
      <c r="H89" s="31" t="str">
        <f>VLOOKUP(tbl_order_f[[#This Row],[Product Code]],tbl_product[[ Code]:[ราคา]],3,FALSE)</f>
        <v>อุปกรณ์ลบ</v>
      </c>
      <c r="I89" s="32" t="str">
        <f>VLOOKUP(tbl_order_f[[#This Row],[Product Code]],tbl_product[[ Code]:[ราคา]],2,FALSE)</f>
        <v>ยางลบ</v>
      </c>
      <c r="J89" s="33">
        <f>VLOOKUP(tbl_order_f[[#This Row],[Product Code]],tbl_product[[ Code]:[ราคา]],5,FALSE)</f>
        <v>6.9300000000000006</v>
      </c>
      <c r="K89" s="33">
        <f>tbl_order_f[[#This Row],[Price]]*tbl_order_f[[#This Row],[จำนวน]]</f>
        <v>249.48000000000002</v>
      </c>
    </row>
    <row r="90" spans="1:11">
      <c r="A90" s="1">
        <v>44658</v>
      </c>
      <c r="B90" s="1" t="s">
        <v>57</v>
      </c>
      <c r="C90" s="1" t="s">
        <v>50</v>
      </c>
      <c r="D90" s="2" t="s">
        <v>42</v>
      </c>
      <c r="E90" s="3">
        <v>30</v>
      </c>
      <c r="F90" s="31" t="str">
        <f>VLOOKUP(tbl_order_f[[#This Row],[Customer Code]],tbl_customer[[Customer Code]:[Customer Full Name]],2,FALSE)</f>
        <v>DE</v>
      </c>
      <c r="G90" s="31" t="str">
        <f>VLOOKUP(tbl_order_f[[#This Row],[Customer Code]],tbl_customer[[Customer Code]:[Customer Full Name]],3,FALSE)</f>
        <v>Deelert Emeral Co.,Ltd.</v>
      </c>
      <c r="H90" s="31" t="str">
        <f>VLOOKUP(tbl_order_f[[#This Row],[Product Code]],tbl_product[[ Code]:[ราคา]],3,FALSE)</f>
        <v>อุปกรณ์วัด</v>
      </c>
      <c r="I90" s="32" t="str">
        <f>VLOOKUP(tbl_order_f[[#This Row],[Product Code]],tbl_product[[ Code]:[ราคา]],2,FALSE)</f>
        <v>ไม้บรรทัด</v>
      </c>
      <c r="J90" s="33">
        <f>VLOOKUP(tbl_order_f[[#This Row],[Product Code]],tbl_product[[ Code]:[ราคา]],5,FALSE)</f>
        <v>34.65</v>
      </c>
      <c r="K90" s="33">
        <f>tbl_order_f[[#This Row],[Price]]*tbl_order_f[[#This Row],[จำนวน]]</f>
        <v>1039.5</v>
      </c>
    </row>
    <row r="91" spans="1:11">
      <c r="A91" s="1">
        <v>44658</v>
      </c>
      <c r="B91" s="1" t="s">
        <v>57</v>
      </c>
      <c r="C91" s="1" t="s">
        <v>50</v>
      </c>
      <c r="D91" s="2" t="s">
        <v>43</v>
      </c>
      <c r="E91" s="3">
        <v>44</v>
      </c>
      <c r="F91" s="31" t="str">
        <f>VLOOKUP(tbl_order_f[[#This Row],[Customer Code]],tbl_customer[[Customer Code]:[Customer Full Name]],2,FALSE)</f>
        <v>DE</v>
      </c>
      <c r="G91" s="31" t="str">
        <f>VLOOKUP(tbl_order_f[[#This Row],[Customer Code]],tbl_customer[[Customer Code]:[Customer Full Name]],3,FALSE)</f>
        <v>Deelert Emeral Co.,Ltd.</v>
      </c>
      <c r="H91" s="31" t="str">
        <f>VLOOKUP(tbl_order_f[[#This Row],[Product Code]],tbl_product[[ Code]:[ราคา]],3,FALSE)</f>
        <v>อุปกรณ์วัด</v>
      </c>
      <c r="I91" s="32" t="str">
        <f>VLOOKUP(tbl_order_f[[#This Row],[Product Code]],tbl_product[[ Code]:[ราคา]],2,FALSE)</f>
        <v>อุปกรณ์เรขาคณิต</v>
      </c>
      <c r="J91" s="33">
        <f>VLOOKUP(tbl_order_f[[#This Row],[Product Code]],tbl_product[[ Code]:[ราคา]],5,FALSE)</f>
        <v>28.490000000000002</v>
      </c>
      <c r="K91" s="33">
        <f>tbl_order_f[[#This Row],[Price]]*tbl_order_f[[#This Row],[จำนวน]]</f>
        <v>1253.5600000000002</v>
      </c>
    </row>
    <row r="92" spans="1:11">
      <c r="A92" s="1">
        <v>44658</v>
      </c>
      <c r="B92" s="1" t="s">
        <v>57</v>
      </c>
      <c r="C92" s="1" t="s">
        <v>50</v>
      </c>
      <c r="D92" s="2" t="s">
        <v>44</v>
      </c>
      <c r="E92" s="3">
        <v>42</v>
      </c>
      <c r="F92" s="31" t="str">
        <f>VLOOKUP(tbl_order_f[[#This Row],[Customer Code]],tbl_customer[[Customer Code]:[Customer Full Name]],2,FALSE)</f>
        <v>DE</v>
      </c>
      <c r="G92" s="31" t="str">
        <f>VLOOKUP(tbl_order_f[[#This Row],[Customer Code]],tbl_customer[[Customer Code]:[Customer Full Name]],3,FALSE)</f>
        <v>Deelert Emeral Co.,Ltd.</v>
      </c>
      <c r="H92" s="31" t="str">
        <f>VLOOKUP(tbl_order_f[[#This Row],[Product Code]],tbl_product[[ Code]:[ราคา]],3,FALSE)</f>
        <v>กระดาษ</v>
      </c>
      <c r="I92" s="32" t="str">
        <f>VLOOKUP(tbl_order_f[[#This Row],[Product Code]],tbl_product[[ Code]:[ราคา]],2,FALSE)</f>
        <v>กระดาษถ่ายเอกสาร AA 500 แผ่น</v>
      </c>
      <c r="J92" s="33">
        <f>VLOOKUP(tbl_order_f[[#This Row],[Product Code]],tbl_product[[ Code]:[ราคา]],5,FALSE)</f>
        <v>89.879999999999981</v>
      </c>
      <c r="K92" s="33">
        <f>tbl_order_f[[#This Row],[Price]]*tbl_order_f[[#This Row],[จำนวน]]</f>
        <v>3774.9599999999991</v>
      </c>
    </row>
    <row r="93" spans="1:11">
      <c r="A93" s="1">
        <v>44658</v>
      </c>
      <c r="B93" s="1" t="s">
        <v>57</v>
      </c>
      <c r="C93" s="1" t="s">
        <v>50</v>
      </c>
      <c r="D93" s="2" t="s">
        <v>45</v>
      </c>
      <c r="E93" s="3">
        <v>22</v>
      </c>
      <c r="F93" s="31" t="str">
        <f>VLOOKUP(tbl_order_f[[#This Row],[Customer Code]],tbl_customer[[Customer Code]:[Customer Full Name]],2,FALSE)</f>
        <v>DE</v>
      </c>
      <c r="G93" s="31" t="str">
        <f>VLOOKUP(tbl_order_f[[#This Row],[Customer Code]],tbl_customer[[Customer Code]:[Customer Full Name]],3,FALSE)</f>
        <v>Deelert Emeral Co.,Ltd.</v>
      </c>
      <c r="H93" s="31" t="str">
        <f>VLOOKUP(tbl_order_f[[#This Row],[Product Code]],tbl_product[[ Code]:[ราคา]],3,FALSE)</f>
        <v>กระดาษ</v>
      </c>
      <c r="I93" s="32" t="str">
        <f>VLOOKUP(tbl_order_f[[#This Row],[Product Code]],tbl_product[[ Code]:[ราคา]],2,FALSE)</f>
        <v>สมุด AA 50 แผ่น</v>
      </c>
      <c r="J93" s="33">
        <f>VLOOKUP(tbl_order_f[[#This Row],[Product Code]],tbl_product[[ Code]:[ราคา]],5,FALSE)</f>
        <v>36.119999999999997</v>
      </c>
      <c r="K93" s="33">
        <f>tbl_order_f[[#This Row],[Price]]*tbl_order_f[[#This Row],[จำนวน]]</f>
        <v>794.64</v>
      </c>
    </row>
    <row r="94" spans="1:11">
      <c r="A94" s="1">
        <v>44658</v>
      </c>
      <c r="B94" s="1" t="s">
        <v>57</v>
      </c>
      <c r="C94" s="1" t="s">
        <v>50</v>
      </c>
      <c r="D94" s="2" t="s">
        <v>46</v>
      </c>
      <c r="E94" s="3">
        <v>39</v>
      </c>
      <c r="F94" s="31" t="str">
        <f>VLOOKUP(tbl_order_f[[#This Row],[Customer Code]],tbl_customer[[Customer Code]:[Customer Full Name]],2,FALSE)</f>
        <v>DE</v>
      </c>
      <c r="G94" s="31" t="str">
        <f>VLOOKUP(tbl_order_f[[#This Row],[Customer Code]],tbl_customer[[Customer Code]:[Customer Full Name]],3,FALSE)</f>
        <v>Deelert Emeral Co.,Ltd.</v>
      </c>
      <c r="H94" s="31" t="str">
        <f>VLOOKUP(tbl_order_f[[#This Row],[Product Code]],tbl_product[[ Code]:[ราคา]],3,FALSE)</f>
        <v>กระดาษ</v>
      </c>
      <c r="I94" s="32" t="str">
        <f>VLOOKUP(tbl_order_f[[#This Row],[Product Code]],tbl_product[[ Code]:[ราคา]],2,FALSE)</f>
        <v>กระดาษโน๊ต Sticky Note</v>
      </c>
      <c r="J94" s="33">
        <f>VLOOKUP(tbl_order_f[[#This Row],[Product Code]],tbl_product[[ Code]:[ราคา]],5,FALSE)</f>
        <v>84</v>
      </c>
      <c r="K94" s="33">
        <f>tbl_order_f[[#This Row],[Price]]*tbl_order_f[[#This Row],[จำนวน]]</f>
        <v>3276</v>
      </c>
    </row>
    <row r="95" spans="1:11">
      <c r="A95" s="1">
        <v>44666</v>
      </c>
      <c r="B95" s="1" t="s">
        <v>58</v>
      </c>
      <c r="C95" s="1" t="s">
        <v>52</v>
      </c>
      <c r="D95" s="2" t="s">
        <v>36</v>
      </c>
      <c r="E95" s="3">
        <v>30</v>
      </c>
      <c r="F95" s="31" t="str">
        <f>VLOOKUP(tbl_order_f[[#This Row],[Customer Code]],tbl_customer[[Customer Code]:[Customer Full Name]],2,FALSE)</f>
        <v>CUU</v>
      </c>
      <c r="G95" s="31" t="str">
        <f>VLOOKUP(tbl_order_f[[#This Row],[Customer Code]],tbl_customer[[Customer Code]:[Customer Full Name]],3,FALSE)</f>
        <v>Cantary umberalla University</v>
      </c>
      <c r="H95" s="31" t="str">
        <f>VLOOKUP(tbl_order_f[[#This Row],[Product Code]],tbl_product[[ Code]:[ราคา]],3,FALSE)</f>
        <v>ดินสอ</v>
      </c>
      <c r="I95" s="32" t="str">
        <f>VLOOKUP(tbl_order_f[[#This Row],[Product Code]],tbl_product[[ Code]:[ราคา]],2,FALSE)</f>
        <v>กล่องดินสอ</v>
      </c>
      <c r="J95" s="33">
        <f>VLOOKUP(tbl_order_f[[#This Row],[Product Code]],tbl_product[[ Code]:[ราคา]],5,FALSE)</f>
        <v>169.05</v>
      </c>
      <c r="K95" s="33">
        <f>tbl_order_f[[#This Row],[Price]]*tbl_order_f[[#This Row],[จำนวน]]</f>
        <v>5071.5</v>
      </c>
    </row>
    <row r="96" spans="1:11">
      <c r="A96" s="1">
        <v>44688</v>
      </c>
      <c r="B96" s="1" t="s">
        <v>59</v>
      </c>
      <c r="C96" s="1" t="s">
        <v>54</v>
      </c>
      <c r="D96" s="2" t="s">
        <v>27</v>
      </c>
      <c r="E96" s="3">
        <v>21</v>
      </c>
      <c r="F96" s="31" t="str">
        <f>VLOOKUP(tbl_order_f[[#This Row],[Customer Code]],tbl_customer[[Customer Code]:[Customer Full Name]],2,FALSE)</f>
        <v>AHH</v>
      </c>
      <c r="G96" s="31" t="str">
        <f>VLOOKUP(tbl_order_f[[#This Row],[Customer Code]],tbl_customer[[Customer Code]:[Customer Full Name]],3,FALSE)</f>
        <v>Asian Hand Hole Co.,Ltd</v>
      </c>
      <c r="H96" s="31" t="str">
        <f>VLOOKUP(tbl_order_f[[#This Row],[Product Code]],tbl_product[[ Code]:[ราคา]],3,FALSE)</f>
        <v>ปากกา</v>
      </c>
      <c r="I96" s="32" t="str">
        <f>VLOOKUP(tbl_order_f[[#This Row],[Product Code]],tbl_product[[ Code]:[ราคา]],2,FALSE)</f>
        <v>ปากกาลูกลื่นควอนตัม แดง</v>
      </c>
      <c r="J96" s="33">
        <f>VLOOKUP(tbl_order_f[[#This Row],[Product Code]],tbl_product[[ Code]:[ราคา]],5,FALSE)</f>
        <v>24.192</v>
      </c>
      <c r="K96" s="33">
        <f>tbl_order_f[[#This Row],[Price]]*tbl_order_f[[#This Row],[จำนวน]]</f>
        <v>508.03199999999998</v>
      </c>
    </row>
    <row r="97" spans="1:11">
      <c r="A97" s="1">
        <v>44688</v>
      </c>
      <c r="B97" s="1" t="s">
        <v>59</v>
      </c>
      <c r="C97" s="1" t="s">
        <v>54</v>
      </c>
      <c r="D97" s="2" t="s">
        <v>28</v>
      </c>
      <c r="E97" s="3">
        <v>23</v>
      </c>
      <c r="F97" s="31" t="str">
        <f>VLOOKUP(tbl_order_f[[#This Row],[Customer Code]],tbl_customer[[Customer Code]:[Customer Full Name]],2,FALSE)</f>
        <v>AHH</v>
      </c>
      <c r="G97" s="31" t="str">
        <f>VLOOKUP(tbl_order_f[[#This Row],[Customer Code]],tbl_customer[[Customer Code]:[Customer Full Name]],3,FALSE)</f>
        <v>Asian Hand Hole Co.,Ltd</v>
      </c>
      <c r="H97" s="31" t="str">
        <f>VLOOKUP(tbl_order_f[[#This Row],[Product Code]],tbl_product[[ Code]:[ราคา]],3,FALSE)</f>
        <v>ปากกา</v>
      </c>
      <c r="I97" s="32" t="str">
        <f>VLOOKUP(tbl_order_f[[#This Row],[Product Code]],tbl_product[[ Code]:[ราคา]],2,FALSE)</f>
        <v>ปากกาลูกลื่นควอนตัม ดำ</v>
      </c>
      <c r="J97" s="33">
        <f>VLOOKUP(tbl_order_f[[#This Row],[Product Code]],tbl_product[[ Code]:[ราคา]],5,FALSE)</f>
        <v>24.192</v>
      </c>
      <c r="K97" s="33">
        <f>tbl_order_f[[#This Row],[Price]]*tbl_order_f[[#This Row],[จำนวน]]</f>
        <v>556.41600000000005</v>
      </c>
    </row>
    <row r="98" spans="1:11">
      <c r="A98" s="1">
        <v>44688</v>
      </c>
      <c r="B98" s="1" t="s">
        <v>59</v>
      </c>
      <c r="C98" s="1" t="s">
        <v>54</v>
      </c>
      <c r="D98" s="2" t="s">
        <v>29</v>
      </c>
      <c r="E98" s="3">
        <v>27</v>
      </c>
      <c r="F98" s="31" t="str">
        <f>VLOOKUP(tbl_order_f[[#This Row],[Customer Code]],tbl_customer[[Customer Code]:[Customer Full Name]],2,FALSE)</f>
        <v>AHH</v>
      </c>
      <c r="G98" s="31" t="str">
        <f>VLOOKUP(tbl_order_f[[#This Row],[Customer Code]],tbl_customer[[Customer Code]:[Customer Full Name]],3,FALSE)</f>
        <v>Asian Hand Hole Co.,Ltd</v>
      </c>
      <c r="H98" s="31" t="str">
        <f>VLOOKUP(tbl_order_f[[#This Row],[Product Code]],tbl_product[[ Code]:[ราคา]],3,FALSE)</f>
        <v>ปากกา</v>
      </c>
      <c r="I98" s="32" t="str">
        <f>VLOOKUP(tbl_order_f[[#This Row],[Product Code]],tbl_product[[ Code]:[ราคา]],2,FALSE)</f>
        <v>ปากกาเจล Uni</v>
      </c>
      <c r="J98" s="33">
        <f>VLOOKUP(tbl_order_f[[#This Row],[Product Code]],tbl_product[[ Code]:[ราคา]],5,FALSE)</f>
        <v>42.335999999999999</v>
      </c>
      <c r="K98" s="33">
        <f>tbl_order_f[[#This Row],[Price]]*tbl_order_f[[#This Row],[จำนวน]]</f>
        <v>1143.0719999999999</v>
      </c>
    </row>
    <row r="99" spans="1:11">
      <c r="A99" s="1">
        <v>44688</v>
      </c>
      <c r="B99" s="1" t="s">
        <v>59</v>
      </c>
      <c r="C99" s="1" t="s">
        <v>54</v>
      </c>
      <c r="D99" s="2" t="s">
        <v>30</v>
      </c>
      <c r="E99" s="3">
        <v>29</v>
      </c>
      <c r="F99" s="31" t="str">
        <f>VLOOKUP(tbl_order_f[[#This Row],[Customer Code]],tbl_customer[[Customer Code]:[Customer Full Name]],2,FALSE)</f>
        <v>AHH</v>
      </c>
      <c r="G99" s="31" t="str">
        <f>VLOOKUP(tbl_order_f[[#This Row],[Customer Code]],tbl_customer[[Customer Code]:[Customer Full Name]],3,FALSE)</f>
        <v>Asian Hand Hole Co.,Ltd</v>
      </c>
      <c r="H99" s="31" t="str">
        <f>VLOOKUP(tbl_order_f[[#This Row],[Product Code]],tbl_product[[ Code]:[ราคา]],3,FALSE)</f>
        <v>ปากกา</v>
      </c>
      <c r="I99" s="32" t="str">
        <f>VLOOKUP(tbl_order_f[[#This Row],[Product Code]],tbl_product[[ Code]:[ราคา]],2,FALSE)</f>
        <v>ปากกาไฮไลท์ Zebra</v>
      </c>
      <c r="J99" s="33">
        <f>VLOOKUP(tbl_order_f[[#This Row],[Product Code]],tbl_product[[ Code]:[ราคา]],5,FALSE)</f>
        <v>45.36</v>
      </c>
      <c r="K99" s="33">
        <f>tbl_order_f[[#This Row],[Price]]*tbl_order_f[[#This Row],[จำนวน]]</f>
        <v>1315.44</v>
      </c>
    </row>
    <row r="100" spans="1:11">
      <c r="A100" s="1">
        <v>44688</v>
      </c>
      <c r="B100" s="1" t="s">
        <v>59</v>
      </c>
      <c r="C100" s="1" t="s">
        <v>54</v>
      </c>
      <c r="D100" s="2" t="s">
        <v>31</v>
      </c>
      <c r="E100" s="3">
        <v>30</v>
      </c>
      <c r="F100" s="31" t="str">
        <f>VLOOKUP(tbl_order_f[[#This Row],[Customer Code]],tbl_customer[[Customer Code]:[Customer Full Name]],2,FALSE)</f>
        <v>AHH</v>
      </c>
      <c r="G100" s="31" t="str">
        <f>VLOOKUP(tbl_order_f[[#This Row],[Customer Code]],tbl_customer[[Customer Code]:[Customer Full Name]],3,FALSE)</f>
        <v>Asian Hand Hole Co.,Ltd</v>
      </c>
      <c r="H100" s="31" t="str">
        <f>VLOOKUP(tbl_order_f[[#This Row],[Product Code]],tbl_product[[ Code]:[ราคา]],3,FALSE)</f>
        <v>ปากกา</v>
      </c>
      <c r="I100" s="32" t="str">
        <f>VLOOKUP(tbl_order_f[[#This Row],[Product Code]],tbl_product[[ Code]:[ราคา]],2,FALSE)</f>
        <v>ไส้ปากกา Pilot Pack x 1</v>
      </c>
      <c r="J100" s="33">
        <f>VLOOKUP(tbl_order_f[[#This Row],[Product Code]],tbl_product[[ Code]:[ราคา]],5,FALSE)</f>
        <v>20.58</v>
      </c>
      <c r="K100" s="33">
        <f>tbl_order_f[[#This Row],[Price]]*tbl_order_f[[#This Row],[จำนวน]]</f>
        <v>617.4</v>
      </c>
    </row>
    <row r="101" spans="1:11">
      <c r="A101" s="1">
        <v>44688</v>
      </c>
      <c r="B101" s="1" t="s">
        <v>59</v>
      </c>
      <c r="C101" s="1" t="s">
        <v>54</v>
      </c>
      <c r="D101" s="2" t="s">
        <v>32</v>
      </c>
      <c r="E101" s="3">
        <v>12</v>
      </c>
      <c r="F101" s="31" t="str">
        <f>VLOOKUP(tbl_order_f[[#This Row],[Customer Code]],tbl_customer[[Customer Code]:[Customer Full Name]],2,FALSE)</f>
        <v>AHH</v>
      </c>
      <c r="G101" s="31" t="str">
        <f>VLOOKUP(tbl_order_f[[#This Row],[Customer Code]],tbl_customer[[Customer Code]:[Customer Full Name]],3,FALSE)</f>
        <v>Asian Hand Hole Co.,Ltd</v>
      </c>
      <c r="H101" s="31" t="str">
        <f>VLOOKUP(tbl_order_f[[#This Row],[Product Code]],tbl_product[[ Code]:[ราคา]],3,FALSE)</f>
        <v>ปากกา</v>
      </c>
      <c r="I101" s="32" t="str">
        <f>VLOOKUP(tbl_order_f[[#This Row],[Product Code]],tbl_product[[ Code]:[ราคา]],2,FALSE)</f>
        <v>ไส้ปากกา Pilot Pack x 3</v>
      </c>
      <c r="J101" s="33">
        <f>VLOOKUP(tbl_order_f[[#This Row],[Product Code]],tbl_product[[ Code]:[ราคา]],5,FALSE)</f>
        <v>44.1</v>
      </c>
      <c r="K101" s="33">
        <f>tbl_order_f[[#This Row],[Price]]*tbl_order_f[[#This Row],[จำนวน]]</f>
        <v>529.20000000000005</v>
      </c>
    </row>
    <row r="102" spans="1:11">
      <c r="A102" s="1">
        <v>44688</v>
      </c>
      <c r="B102" s="1" t="s">
        <v>59</v>
      </c>
      <c r="C102" s="1" t="s">
        <v>54</v>
      </c>
      <c r="D102" s="2" t="s">
        <v>33</v>
      </c>
      <c r="E102" s="3">
        <v>44</v>
      </c>
      <c r="F102" s="31" t="str">
        <f>VLOOKUP(tbl_order_f[[#This Row],[Customer Code]],tbl_customer[[Customer Code]:[Customer Full Name]],2,FALSE)</f>
        <v>AHH</v>
      </c>
      <c r="G102" s="31" t="str">
        <f>VLOOKUP(tbl_order_f[[#This Row],[Customer Code]],tbl_customer[[Customer Code]:[Customer Full Name]],3,FALSE)</f>
        <v>Asian Hand Hole Co.,Ltd</v>
      </c>
      <c r="H102" s="31" t="str">
        <f>VLOOKUP(tbl_order_f[[#This Row],[Product Code]],tbl_product[[ Code]:[ราคา]],3,FALSE)</f>
        <v>ดินสอ</v>
      </c>
      <c r="I102" s="32" t="str">
        <f>VLOOKUP(tbl_order_f[[#This Row],[Product Code]],tbl_product[[ Code]:[ราคา]],2,FALSE)</f>
        <v>ดินสอกด Pentel</v>
      </c>
      <c r="J102" s="33">
        <f>VLOOKUP(tbl_order_f[[#This Row],[Product Code]],tbl_product[[ Code]:[ราคา]],5,FALSE)</f>
        <v>86.73</v>
      </c>
      <c r="K102" s="33">
        <f>tbl_order_f[[#This Row],[Price]]*tbl_order_f[[#This Row],[จำนวน]]</f>
        <v>3816.1200000000003</v>
      </c>
    </row>
    <row r="103" spans="1:11">
      <c r="A103" s="1">
        <v>44688</v>
      </c>
      <c r="B103" s="1" t="s">
        <v>59</v>
      </c>
      <c r="C103" s="1" t="s">
        <v>54</v>
      </c>
      <c r="D103" s="2" t="s">
        <v>34</v>
      </c>
      <c r="E103" s="3">
        <v>25</v>
      </c>
      <c r="F103" s="31" t="str">
        <f>VLOOKUP(tbl_order_f[[#This Row],[Customer Code]],tbl_customer[[Customer Code]:[Customer Full Name]],2,FALSE)</f>
        <v>AHH</v>
      </c>
      <c r="G103" s="31" t="str">
        <f>VLOOKUP(tbl_order_f[[#This Row],[Customer Code]],tbl_customer[[Customer Code]:[Customer Full Name]],3,FALSE)</f>
        <v>Asian Hand Hole Co.,Ltd</v>
      </c>
      <c r="H103" s="31" t="str">
        <f>VLOOKUP(tbl_order_f[[#This Row],[Product Code]],tbl_product[[ Code]:[ราคา]],3,FALSE)</f>
        <v>ดินสอ</v>
      </c>
      <c r="I103" s="32" t="str">
        <f>VLOOKUP(tbl_order_f[[#This Row],[Product Code]],tbl_product[[ Code]:[ราคา]],2,FALSE)</f>
        <v>ไส้ดินสอ Faber 2B</v>
      </c>
      <c r="J103" s="33">
        <f>VLOOKUP(tbl_order_f[[#This Row],[Product Code]],tbl_product[[ Code]:[ราคา]],5,FALSE)</f>
        <v>26.25</v>
      </c>
      <c r="K103" s="33">
        <f>tbl_order_f[[#This Row],[Price]]*tbl_order_f[[#This Row],[จำนวน]]</f>
        <v>656.25</v>
      </c>
    </row>
    <row r="104" spans="1:11">
      <c r="A104" s="1">
        <v>44688</v>
      </c>
      <c r="B104" s="1" t="s">
        <v>59</v>
      </c>
      <c r="C104" s="1" t="s">
        <v>54</v>
      </c>
      <c r="D104" s="2" t="s">
        <v>35</v>
      </c>
      <c r="E104" s="3">
        <v>25</v>
      </c>
      <c r="F104" s="31" t="str">
        <f>VLOOKUP(tbl_order_f[[#This Row],[Customer Code]],tbl_customer[[Customer Code]:[Customer Full Name]],2,FALSE)</f>
        <v>AHH</v>
      </c>
      <c r="G104" s="31" t="str">
        <f>VLOOKUP(tbl_order_f[[#This Row],[Customer Code]],tbl_customer[[Customer Code]:[Customer Full Name]],3,FALSE)</f>
        <v>Asian Hand Hole Co.,Ltd</v>
      </c>
      <c r="H104" s="31" t="str">
        <f>VLOOKUP(tbl_order_f[[#This Row],[Product Code]],tbl_product[[ Code]:[ราคา]],3,FALSE)</f>
        <v>ดินสอ</v>
      </c>
      <c r="I104" s="32" t="str">
        <f>VLOOKUP(tbl_order_f[[#This Row],[Product Code]],tbl_product[[ Code]:[ราคา]],2,FALSE)</f>
        <v>ไส้ดินสอ Faber HB</v>
      </c>
      <c r="J104" s="33">
        <f>VLOOKUP(tbl_order_f[[#This Row],[Product Code]],tbl_product[[ Code]:[ราคา]],5,FALSE)</f>
        <v>22.05</v>
      </c>
      <c r="K104" s="33">
        <f>tbl_order_f[[#This Row],[Price]]*tbl_order_f[[#This Row],[จำนวน]]</f>
        <v>551.25</v>
      </c>
    </row>
    <row r="105" spans="1:11">
      <c r="A105" s="1">
        <v>44688</v>
      </c>
      <c r="B105" s="1" t="s">
        <v>59</v>
      </c>
      <c r="C105" s="1" t="s">
        <v>54</v>
      </c>
      <c r="D105" s="2" t="s">
        <v>36</v>
      </c>
      <c r="E105" s="3">
        <v>20</v>
      </c>
      <c r="F105" s="31" t="str">
        <f>VLOOKUP(tbl_order_f[[#This Row],[Customer Code]],tbl_customer[[Customer Code]:[Customer Full Name]],2,FALSE)</f>
        <v>AHH</v>
      </c>
      <c r="G105" s="31" t="str">
        <f>VLOOKUP(tbl_order_f[[#This Row],[Customer Code]],tbl_customer[[Customer Code]:[Customer Full Name]],3,FALSE)</f>
        <v>Asian Hand Hole Co.,Ltd</v>
      </c>
      <c r="H105" s="31" t="str">
        <f>VLOOKUP(tbl_order_f[[#This Row],[Product Code]],tbl_product[[ Code]:[ราคา]],3,FALSE)</f>
        <v>ดินสอ</v>
      </c>
      <c r="I105" s="32" t="str">
        <f>VLOOKUP(tbl_order_f[[#This Row],[Product Code]],tbl_product[[ Code]:[ราคา]],2,FALSE)</f>
        <v>กล่องดินสอ</v>
      </c>
      <c r="J105" s="33">
        <f>VLOOKUP(tbl_order_f[[#This Row],[Product Code]],tbl_product[[ Code]:[ราคา]],5,FALSE)</f>
        <v>169.05</v>
      </c>
      <c r="K105" s="33">
        <f>tbl_order_f[[#This Row],[Price]]*tbl_order_f[[#This Row],[จำนวน]]</f>
        <v>3381</v>
      </c>
    </row>
    <row r="106" spans="1:11">
      <c r="A106" s="1">
        <v>44688</v>
      </c>
      <c r="B106" s="1" t="s">
        <v>59</v>
      </c>
      <c r="C106" s="1" t="s">
        <v>54</v>
      </c>
      <c r="D106" s="2" t="s">
        <v>37</v>
      </c>
      <c r="E106" s="3">
        <v>20</v>
      </c>
      <c r="F106" s="31" t="str">
        <f>VLOOKUP(tbl_order_f[[#This Row],[Customer Code]],tbl_customer[[Customer Code]:[Customer Full Name]],2,FALSE)</f>
        <v>AHH</v>
      </c>
      <c r="G106" s="31" t="str">
        <f>VLOOKUP(tbl_order_f[[#This Row],[Customer Code]],tbl_customer[[Customer Code]:[Customer Full Name]],3,FALSE)</f>
        <v>Asian Hand Hole Co.,Ltd</v>
      </c>
      <c r="H106" s="31" t="str">
        <f>VLOOKUP(tbl_order_f[[#This Row],[Product Code]],tbl_product[[ Code]:[ราคา]],3,FALSE)</f>
        <v>ดินสอ</v>
      </c>
      <c r="I106" s="32" t="str">
        <f>VLOOKUP(tbl_order_f[[#This Row],[Product Code]],tbl_product[[ Code]:[ราคา]],2,FALSE)</f>
        <v>กบเหลาดินสอ</v>
      </c>
      <c r="J106" s="33">
        <f>VLOOKUP(tbl_order_f[[#This Row],[Product Code]],tbl_product[[ Code]:[ราคา]],5,FALSE)</f>
        <v>7.3500000000000005</v>
      </c>
      <c r="K106" s="33">
        <f>tbl_order_f[[#This Row],[Price]]*tbl_order_f[[#This Row],[จำนวน]]</f>
        <v>147</v>
      </c>
    </row>
    <row r="107" spans="1:11">
      <c r="A107" s="1">
        <v>44688</v>
      </c>
      <c r="B107" s="1" t="s">
        <v>59</v>
      </c>
      <c r="C107" s="1" t="s">
        <v>54</v>
      </c>
      <c r="D107" s="2" t="s">
        <v>38</v>
      </c>
      <c r="E107" s="3">
        <v>29</v>
      </c>
      <c r="F107" s="31" t="str">
        <f>VLOOKUP(tbl_order_f[[#This Row],[Customer Code]],tbl_customer[[Customer Code]:[Customer Full Name]],2,FALSE)</f>
        <v>AHH</v>
      </c>
      <c r="G107" s="31" t="str">
        <f>VLOOKUP(tbl_order_f[[#This Row],[Customer Code]],tbl_customer[[Customer Code]:[Customer Full Name]],3,FALSE)</f>
        <v>Asian Hand Hole Co.,Ltd</v>
      </c>
      <c r="H107" s="31" t="str">
        <f>VLOOKUP(tbl_order_f[[#This Row],[Product Code]],tbl_product[[ Code]:[ราคา]],3,FALSE)</f>
        <v>ดินสอ</v>
      </c>
      <c r="I107" s="32" t="str">
        <f>VLOOKUP(tbl_order_f[[#This Row],[Product Code]],tbl_product[[ Code]:[ราคา]],2,FALSE)</f>
        <v>ปลอกดินสอ</v>
      </c>
      <c r="J107" s="33">
        <f>VLOOKUP(tbl_order_f[[#This Row],[Product Code]],tbl_product[[ Code]:[ราคา]],5,FALSE)</f>
        <v>9.2399999999999984</v>
      </c>
      <c r="K107" s="33">
        <f>tbl_order_f[[#This Row],[Price]]*tbl_order_f[[#This Row],[จำนวน]]</f>
        <v>267.95999999999998</v>
      </c>
    </row>
    <row r="108" spans="1:11">
      <c r="A108" s="1">
        <v>44688</v>
      </c>
      <c r="B108" s="1" t="s">
        <v>59</v>
      </c>
      <c r="C108" s="1" t="s">
        <v>54</v>
      </c>
      <c r="D108" s="2" t="s">
        <v>39</v>
      </c>
      <c r="E108" s="3">
        <v>28</v>
      </c>
      <c r="F108" s="31" t="str">
        <f>VLOOKUP(tbl_order_f[[#This Row],[Customer Code]],tbl_customer[[Customer Code]:[Customer Full Name]],2,FALSE)</f>
        <v>AHH</v>
      </c>
      <c r="G108" s="31" t="str">
        <f>VLOOKUP(tbl_order_f[[#This Row],[Customer Code]],tbl_customer[[Customer Code]:[Customer Full Name]],3,FALSE)</f>
        <v>Asian Hand Hole Co.,Ltd</v>
      </c>
      <c r="H108" s="31" t="str">
        <f>VLOOKUP(tbl_order_f[[#This Row],[Product Code]],tbl_product[[ Code]:[ราคา]],3,FALSE)</f>
        <v>อุปกรณ์ลบ</v>
      </c>
      <c r="I108" s="32" t="str">
        <f>VLOOKUP(tbl_order_f[[#This Row],[Product Code]],tbl_product[[ Code]:[ราคา]],2,FALSE)</f>
        <v>ปากกาลบคำผิด</v>
      </c>
      <c r="J108" s="33">
        <f>VLOOKUP(tbl_order_f[[#This Row],[Product Code]],tbl_product[[ Code]:[ราคา]],5,FALSE)</f>
        <v>57.750000000000007</v>
      </c>
      <c r="K108" s="33">
        <f>tbl_order_f[[#This Row],[Price]]*tbl_order_f[[#This Row],[จำนวน]]</f>
        <v>1617.0000000000002</v>
      </c>
    </row>
    <row r="109" spans="1:11">
      <c r="A109" s="1">
        <v>44688</v>
      </c>
      <c r="B109" s="1" t="s">
        <v>59</v>
      </c>
      <c r="C109" s="1" t="s">
        <v>54</v>
      </c>
      <c r="D109" s="2" t="s">
        <v>40</v>
      </c>
      <c r="E109" s="3">
        <v>19</v>
      </c>
      <c r="F109" s="31" t="str">
        <f>VLOOKUP(tbl_order_f[[#This Row],[Customer Code]],tbl_customer[[Customer Code]:[Customer Full Name]],2,FALSE)</f>
        <v>AHH</v>
      </c>
      <c r="G109" s="31" t="str">
        <f>VLOOKUP(tbl_order_f[[#This Row],[Customer Code]],tbl_customer[[Customer Code]:[Customer Full Name]],3,FALSE)</f>
        <v>Asian Hand Hole Co.,Ltd</v>
      </c>
      <c r="H109" s="31" t="str">
        <f>VLOOKUP(tbl_order_f[[#This Row],[Product Code]],tbl_product[[ Code]:[ราคา]],3,FALSE)</f>
        <v>อุปกรณ์ลบ</v>
      </c>
      <c r="I109" s="32" t="str">
        <f>VLOOKUP(tbl_order_f[[#This Row],[Product Code]],tbl_product[[ Code]:[ราคา]],2,FALSE)</f>
        <v>เทปลบคำผิด</v>
      </c>
      <c r="J109" s="33">
        <f>VLOOKUP(tbl_order_f[[#This Row],[Product Code]],tbl_product[[ Code]:[ราคา]],5,FALSE)</f>
        <v>35.200000000000003</v>
      </c>
      <c r="K109" s="33">
        <f>tbl_order_f[[#This Row],[Price]]*tbl_order_f[[#This Row],[จำนวน]]</f>
        <v>668.80000000000007</v>
      </c>
    </row>
    <row r="110" spans="1:11">
      <c r="A110" s="1">
        <v>44688</v>
      </c>
      <c r="B110" s="1" t="s">
        <v>59</v>
      </c>
      <c r="C110" s="1" t="s">
        <v>54</v>
      </c>
      <c r="D110" s="2" t="s">
        <v>41</v>
      </c>
      <c r="E110" s="3">
        <v>13</v>
      </c>
      <c r="F110" s="31" t="str">
        <f>VLOOKUP(tbl_order_f[[#This Row],[Customer Code]],tbl_customer[[Customer Code]:[Customer Full Name]],2,FALSE)</f>
        <v>AHH</v>
      </c>
      <c r="G110" s="31" t="str">
        <f>VLOOKUP(tbl_order_f[[#This Row],[Customer Code]],tbl_customer[[Customer Code]:[Customer Full Name]],3,FALSE)</f>
        <v>Asian Hand Hole Co.,Ltd</v>
      </c>
      <c r="H110" s="31" t="str">
        <f>VLOOKUP(tbl_order_f[[#This Row],[Product Code]],tbl_product[[ Code]:[ราคา]],3,FALSE)</f>
        <v>อุปกรณ์ลบ</v>
      </c>
      <c r="I110" s="32" t="str">
        <f>VLOOKUP(tbl_order_f[[#This Row],[Product Code]],tbl_product[[ Code]:[ราคา]],2,FALSE)</f>
        <v>ยางลบ</v>
      </c>
      <c r="J110" s="33">
        <f>VLOOKUP(tbl_order_f[[#This Row],[Product Code]],tbl_product[[ Code]:[ราคา]],5,FALSE)</f>
        <v>6.9300000000000006</v>
      </c>
      <c r="K110" s="33">
        <f>tbl_order_f[[#This Row],[Price]]*tbl_order_f[[#This Row],[จำนวน]]</f>
        <v>90.09</v>
      </c>
    </row>
    <row r="111" spans="1:11">
      <c r="A111" s="1">
        <v>44688</v>
      </c>
      <c r="B111" s="1" t="s">
        <v>59</v>
      </c>
      <c r="C111" s="1" t="s">
        <v>54</v>
      </c>
      <c r="D111" s="2" t="s">
        <v>42</v>
      </c>
      <c r="E111" s="3">
        <v>44</v>
      </c>
      <c r="F111" s="31" t="str">
        <f>VLOOKUP(tbl_order_f[[#This Row],[Customer Code]],tbl_customer[[Customer Code]:[Customer Full Name]],2,FALSE)</f>
        <v>AHH</v>
      </c>
      <c r="G111" s="31" t="str">
        <f>VLOOKUP(tbl_order_f[[#This Row],[Customer Code]],tbl_customer[[Customer Code]:[Customer Full Name]],3,FALSE)</f>
        <v>Asian Hand Hole Co.,Ltd</v>
      </c>
      <c r="H111" s="31" t="str">
        <f>VLOOKUP(tbl_order_f[[#This Row],[Product Code]],tbl_product[[ Code]:[ราคา]],3,FALSE)</f>
        <v>อุปกรณ์วัด</v>
      </c>
      <c r="I111" s="32" t="str">
        <f>VLOOKUP(tbl_order_f[[#This Row],[Product Code]],tbl_product[[ Code]:[ราคา]],2,FALSE)</f>
        <v>ไม้บรรทัด</v>
      </c>
      <c r="J111" s="33">
        <f>VLOOKUP(tbl_order_f[[#This Row],[Product Code]],tbl_product[[ Code]:[ราคา]],5,FALSE)</f>
        <v>34.65</v>
      </c>
      <c r="K111" s="33">
        <f>tbl_order_f[[#This Row],[Price]]*tbl_order_f[[#This Row],[จำนวน]]</f>
        <v>1524.6</v>
      </c>
    </row>
    <row r="112" spans="1:11">
      <c r="A112" s="1">
        <v>44688</v>
      </c>
      <c r="B112" s="1" t="s">
        <v>59</v>
      </c>
      <c r="C112" s="1" t="s">
        <v>54</v>
      </c>
      <c r="D112" s="2" t="s">
        <v>43</v>
      </c>
      <c r="E112" s="3">
        <v>48</v>
      </c>
      <c r="F112" s="31" t="str">
        <f>VLOOKUP(tbl_order_f[[#This Row],[Customer Code]],tbl_customer[[Customer Code]:[Customer Full Name]],2,FALSE)</f>
        <v>AHH</v>
      </c>
      <c r="G112" s="31" t="str">
        <f>VLOOKUP(tbl_order_f[[#This Row],[Customer Code]],tbl_customer[[Customer Code]:[Customer Full Name]],3,FALSE)</f>
        <v>Asian Hand Hole Co.,Ltd</v>
      </c>
      <c r="H112" s="31" t="str">
        <f>VLOOKUP(tbl_order_f[[#This Row],[Product Code]],tbl_product[[ Code]:[ราคา]],3,FALSE)</f>
        <v>อุปกรณ์วัด</v>
      </c>
      <c r="I112" s="32" t="str">
        <f>VLOOKUP(tbl_order_f[[#This Row],[Product Code]],tbl_product[[ Code]:[ราคา]],2,FALSE)</f>
        <v>อุปกรณ์เรขาคณิต</v>
      </c>
      <c r="J112" s="33">
        <f>VLOOKUP(tbl_order_f[[#This Row],[Product Code]],tbl_product[[ Code]:[ราคา]],5,FALSE)</f>
        <v>28.490000000000002</v>
      </c>
      <c r="K112" s="33">
        <f>tbl_order_f[[#This Row],[Price]]*tbl_order_f[[#This Row],[จำนวน]]</f>
        <v>1367.52</v>
      </c>
    </row>
    <row r="113" spans="1:11">
      <c r="A113" s="1">
        <v>44688</v>
      </c>
      <c r="B113" s="1" t="s">
        <v>59</v>
      </c>
      <c r="C113" s="1" t="s">
        <v>54</v>
      </c>
      <c r="D113" s="2" t="s">
        <v>44</v>
      </c>
      <c r="E113" s="3">
        <v>24</v>
      </c>
      <c r="F113" s="31" t="str">
        <f>VLOOKUP(tbl_order_f[[#This Row],[Customer Code]],tbl_customer[[Customer Code]:[Customer Full Name]],2,FALSE)</f>
        <v>AHH</v>
      </c>
      <c r="G113" s="31" t="str">
        <f>VLOOKUP(tbl_order_f[[#This Row],[Customer Code]],tbl_customer[[Customer Code]:[Customer Full Name]],3,FALSE)</f>
        <v>Asian Hand Hole Co.,Ltd</v>
      </c>
      <c r="H113" s="31" t="str">
        <f>VLOOKUP(tbl_order_f[[#This Row],[Product Code]],tbl_product[[ Code]:[ราคา]],3,FALSE)</f>
        <v>กระดาษ</v>
      </c>
      <c r="I113" s="32" t="str">
        <f>VLOOKUP(tbl_order_f[[#This Row],[Product Code]],tbl_product[[ Code]:[ราคา]],2,FALSE)</f>
        <v>กระดาษถ่ายเอกสาร AA 500 แผ่น</v>
      </c>
      <c r="J113" s="33">
        <f>VLOOKUP(tbl_order_f[[#This Row],[Product Code]],tbl_product[[ Code]:[ราคา]],5,FALSE)</f>
        <v>89.879999999999981</v>
      </c>
      <c r="K113" s="33">
        <f>tbl_order_f[[#This Row],[Price]]*tbl_order_f[[#This Row],[จำนวน]]</f>
        <v>2157.1199999999994</v>
      </c>
    </row>
    <row r="114" spans="1:11">
      <c r="A114" s="1">
        <v>44688</v>
      </c>
      <c r="B114" s="1" t="s">
        <v>59</v>
      </c>
      <c r="C114" s="1" t="s">
        <v>54</v>
      </c>
      <c r="D114" s="2" t="s">
        <v>45</v>
      </c>
      <c r="E114" s="3">
        <v>27</v>
      </c>
      <c r="F114" s="31" t="str">
        <f>VLOOKUP(tbl_order_f[[#This Row],[Customer Code]],tbl_customer[[Customer Code]:[Customer Full Name]],2,FALSE)</f>
        <v>AHH</v>
      </c>
      <c r="G114" s="31" t="str">
        <f>VLOOKUP(tbl_order_f[[#This Row],[Customer Code]],tbl_customer[[Customer Code]:[Customer Full Name]],3,FALSE)</f>
        <v>Asian Hand Hole Co.,Ltd</v>
      </c>
      <c r="H114" s="31" t="str">
        <f>VLOOKUP(tbl_order_f[[#This Row],[Product Code]],tbl_product[[ Code]:[ราคา]],3,FALSE)</f>
        <v>กระดาษ</v>
      </c>
      <c r="I114" s="32" t="str">
        <f>VLOOKUP(tbl_order_f[[#This Row],[Product Code]],tbl_product[[ Code]:[ราคา]],2,FALSE)</f>
        <v>สมุด AA 50 แผ่น</v>
      </c>
      <c r="J114" s="33">
        <f>VLOOKUP(tbl_order_f[[#This Row],[Product Code]],tbl_product[[ Code]:[ราคา]],5,FALSE)</f>
        <v>36.119999999999997</v>
      </c>
      <c r="K114" s="33">
        <f>tbl_order_f[[#This Row],[Price]]*tbl_order_f[[#This Row],[จำนวน]]</f>
        <v>975.2399999999999</v>
      </c>
    </row>
    <row r="115" spans="1:11">
      <c r="A115" s="1">
        <v>44688</v>
      </c>
      <c r="B115" s="1" t="s">
        <v>59</v>
      </c>
      <c r="C115" s="1" t="s">
        <v>54</v>
      </c>
      <c r="D115" s="2" t="s">
        <v>46</v>
      </c>
      <c r="E115" s="3">
        <v>31</v>
      </c>
      <c r="F115" s="31" t="str">
        <f>VLOOKUP(tbl_order_f[[#This Row],[Customer Code]],tbl_customer[[Customer Code]:[Customer Full Name]],2,FALSE)</f>
        <v>AHH</v>
      </c>
      <c r="G115" s="31" t="str">
        <f>VLOOKUP(tbl_order_f[[#This Row],[Customer Code]],tbl_customer[[Customer Code]:[Customer Full Name]],3,FALSE)</f>
        <v>Asian Hand Hole Co.,Ltd</v>
      </c>
      <c r="H115" s="31" t="str">
        <f>VLOOKUP(tbl_order_f[[#This Row],[Product Code]],tbl_product[[ Code]:[ราคา]],3,FALSE)</f>
        <v>กระดาษ</v>
      </c>
      <c r="I115" s="32" t="str">
        <f>VLOOKUP(tbl_order_f[[#This Row],[Product Code]],tbl_product[[ Code]:[ราคา]],2,FALSE)</f>
        <v>กระดาษโน๊ต Sticky Note</v>
      </c>
      <c r="J115" s="33">
        <f>VLOOKUP(tbl_order_f[[#This Row],[Product Code]],tbl_product[[ Code]:[ราคา]],5,FALSE)</f>
        <v>84</v>
      </c>
      <c r="K115" s="33">
        <f>tbl_order_f[[#This Row],[Price]]*tbl_order_f[[#This Row],[จำนวน]]</f>
        <v>2604</v>
      </c>
    </row>
    <row r="116" spans="1:11">
      <c r="A116" s="1">
        <v>44696</v>
      </c>
      <c r="B116" s="1" t="s">
        <v>59</v>
      </c>
      <c r="C116" s="1" t="s">
        <v>54</v>
      </c>
      <c r="D116" s="2" t="s">
        <v>36</v>
      </c>
      <c r="E116" s="3">
        <v>16</v>
      </c>
      <c r="F116" s="31" t="str">
        <f>VLOOKUP(tbl_order_f[[#This Row],[Customer Code]],tbl_customer[[Customer Code]:[Customer Full Name]],2,FALSE)</f>
        <v>AHH</v>
      </c>
      <c r="G116" s="31" t="str">
        <f>VLOOKUP(tbl_order_f[[#This Row],[Customer Code]],tbl_customer[[Customer Code]:[Customer Full Name]],3,FALSE)</f>
        <v>Asian Hand Hole Co.,Ltd</v>
      </c>
      <c r="H116" s="31" t="str">
        <f>VLOOKUP(tbl_order_f[[#This Row],[Product Code]],tbl_product[[ Code]:[ราคา]],3,FALSE)</f>
        <v>ดินสอ</v>
      </c>
      <c r="I116" s="32" t="str">
        <f>VLOOKUP(tbl_order_f[[#This Row],[Product Code]],tbl_product[[ Code]:[ราคา]],2,FALSE)</f>
        <v>กล่องดินสอ</v>
      </c>
      <c r="J116" s="33">
        <f>VLOOKUP(tbl_order_f[[#This Row],[Product Code]],tbl_product[[ Code]:[ราคา]],5,FALSE)</f>
        <v>169.05</v>
      </c>
      <c r="K116" s="33">
        <f>tbl_order_f[[#This Row],[Price]]*tbl_order_f[[#This Row],[จำนวน]]</f>
        <v>2704.8</v>
      </c>
    </row>
    <row r="117" spans="1:11">
      <c r="A117" s="1">
        <v>44719</v>
      </c>
      <c r="B117" s="1" t="s">
        <v>60</v>
      </c>
      <c r="C117" s="1" t="s">
        <v>26</v>
      </c>
      <c r="D117" s="2" t="s">
        <v>27</v>
      </c>
      <c r="E117" s="3">
        <v>39</v>
      </c>
      <c r="F117" s="31" t="str">
        <f>VLOOKUP(tbl_order_f[[#This Row],[Customer Code]],tbl_customer[[Customer Code]:[Customer Full Name]],2,FALSE)</f>
        <v>GCC</v>
      </c>
      <c r="G117" s="31" t="str">
        <f>VLOOKUP(tbl_order_f[[#This Row],[Customer Code]],tbl_customer[[Customer Code]:[Customer Full Name]],3,FALSE)</f>
        <v>General Center Cross Co.,Ltd</v>
      </c>
      <c r="H117" s="31" t="str">
        <f>VLOOKUP(tbl_order_f[[#This Row],[Product Code]],tbl_product[[ Code]:[ราคา]],3,FALSE)</f>
        <v>ปากกา</v>
      </c>
      <c r="I117" s="32" t="str">
        <f>VLOOKUP(tbl_order_f[[#This Row],[Product Code]],tbl_product[[ Code]:[ราคา]],2,FALSE)</f>
        <v>ปากกาลูกลื่นควอนตัม แดง</v>
      </c>
      <c r="J117" s="33">
        <f>VLOOKUP(tbl_order_f[[#This Row],[Product Code]],tbl_product[[ Code]:[ราคา]],5,FALSE)</f>
        <v>24.192</v>
      </c>
      <c r="K117" s="33">
        <f>tbl_order_f[[#This Row],[Price]]*tbl_order_f[[#This Row],[จำนวน]]</f>
        <v>943.48800000000006</v>
      </c>
    </row>
    <row r="118" spans="1:11">
      <c r="A118" s="1">
        <v>44719</v>
      </c>
      <c r="B118" s="1" t="s">
        <v>60</v>
      </c>
      <c r="C118" s="1" t="s">
        <v>26</v>
      </c>
      <c r="D118" s="2" t="s">
        <v>28</v>
      </c>
      <c r="E118" s="3">
        <v>29</v>
      </c>
      <c r="F118" s="31" t="str">
        <f>VLOOKUP(tbl_order_f[[#This Row],[Customer Code]],tbl_customer[[Customer Code]:[Customer Full Name]],2,FALSE)</f>
        <v>GCC</v>
      </c>
      <c r="G118" s="31" t="str">
        <f>VLOOKUP(tbl_order_f[[#This Row],[Customer Code]],tbl_customer[[Customer Code]:[Customer Full Name]],3,FALSE)</f>
        <v>General Center Cross Co.,Ltd</v>
      </c>
      <c r="H118" s="31" t="str">
        <f>VLOOKUP(tbl_order_f[[#This Row],[Product Code]],tbl_product[[ Code]:[ราคา]],3,FALSE)</f>
        <v>ปากกา</v>
      </c>
      <c r="I118" s="32" t="str">
        <f>VLOOKUP(tbl_order_f[[#This Row],[Product Code]],tbl_product[[ Code]:[ราคา]],2,FALSE)</f>
        <v>ปากกาลูกลื่นควอนตัม ดำ</v>
      </c>
      <c r="J118" s="33">
        <f>VLOOKUP(tbl_order_f[[#This Row],[Product Code]],tbl_product[[ Code]:[ราคา]],5,FALSE)</f>
        <v>24.192</v>
      </c>
      <c r="K118" s="33">
        <f>tbl_order_f[[#This Row],[Price]]*tbl_order_f[[#This Row],[จำนวน]]</f>
        <v>701.56799999999998</v>
      </c>
    </row>
    <row r="119" spans="1:11">
      <c r="A119" s="1">
        <v>44719</v>
      </c>
      <c r="B119" s="1" t="s">
        <v>60</v>
      </c>
      <c r="C119" s="1" t="s">
        <v>26</v>
      </c>
      <c r="D119" s="2" t="s">
        <v>29</v>
      </c>
      <c r="E119" s="3">
        <v>37</v>
      </c>
      <c r="F119" s="31" t="str">
        <f>VLOOKUP(tbl_order_f[[#This Row],[Customer Code]],tbl_customer[[Customer Code]:[Customer Full Name]],2,FALSE)</f>
        <v>GCC</v>
      </c>
      <c r="G119" s="31" t="str">
        <f>VLOOKUP(tbl_order_f[[#This Row],[Customer Code]],tbl_customer[[Customer Code]:[Customer Full Name]],3,FALSE)</f>
        <v>General Center Cross Co.,Ltd</v>
      </c>
      <c r="H119" s="31" t="str">
        <f>VLOOKUP(tbl_order_f[[#This Row],[Product Code]],tbl_product[[ Code]:[ราคา]],3,FALSE)</f>
        <v>ปากกา</v>
      </c>
      <c r="I119" s="32" t="str">
        <f>VLOOKUP(tbl_order_f[[#This Row],[Product Code]],tbl_product[[ Code]:[ราคา]],2,FALSE)</f>
        <v>ปากกาเจล Uni</v>
      </c>
      <c r="J119" s="33">
        <f>VLOOKUP(tbl_order_f[[#This Row],[Product Code]],tbl_product[[ Code]:[ราคา]],5,FALSE)</f>
        <v>42.335999999999999</v>
      </c>
      <c r="K119" s="33">
        <f>tbl_order_f[[#This Row],[Price]]*tbl_order_f[[#This Row],[จำนวน]]</f>
        <v>1566.432</v>
      </c>
    </row>
    <row r="120" spans="1:11">
      <c r="A120" s="1">
        <v>44719</v>
      </c>
      <c r="B120" s="1" t="s">
        <v>60</v>
      </c>
      <c r="C120" s="1" t="s">
        <v>26</v>
      </c>
      <c r="D120" s="2" t="s">
        <v>30</v>
      </c>
      <c r="E120" s="3">
        <v>15</v>
      </c>
      <c r="F120" s="31" t="str">
        <f>VLOOKUP(tbl_order_f[[#This Row],[Customer Code]],tbl_customer[[Customer Code]:[Customer Full Name]],2,FALSE)</f>
        <v>GCC</v>
      </c>
      <c r="G120" s="31" t="str">
        <f>VLOOKUP(tbl_order_f[[#This Row],[Customer Code]],tbl_customer[[Customer Code]:[Customer Full Name]],3,FALSE)</f>
        <v>General Center Cross Co.,Ltd</v>
      </c>
      <c r="H120" s="31" t="str">
        <f>VLOOKUP(tbl_order_f[[#This Row],[Product Code]],tbl_product[[ Code]:[ราคา]],3,FALSE)</f>
        <v>ปากกา</v>
      </c>
      <c r="I120" s="32" t="str">
        <f>VLOOKUP(tbl_order_f[[#This Row],[Product Code]],tbl_product[[ Code]:[ราคา]],2,FALSE)</f>
        <v>ปากกาไฮไลท์ Zebra</v>
      </c>
      <c r="J120" s="33">
        <f>VLOOKUP(tbl_order_f[[#This Row],[Product Code]],tbl_product[[ Code]:[ราคา]],5,FALSE)</f>
        <v>45.36</v>
      </c>
      <c r="K120" s="33">
        <f>tbl_order_f[[#This Row],[Price]]*tbl_order_f[[#This Row],[จำนวน]]</f>
        <v>680.4</v>
      </c>
    </row>
    <row r="121" spans="1:11">
      <c r="A121" s="1">
        <v>44719</v>
      </c>
      <c r="B121" s="1" t="s">
        <v>60</v>
      </c>
      <c r="C121" s="1" t="s">
        <v>26</v>
      </c>
      <c r="D121" s="2" t="s">
        <v>31</v>
      </c>
      <c r="E121" s="3">
        <v>49</v>
      </c>
      <c r="F121" s="31" t="str">
        <f>VLOOKUP(tbl_order_f[[#This Row],[Customer Code]],tbl_customer[[Customer Code]:[Customer Full Name]],2,FALSE)</f>
        <v>GCC</v>
      </c>
      <c r="G121" s="31" t="str">
        <f>VLOOKUP(tbl_order_f[[#This Row],[Customer Code]],tbl_customer[[Customer Code]:[Customer Full Name]],3,FALSE)</f>
        <v>General Center Cross Co.,Ltd</v>
      </c>
      <c r="H121" s="31" t="str">
        <f>VLOOKUP(tbl_order_f[[#This Row],[Product Code]],tbl_product[[ Code]:[ราคา]],3,FALSE)</f>
        <v>ปากกา</v>
      </c>
      <c r="I121" s="32" t="str">
        <f>VLOOKUP(tbl_order_f[[#This Row],[Product Code]],tbl_product[[ Code]:[ราคา]],2,FALSE)</f>
        <v>ไส้ปากกา Pilot Pack x 1</v>
      </c>
      <c r="J121" s="33">
        <f>VLOOKUP(tbl_order_f[[#This Row],[Product Code]],tbl_product[[ Code]:[ราคา]],5,FALSE)</f>
        <v>20.58</v>
      </c>
      <c r="K121" s="33">
        <f>tbl_order_f[[#This Row],[Price]]*tbl_order_f[[#This Row],[จำนวน]]</f>
        <v>1008.42</v>
      </c>
    </row>
    <row r="122" spans="1:11">
      <c r="A122" s="1">
        <v>44719</v>
      </c>
      <c r="B122" s="1" t="s">
        <v>60</v>
      </c>
      <c r="C122" s="1" t="s">
        <v>26</v>
      </c>
      <c r="D122" s="2" t="s">
        <v>32</v>
      </c>
      <c r="E122" s="3">
        <v>35</v>
      </c>
      <c r="F122" s="31" t="str">
        <f>VLOOKUP(tbl_order_f[[#This Row],[Customer Code]],tbl_customer[[Customer Code]:[Customer Full Name]],2,FALSE)</f>
        <v>GCC</v>
      </c>
      <c r="G122" s="31" t="str">
        <f>VLOOKUP(tbl_order_f[[#This Row],[Customer Code]],tbl_customer[[Customer Code]:[Customer Full Name]],3,FALSE)</f>
        <v>General Center Cross Co.,Ltd</v>
      </c>
      <c r="H122" s="31" t="str">
        <f>VLOOKUP(tbl_order_f[[#This Row],[Product Code]],tbl_product[[ Code]:[ราคา]],3,FALSE)</f>
        <v>ปากกา</v>
      </c>
      <c r="I122" s="32" t="str">
        <f>VLOOKUP(tbl_order_f[[#This Row],[Product Code]],tbl_product[[ Code]:[ราคา]],2,FALSE)</f>
        <v>ไส้ปากกา Pilot Pack x 3</v>
      </c>
      <c r="J122" s="33">
        <f>VLOOKUP(tbl_order_f[[#This Row],[Product Code]],tbl_product[[ Code]:[ราคา]],5,FALSE)</f>
        <v>44.1</v>
      </c>
      <c r="K122" s="33">
        <f>tbl_order_f[[#This Row],[Price]]*tbl_order_f[[#This Row],[จำนวน]]</f>
        <v>1543.5</v>
      </c>
    </row>
    <row r="123" spans="1:11">
      <c r="A123" s="1">
        <v>44719</v>
      </c>
      <c r="B123" s="1" t="s">
        <v>60</v>
      </c>
      <c r="C123" s="1" t="s">
        <v>26</v>
      </c>
      <c r="D123" s="2" t="s">
        <v>33</v>
      </c>
      <c r="E123" s="3">
        <v>49</v>
      </c>
      <c r="F123" s="31" t="str">
        <f>VLOOKUP(tbl_order_f[[#This Row],[Customer Code]],tbl_customer[[Customer Code]:[Customer Full Name]],2,FALSE)</f>
        <v>GCC</v>
      </c>
      <c r="G123" s="31" t="str">
        <f>VLOOKUP(tbl_order_f[[#This Row],[Customer Code]],tbl_customer[[Customer Code]:[Customer Full Name]],3,FALSE)</f>
        <v>General Center Cross Co.,Ltd</v>
      </c>
      <c r="H123" s="31" t="str">
        <f>VLOOKUP(tbl_order_f[[#This Row],[Product Code]],tbl_product[[ Code]:[ราคา]],3,FALSE)</f>
        <v>ดินสอ</v>
      </c>
      <c r="I123" s="32" t="str">
        <f>VLOOKUP(tbl_order_f[[#This Row],[Product Code]],tbl_product[[ Code]:[ราคา]],2,FALSE)</f>
        <v>ดินสอกด Pentel</v>
      </c>
      <c r="J123" s="33">
        <f>VLOOKUP(tbl_order_f[[#This Row],[Product Code]],tbl_product[[ Code]:[ราคา]],5,FALSE)</f>
        <v>86.73</v>
      </c>
      <c r="K123" s="33">
        <f>tbl_order_f[[#This Row],[Price]]*tbl_order_f[[#This Row],[จำนวน]]</f>
        <v>4249.7700000000004</v>
      </c>
    </row>
    <row r="124" spans="1:11">
      <c r="A124" s="1">
        <v>44719</v>
      </c>
      <c r="B124" s="1" t="s">
        <v>60</v>
      </c>
      <c r="C124" s="1" t="s">
        <v>26</v>
      </c>
      <c r="D124" s="2" t="s">
        <v>34</v>
      </c>
      <c r="E124" s="3">
        <v>47</v>
      </c>
      <c r="F124" s="31" t="str">
        <f>VLOOKUP(tbl_order_f[[#This Row],[Customer Code]],tbl_customer[[Customer Code]:[Customer Full Name]],2,FALSE)</f>
        <v>GCC</v>
      </c>
      <c r="G124" s="31" t="str">
        <f>VLOOKUP(tbl_order_f[[#This Row],[Customer Code]],tbl_customer[[Customer Code]:[Customer Full Name]],3,FALSE)</f>
        <v>General Center Cross Co.,Ltd</v>
      </c>
      <c r="H124" s="31" t="str">
        <f>VLOOKUP(tbl_order_f[[#This Row],[Product Code]],tbl_product[[ Code]:[ราคา]],3,FALSE)</f>
        <v>ดินสอ</v>
      </c>
      <c r="I124" s="32" t="str">
        <f>VLOOKUP(tbl_order_f[[#This Row],[Product Code]],tbl_product[[ Code]:[ราคา]],2,FALSE)</f>
        <v>ไส้ดินสอ Faber 2B</v>
      </c>
      <c r="J124" s="33">
        <f>VLOOKUP(tbl_order_f[[#This Row],[Product Code]],tbl_product[[ Code]:[ราคา]],5,FALSE)</f>
        <v>26.25</v>
      </c>
      <c r="K124" s="33">
        <f>tbl_order_f[[#This Row],[Price]]*tbl_order_f[[#This Row],[จำนวน]]</f>
        <v>1233.75</v>
      </c>
    </row>
    <row r="125" spans="1:11">
      <c r="A125" s="1">
        <v>44719</v>
      </c>
      <c r="B125" s="1" t="s">
        <v>60</v>
      </c>
      <c r="C125" s="1" t="s">
        <v>26</v>
      </c>
      <c r="D125" s="2" t="s">
        <v>35</v>
      </c>
      <c r="E125" s="3">
        <v>38</v>
      </c>
      <c r="F125" s="31" t="str">
        <f>VLOOKUP(tbl_order_f[[#This Row],[Customer Code]],tbl_customer[[Customer Code]:[Customer Full Name]],2,FALSE)</f>
        <v>GCC</v>
      </c>
      <c r="G125" s="31" t="str">
        <f>VLOOKUP(tbl_order_f[[#This Row],[Customer Code]],tbl_customer[[Customer Code]:[Customer Full Name]],3,FALSE)</f>
        <v>General Center Cross Co.,Ltd</v>
      </c>
      <c r="H125" s="31" t="str">
        <f>VLOOKUP(tbl_order_f[[#This Row],[Product Code]],tbl_product[[ Code]:[ราคา]],3,FALSE)</f>
        <v>ดินสอ</v>
      </c>
      <c r="I125" s="32" t="str">
        <f>VLOOKUP(tbl_order_f[[#This Row],[Product Code]],tbl_product[[ Code]:[ราคา]],2,FALSE)</f>
        <v>ไส้ดินสอ Faber HB</v>
      </c>
      <c r="J125" s="33">
        <f>VLOOKUP(tbl_order_f[[#This Row],[Product Code]],tbl_product[[ Code]:[ราคา]],5,FALSE)</f>
        <v>22.05</v>
      </c>
      <c r="K125" s="33">
        <f>tbl_order_f[[#This Row],[Price]]*tbl_order_f[[#This Row],[จำนวน]]</f>
        <v>837.9</v>
      </c>
    </row>
    <row r="126" spans="1:11">
      <c r="A126" s="1">
        <v>44719</v>
      </c>
      <c r="B126" s="1" t="s">
        <v>60</v>
      </c>
      <c r="C126" s="1" t="s">
        <v>26</v>
      </c>
      <c r="D126" s="2" t="s">
        <v>36</v>
      </c>
      <c r="E126" s="3">
        <v>25</v>
      </c>
      <c r="F126" s="31" t="str">
        <f>VLOOKUP(tbl_order_f[[#This Row],[Customer Code]],tbl_customer[[Customer Code]:[Customer Full Name]],2,FALSE)</f>
        <v>GCC</v>
      </c>
      <c r="G126" s="31" t="str">
        <f>VLOOKUP(tbl_order_f[[#This Row],[Customer Code]],tbl_customer[[Customer Code]:[Customer Full Name]],3,FALSE)</f>
        <v>General Center Cross Co.,Ltd</v>
      </c>
      <c r="H126" s="31" t="str">
        <f>VLOOKUP(tbl_order_f[[#This Row],[Product Code]],tbl_product[[ Code]:[ราคา]],3,FALSE)</f>
        <v>ดินสอ</v>
      </c>
      <c r="I126" s="32" t="str">
        <f>VLOOKUP(tbl_order_f[[#This Row],[Product Code]],tbl_product[[ Code]:[ราคา]],2,FALSE)</f>
        <v>กล่องดินสอ</v>
      </c>
      <c r="J126" s="33">
        <f>VLOOKUP(tbl_order_f[[#This Row],[Product Code]],tbl_product[[ Code]:[ราคา]],5,FALSE)</f>
        <v>169.05</v>
      </c>
      <c r="K126" s="33">
        <f>tbl_order_f[[#This Row],[Price]]*tbl_order_f[[#This Row],[จำนวน]]</f>
        <v>4226.25</v>
      </c>
    </row>
    <row r="127" spans="1:11">
      <c r="A127" s="1">
        <v>44719</v>
      </c>
      <c r="B127" s="1" t="s">
        <v>60</v>
      </c>
      <c r="C127" s="1" t="s">
        <v>26</v>
      </c>
      <c r="D127" s="2" t="s">
        <v>37</v>
      </c>
      <c r="E127" s="3">
        <v>20</v>
      </c>
      <c r="F127" s="31" t="str">
        <f>VLOOKUP(tbl_order_f[[#This Row],[Customer Code]],tbl_customer[[Customer Code]:[Customer Full Name]],2,FALSE)</f>
        <v>GCC</v>
      </c>
      <c r="G127" s="31" t="str">
        <f>VLOOKUP(tbl_order_f[[#This Row],[Customer Code]],tbl_customer[[Customer Code]:[Customer Full Name]],3,FALSE)</f>
        <v>General Center Cross Co.,Ltd</v>
      </c>
      <c r="H127" s="31" t="str">
        <f>VLOOKUP(tbl_order_f[[#This Row],[Product Code]],tbl_product[[ Code]:[ราคา]],3,FALSE)</f>
        <v>ดินสอ</v>
      </c>
      <c r="I127" s="32" t="str">
        <f>VLOOKUP(tbl_order_f[[#This Row],[Product Code]],tbl_product[[ Code]:[ราคา]],2,FALSE)</f>
        <v>กบเหลาดินสอ</v>
      </c>
      <c r="J127" s="33">
        <f>VLOOKUP(tbl_order_f[[#This Row],[Product Code]],tbl_product[[ Code]:[ราคา]],5,FALSE)</f>
        <v>7.3500000000000005</v>
      </c>
      <c r="K127" s="33">
        <f>tbl_order_f[[#This Row],[Price]]*tbl_order_f[[#This Row],[จำนวน]]</f>
        <v>147</v>
      </c>
    </row>
    <row r="128" spans="1:11">
      <c r="A128" s="1">
        <v>44719</v>
      </c>
      <c r="B128" s="1" t="s">
        <v>60</v>
      </c>
      <c r="C128" s="1" t="s">
        <v>26</v>
      </c>
      <c r="D128" s="2" t="s">
        <v>38</v>
      </c>
      <c r="E128" s="3">
        <v>45</v>
      </c>
      <c r="F128" s="31" t="str">
        <f>VLOOKUP(tbl_order_f[[#This Row],[Customer Code]],tbl_customer[[Customer Code]:[Customer Full Name]],2,FALSE)</f>
        <v>GCC</v>
      </c>
      <c r="G128" s="31" t="str">
        <f>VLOOKUP(tbl_order_f[[#This Row],[Customer Code]],tbl_customer[[Customer Code]:[Customer Full Name]],3,FALSE)</f>
        <v>General Center Cross Co.,Ltd</v>
      </c>
      <c r="H128" s="31" t="str">
        <f>VLOOKUP(tbl_order_f[[#This Row],[Product Code]],tbl_product[[ Code]:[ราคา]],3,FALSE)</f>
        <v>ดินสอ</v>
      </c>
      <c r="I128" s="32" t="str">
        <f>VLOOKUP(tbl_order_f[[#This Row],[Product Code]],tbl_product[[ Code]:[ราคา]],2,FALSE)</f>
        <v>ปลอกดินสอ</v>
      </c>
      <c r="J128" s="33">
        <f>VLOOKUP(tbl_order_f[[#This Row],[Product Code]],tbl_product[[ Code]:[ราคา]],5,FALSE)</f>
        <v>9.2399999999999984</v>
      </c>
      <c r="K128" s="33">
        <f>tbl_order_f[[#This Row],[Price]]*tbl_order_f[[#This Row],[จำนวน]]</f>
        <v>415.79999999999995</v>
      </c>
    </row>
    <row r="129" spans="1:11">
      <c r="A129" s="1">
        <v>44719</v>
      </c>
      <c r="B129" s="1" t="s">
        <v>60</v>
      </c>
      <c r="C129" s="1" t="s">
        <v>26</v>
      </c>
      <c r="D129" s="2" t="s">
        <v>39</v>
      </c>
      <c r="E129" s="3">
        <v>33</v>
      </c>
      <c r="F129" s="31" t="str">
        <f>VLOOKUP(tbl_order_f[[#This Row],[Customer Code]],tbl_customer[[Customer Code]:[Customer Full Name]],2,FALSE)</f>
        <v>GCC</v>
      </c>
      <c r="G129" s="31" t="str">
        <f>VLOOKUP(tbl_order_f[[#This Row],[Customer Code]],tbl_customer[[Customer Code]:[Customer Full Name]],3,FALSE)</f>
        <v>General Center Cross Co.,Ltd</v>
      </c>
      <c r="H129" s="31" t="str">
        <f>VLOOKUP(tbl_order_f[[#This Row],[Product Code]],tbl_product[[ Code]:[ราคา]],3,FALSE)</f>
        <v>อุปกรณ์ลบ</v>
      </c>
      <c r="I129" s="32" t="str">
        <f>VLOOKUP(tbl_order_f[[#This Row],[Product Code]],tbl_product[[ Code]:[ราคา]],2,FALSE)</f>
        <v>ปากกาลบคำผิด</v>
      </c>
      <c r="J129" s="33">
        <f>VLOOKUP(tbl_order_f[[#This Row],[Product Code]],tbl_product[[ Code]:[ราคา]],5,FALSE)</f>
        <v>57.750000000000007</v>
      </c>
      <c r="K129" s="33">
        <f>tbl_order_f[[#This Row],[Price]]*tbl_order_f[[#This Row],[จำนวน]]</f>
        <v>1905.7500000000002</v>
      </c>
    </row>
    <row r="130" spans="1:11">
      <c r="A130" s="1">
        <v>44719</v>
      </c>
      <c r="B130" s="1" t="s">
        <v>60</v>
      </c>
      <c r="C130" s="1" t="s">
        <v>26</v>
      </c>
      <c r="D130" s="2" t="s">
        <v>40</v>
      </c>
      <c r="E130" s="3">
        <v>48</v>
      </c>
      <c r="F130" s="31" t="str">
        <f>VLOOKUP(tbl_order_f[[#This Row],[Customer Code]],tbl_customer[[Customer Code]:[Customer Full Name]],2,FALSE)</f>
        <v>GCC</v>
      </c>
      <c r="G130" s="31" t="str">
        <f>VLOOKUP(tbl_order_f[[#This Row],[Customer Code]],tbl_customer[[Customer Code]:[Customer Full Name]],3,FALSE)</f>
        <v>General Center Cross Co.,Ltd</v>
      </c>
      <c r="H130" s="31" t="str">
        <f>VLOOKUP(tbl_order_f[[#This Row],[Product Code]],tbl_product[[ Code]:[ราคา]],3,FALSE)</f>
        <v>อุปกรณ์ลบ</v>
      </c>
      <c r="I130" s="32" t="str">
        <f>VLOOKUP(tbl_order_f[[#This Row],[Product Code]],tbl_product[[ Code]:[ราคา]],2,FALSE)</f>
        <v>เทปลบคำผิด</v>
      </c>
      <c r="J130" s="33">
        <f>VLOOKUP(tbl_order_f[[#This Row],[Product Code]],tbl_product[[ Code]:[ราคา]],5,FALSE)</f>
        <v>35.200000000000003</v>
      </c>
      <c r="K130" s="33">
        <f>tbl_order_f[[#This Row],[Price]]*tbl_order_f[[#This Row],[จำนวน]]</f>
        <v>1689.6000000000001</v>
      </c>
    </row>
    <row r="131" spans="1:11">
      <c r="A131" s="1">
        <v>44719</v>
      </c>
      <c r="B131" s="1" t="s">
        <v>60</v>
      </c>
      <c r="C131" s="1" t="s">
        <v>26</v>
      </c>
      <c r="D131" s="2" t="s">
        <v>41</v>
      </c>
      <c r="E131" s="3">
        <v>50</v>
      </c>
      <c r="F131" s="31" t="str">
        <f>VLOOKUP(tbl_order_f[[#This Row],[Customer Code]],tbl_customer[[Customer Code]:[Customer Full Name]],2,FALSE)</f>
        <v>GCC</v>
      </c>
      <c r="G131" s="31" t="str">
        <f>VLOOKUP(tbl_order_f[[#This Row],[Customer Code]],tbl_customer[[Customer Code]:[Customer Full Name]],3,FALSE)</f>
        <v>General Center Cross Co.,Ltd</v>
      </c>
      <c r="H131" s="31" t="str">
        <f>VLOOKUP(tbl_order_f[[#This Row],[Product Code]],tbl_product[[ Code]:[ราคา]],3,FALSE)</f>
        <v>อุปกรณ์ลบ</v>
      </c>
      <c r="I131" s="32" t="str">
        <f>VLOOKUP(tbl_order_f[[#This Row],[Product Code]],tbl_product[[ Code]:[ราคา]],2,FALSE)</f>
        <v>ยางลบ</v>
      </c>
      <c r="J131" s="33">
        <f>VLOOKUP(tbl_order_f[[#This Row],[Product Code]],tbl_product[[ Code]:[ราคา]],5,FALSE)</f>
        <v>6.9300000000000006</v>
      </c>
      <c r="K131" s="33">
        <f>tbl_order_f[[#This Row],[Price]]*tbl_order_f[[#This Row],[จำนวน]]</f>
        <v>346.50000000000006</v>
      </c>
    </row>
    <row r="132" spans="1:11">
      <c r="A132" s="1">
        <v>44719</v>
      </c>
      <c r="B132" s="1" t="s">
        <v>60</v>
      </c>
      <c r="C132" s="1" t="s">
        <v>26</v>
      </c>
      <c r="D132" s="2" t="s">
        <v>42</v>
      </c>
      <c r="E132" s="3">
        <v>10</v>
      </c>
      <c r="F132" s="31" t="str">
        <f>VLOOKUP(tbl_order_f[[#This Row],[Customer Code]],tbl_customer[[Customer Code]:[Customer Full Name]],2,FALSE)</f>
        <v>GCC</v>
      </c>
      <c r="G132" s="31" t="str">
        <f>VLOOKUP(tbl_order_f[[#This Row],[Customer Code]],tbl_customer[[Customer Code]:[Customer Full Name]],3,FALSE)</f>
        <v>General Center Cross Co.,Ltd</v>
      </c>
      <c r="H132" s="31" t="str">
        <f>VLOOKUP(tbl_order_f[[#This Row],[Product Code]],tbl_product[[ Code]:[ราคา]],3,FALSE)</f>
        <v>อุปกรณ์วัด</v>
      </c>
      <c r="I132" s="32" t="str">
        <f>VLOOKUP(tbl_order_f[[#This Row],[Product Code]],tbl_product[[ Code]:[ราคา]],2,FALSE)</f>
        <v>ไม้บรรทัด</v>
      </c>
      <c r="J132" s="33">
        <f>VLOOKUP(tbl_order_f[[#This Row],[Product Code]],tbl_product[[ Code]:[ราคา]],5,FALSE)</f>
        <v>34.65</v>
      </c>
      <c r="K132" s="33">
        <f>tbl_order_f[[#This Row],[Price]]*tbl_order_f[[#This Row],[จำนวน]]</f>
        <v>346.5</v>
      </c>
    </row>
    <row r="133" spans="1:11">
      <c r="A133" s="1">
        <v>44719</v>
      </c>
      <c r="B133" s="1" t="s">
        <v>60</v>
      </c>
      <c r="C133" s="1" t="s">
        <v>26</v>
      </c>
      <c r="D133" s="2" t="s">
        <v>43</v>
      </c>
      <c r="E133" s="3">
        <v>15</v>
      </c>
      <c r="F133" s="31" t="str">
        <f>VLOOKUP(tbl_order_f[[#This Row],[Customer Code]],tbl_customer[[Customer Code]:[Customer Full Name]],2,FALSE)</f>
        <v>GCC</v>
      </c>
      <c r="G133" s="31" t="str">
        <f>VLOOKUP(tbl_order_f[[#This Row],[Customer Code]],tbl_customer[[Customer Code]:[Customer Full Name]],3,FALSE)</f>
        <v>General Center Cross Co.,Ltd</v>
      </c>
      <c r="H133" s="31" t="str">
        <f>VLOOKUP(tbl_order_f[[#This Row],[Product Code]],tbl_product[[ Code]:[ราคา]],3,FALSE)</f>
        <v>อุปกรณ์วัด</v>
      </c>
      <c r="I133" s="32" t="str">
        <f>VLOOKUP(tbl_order_f[[#This Row],[Product Code]],tbl_product[[ Code]:[ราคา]],2,FALSE)</f>
        <v>อุปกรณ์เรขาคณิต</v>
      </c>
      <c r="J133" s="33">
        <f>VLOOKUP(tbl_order_f[[#This Row],[Product Code]],tbl_product[[ Code]:[ราคา]],5,FALSE)</f>
        <v>28.490000000000002</v>
      </c>
      <c r="K133" s="33">
        <f>tbl_order_f[[#This Row],[Price]]*tbl_order_f[[#This Row],[จำนวน]]</f>
        <v>427.35</v>
      </c>
    </row>
    <row r="134" spans="1:11">
      <c r="A134" s="1">
        <v>44719</v>
      </c>
      <c r="B134" s="1" t="s">
        <v>60</v>
      </c>
      <c r="C134" s="1" t="s">
        <v>26</v>
      </c>
      <c r="D134" s="2" t="s">
        <v>44</v>
      </c>
      <c r="E134" s="3">
        <v>17</v>
      </c>
      <c r="F134" s="31" t="str">
        <f>VLOOKUP(tbl_order_f[[#This Row],[Customer Code]],tbl_customer[[Customer Code]:[Customer Full Name]],2,FALSE)</f>
        <v>GCC</v>
      </c>
      <c r="G134" s="31" t="str">
        <f>VLOOKUP(tbl_order_f[[#This Row],[Customer Code]],tbl_customer[[Customer Code]:[Customer Full Name]],3,FALSE)</f>
        <v>General Center Cross Co.,Ltd</v>
      </c>
      <c r="H134" s="31" t="str">
        <f>VLOOKUP(tbl_order_f[[#This Row],[Product Code]],tbl_product[[ Code]:[ราคา]],3,FALSE)</f>
        <v>กระดาษ</v>
      </c>
      <c r="I134" s="32" t="str">
        <f>VLOOKUP(tbl_order_f[[#This Row],[Product Code]],tbl_product[[ Code]:[ราคา]],2,FALSE)</f>
        <v>กระดาษถ่ายเอกสาร AA 500 แผ่น</v>
      </c>
      <c r="J134" s="33">
        <f>VLOOKUP(tbl_order_f[[#This Row],[Product Code]],tbl_product[[ Code]:[ราคา]],5,FALSE)</f>
        <v>89.879999999999981</v>
      </c>
      <c r="K134" s="33">
        <f>tbl_order_f[[#This Row],[Price]]*tbl_order_f[[#This Row],[จำนวน]]</f>
        <v>1527.9599999999996</v>
      </c>
    </row>
    <row r="135" spans="1:11">
      <c r="A135" s="1">
        <v>44719</v>
      </c>
      <c r="B135" s="1" t="s">
        <v>60</v>
      </c>
      <c r="C135" s="1" t="s">
        <v>26</v>
      </c>
      <c r="D135" s="2" t="s">
        <v>45</v>
      </c>
      <c r="E135" s="3">
        <v>14</v>
      </c>
      <c r="F135" s="31" t="str">
        <f>VLOOKUP(tbl_order_f[[#This Row],[Customer Code]],tbl_customer[[Customer Code]:[Customer Full Name]],2,FALSE)</f>
        <v>GCC</v>
      </c>
      <c r="G135" s="31" t="str">
        <f>VLOOKUP(tbl_order_f[[#This Row],[Customer Code]],tbl_customer[[Customer Code]:[Customer Full Name]],3,FALSE)</f>
        <v>General Center Cross Co.,Ltd</v>
      </c>
      <c r="H135" s="31" t="str">
        <f>VLOOKUP(tbl_order_f[[#This Row],[Product Code]],tbl_product[[ Code]:[ราคา]],3,FALSE)</f>
        <v>กระดาษ</v>
      </c>
      <c r="I135" s="32" t="str">
        <f>VLOOKUP(tbl_order_f[[#This Row],[Product Code]],tbl_product[[ Code]:[ราคา]],2,FALSE)</f>
        <v>สมุด AA 50 แผ่น</v>
      </c>
      <c r="J135" s="33">
        <f>VLOOKUP(tbl_order_f[[#This Row],[Product Code]],tbl_product[[ Code]:[ราคา]],5,FALSE)</f>
        <v>36.119999999999997</v>
      </c>
      <c r="K135" s="33">
        <f>tbl_order_f[[#This Row],[Price]]*tbl_order_f[[#This Row],[จำนวน]]</f>
        <v>505.67999999999995</v>
      </c>
    </row>
    <row r="136" spans="1:11">
      <c r="A136" s="1">
        <v>44719</v>
      </c>
      <c r="B136" s="1" t="s">
        <v>60</v>
      </c>
      <c r="C136" s="1" t="s">
        <v>26</v>
      </c>
      <c r="D136" s="2" t="s">
        <v>46</v>
      </c>
      <c r="E136" s="3">
        <v>19</v>
      </c>
      <c r="F136" s="31" t="str">
        <f>VLOOKUP(tbl_order_f[[#This Row],[Customer Code]],tbl_customer[[Customer Code]:[Customer Full Name]],2,FALSE)</f>
        <v>GCC</v>
      </c>
      <c r="G136" s="31" t="str">
        <f>VLOOKUP(tbl_order_f[[#This Row],[Customer Code]],tbl_customer[[Customer Code]:[Customer Full Name]],3,FALSE)</f>
        <v>General Center Cross Co.,Ltd</v>
      </c>
      <c r="H136" s="31" t="str">
        <f>VLOOKUP(tbl_order_f[[#This Row],[Product Code]],tbl_product[[ Code]:[ราคา]],3,FALSE)</f>
        <v>กระดาษ</v>
      </c>
      <c r="I136" s="32" t="str">
        <f>VLOOKUP(tbl_order_f[[#This Row],[Product Code]],tbl_product[[ Code]:[ราคา]],2,FALSE)</f>
        <v>กระดาษโน๊ต Sticky Note</v>
      </c>
      <c r="J136" s="33">
        <f>VLOOKUP(tbl_order_f[[#This Row],[Product Code]],tbl_product[[ Code]:[ราคา]],5,FALSE)</f>
        <v>84</v>
      </c>
      <c r="K136" s="33">
        <f>tbl_order_f[[#This Row],[Price]]*tbl_order_f[[#This Row],[จำนวน]]</f>
        <v>1596</v>
      </c>
    </row>
    <row r="137" spans="1:11">
      <c r="A137" s="1">
        <v>44727</v>
      </c>
      <c r="B137" s="1" t="s">
        <v>60</v>
      </c>
      <c r="C137" s="1" t="s">
        <v>26</v>
      </c>
      <c r="D137" s="2" t="s">
        <v>36</v>
      </c>
      <c r="E137" s="3">
        <v>26</v>
      </c>
      <c r="F137" s="31" t="str">
        <f>VLOOKUP(tbl_order_f[[#This Row],[Customer Code]],tbl_customer[[Customer Code]:[Customer Full Name]],2,FALSE)</f>
        <v>GCC</v>
      </c>
      <c r="G137" s="31" t="str">
        <f>VLOOKUP(tbl_order_f[[#This Row],[Customer Code]],tbl_customer[[Customer Code]:[Customer Full Name]],3,FALSE)</f>
        <v>General Center Cross Co.,Ltd</v>
      </c>
      <c r="H137" s="31" t="str">
        <f>VLOOKUP(tbl_order_f[[#This Row],[Product Code]],tbl_product[[ Code]:[ราคา]],3,FALSE)</f>
        <v>ดินสอ</v>
      </c>
      <c r="I137" s="32" t="str">
        <f>VLOOKUP(tbl_order_f[[#This Row],[Product Code]],tbl_product[[ Code]:[ราคา]],2,FALSE)</f>
        <v>กล่องดินสอ</v>
      </c>
      <c r="J137" s="33">
        <f>VLOOKUP(tbl_order_f[[#This Row],[Product Code]],tbl_product[[ Code]:[ราคา]],5,FALSE)</f>
        <v>169.05</v>
      </c>
      <c r="K137" s="33">
        <f>tbl_order_f[[#This Row],[Price]]*tbl_order_f[[#This Row],[จำนวน]]</f>
        <v>4395.3</v>
      </c>
    </row>
    <row r="138" spans="1:11">
      <c r="A138" s="1">
        <v>44749</v>
      </c>
      <c r="B138" s="1" t="s">
        <v>61</v>
      </c>
      <c r="C138" s="1" t="s">
        <v>48</v>
      </c>
      <c r="D138" s="2" t="s">
        <v>27</v>
      </c>
      <c r="E138" s="3">
        <v>11</v>
      </c>
      <c r="F138" s="31" t="str">
        <f>VLOOKUP(tbl_order_f[[#This Row],[Customer Code]],tbl_customer[[Customer Code]:[Customer Full Name]],2,FALSE)</f>
        <v>ABV</v>
      </c>
      <c r="G138" s="31" t="str">
        <f>VLOOKUP(tbl_order_f[[#This Row],[Customer Code]],tbl_customer[[Customer Code]:[Customer Full Name]],3,FALSE)</f>
        <v>Asia Book Bone Co.,Ltd</v>
      </c>
      <c r="H138" s="31" t="str">
        <f>VLOOKUP(tbl_order_f[[#This Row],[Product Code]],tbl_product[[ Code]:[ราคา]],3,FALSE)</f>
        <v>ปากกา</v>
      </c>
      <c r="I138" s="32" t="str">
        <f>VLOOKUP(tbl_order_f[[#This Row],[Product Code]],tbl_product[[ Code]:[ราคา]],2,FALSE)</f>
        <v>ปากกาลูกลื่นควอนตัม แดง</v>
      </c>
      <c r="J138" s="33">
        <f>VLOOKUP(tbl_order_f[[#This Row],[Product Code]],tbl_product[[ Code]:[ราคา]],5,FALSE)</f>
        <v>24.192</v>
      </c>
      <c r="K138" s="33">
        <f>tbl_order_f[[#This Row],[Price]]*tbl_order_f[[#This Row],[จำนวน]]</f>
        <v>266.11200000000002</v>
      </c>
    </row>
    <row r="139" spans="1:11">
      <c r="A139" s="1">
        <v>44749</v>
      </c>
      <c r="B139" s="1" t="s">
        <v>61</v>
      </c>
      <c r="C139" s="1" t="s">
        <v>48</v>
      </c>
      <c r="D139" s="2" t="s">
        <v>28</v>
      </c>
      <c r="E139" s="3">
        <v>33</v>
      </c>
      <c r="F139" s="31" t="str">
        <f>VLOOKUP(tbl_order_f[[#This Row],[Customer Code]],tbl_customer[[Customer Code]:[Customer Full Name]],2,FALSE)</f>
        <v>ABV</v>
      </c>
      <c r="G139" s="31" t="str">
        <f>VLOOKUP(tbl_order_f[[#This Row],[Customer Code]],tbl_customer[[Customer Code]:[Customer Full Name]],3,FALSE)</f>
        <v>Asia Book Bone Co.,Ltd</v>
      </c>
      <c r="H139" s="31" t="str">
        <f>VLOOKUP(tbl_order_f[[#This Row],[Product Code]],tbl_product[[ Code]:[ราคา]],3,FALSE)</f>
        <v>ปากกา</v>
      </c>
      <c r="I139" s="32" t="str">
        <f>VLOOKUP(tbl_order_f[[#This Row],[Product Code]],tbl_product[[ Code]:[ราคา]],2,FALSE)</f>
        <v>ปากกาลูกลื่นควอนตัม ดำ</v>
      </c>
      <c r="J139" s="33">
        <f>VLOOKUP(tbl_order_f[[#This Row],[Product Code]],tbl_product[[ Code]:[ราคา]],5,FALSE)</f>
        <v>24.192</v>
      </c>
      <c r="K139" s="33">
        <f>tbl_order_f[[#This Row],[Price]]*tbl_order_f[[#This Row],[จำนวน]]</f>
        <v>798.33600000000001</v>
      </c>
    </row>
    <row r="140" spans="1:11">
      <c r="A140" s="1">
        <v>44749</v>
      </c>
      <c r="B140" s="1" t="s">
        <v>61</v>
      </c>
      <c r="C140" s="1" t="s">
        <v>48</v>
      </c>
      <c r="D140" s="2" t="s">
        <v>29</v>
      </c>
      <c r="E140" s="3">
        <v>39</v>
      </c>
      <c r="F140" s="31" t="str">
        <f>VLOOKUP(tbl_order_f[[#This Row],[Customer Code]],tbl_customer[[Customer Code]:[Customer Full Name]],2,FALSE)</f>
        <v>ABV</v>
      </c>
      <c r="G140" s="31" t="str">
        <f>VLOOKUP(tbl_order_f[[#This Row],[Customer Code]],tbl_customer[[Customer Code]:[Customer Full Name]],3,FALSE)</f>
        <v>Asia Book Bone Co.,Ltd</v>
      </c>
      <c r="H140" s="31" t="str">
        <f>VLOOKUP(tbl_order_f[[#This Row],[Product Code]],tbl_product[[ Code]:[ราคา]],3,FALSE)</f>
        <v>ปากกา</v>
      </c>
      <c r="I140" s="32" t="str">
        <f>VLOOKUP(tbl_order_f[[#This Row],[Product Code]],tbl_product[[ Code]:[ราคา]],2,FALSE)</f>
        <v>ปากกาเจล Uni</v>
      </c>
      <c r="J140" s="33">
        <f>VLOOKUP(tbl_order_f[[#This Row],[Product Code]],tbl_product[[ Code]:[ราคา]],5,FALSE)</f>
        <v>42.335999999999999</v>
      </c>
      <c r="K140" s="33">
        <f>tbl_order_f[[#This Row],[Price]]*tbl_order_f[[#This Row],[จำนวน]]</f>
        <v>1651.104</v>
      </c>
    </row>
    <row r="141" spans="1:11">
      <c r="A141" s="1">
        <v>44749</v>
      </c>
      <c r="B141" s="1" t="s">
        <v>61</v>
      </c>
      <c r="C141" s="1" t="s">
        <v>48</v>
      </c>
      <c r="D141" s="2" t="s">
        <v>30</v>
      </c>
      <c r="E141" s="3">
        <v>42</v>
      </c>
      <c r="F141" s="31" t="str">
        <f>VLOOKUP(tbl_order_f[[#This Row],[Customer Code]],tbl_customer[[Customer Code]:[Customer Full Name]],2,FALSE)</f>
        <v>ABV</v>
      </c>
      <c r="G141" s="31" t="str">
        <f>VLOOKUP(tbl_order_f[[#This Row],[Customer Code]],tbl_customer[[Customer Code]:[Customer Full Name]],3,FALSE)</f>
        <v>Asia Book Bone Co.,Ltd</v>
      </c>
      <c r="H141" s="31" t="str">
        <f>VLOOKUP(tbl_order_f[[#This Row],[Product Code]],tbl_product[[ Code]:[ราคา]],3,FALSE)</f>
        <v>ปากกา</v>
      </c>
      <c r="I141" s="32" t="str">
        <f>VLOOKUP(tbl_order_f[[#This Row],[Product Code]],tbl_product[[ Code]:[ราคา]],2,FALSE)</f>
        <v>ปากกาไฮไลท์ Zebra</v>
      </c>
      <c r="J141" s="33">
        <f>VLOOKUP(tbl_order_f[[#This Row],[Product Code]],tbl_product[[ Code]:[ราคา]],5,FALSE)</f>
        <v>45.36</v>
      </c>
      <c r="K141" s="33">
        <f>tbl_order_f[[#This Row],[Price]]*tbl_order_f[[#This Row],[จำนวน]]</f>
        <v>1905.12</v>
      </c>
    </row>
    <row r="142" spans="1:11">
      <c r="A142" s="1">
        <v>44749</v>
      </c>
      <c r="B142" s="1" t="s">
        <v>61</v>
      </c>
      <c r="C142" s="1" t="s">
        <v>48</v>
      </c>
      <c r="D142" s="2" t="s">
        <v>31</v>
      </c>
      <c r="E142" s="3">
        <v>21</v>
      </c>
      <c r="F142" s="31" t="str">
        <f>VLOOKUP(tbl_order_f[[#This Row],[Customer Code]],tbl_customer[[Customer Code]:[Customer Full Name]],2,FALSE)</f>
        <v>ABV</v>
      </c>
      <c r="G142" s="31" t="str">
        <f>VLOOKUP(tbl_order_f[[#This Row],[Customer Code]],tbl_customer[[Customer Code]:[Customer Full Name]],3,FALSE)</f>
        <v>Asia Book Bone Co.,Ltd</v>
      </c>
      <c r="H142" s="31" t="str">
        <f>VLOOKUP(tbl_order_f[[#This Row],[Product Code]],tbl_product[[ Code]:[ราคา]],3,FALSE)</f>
        <v>ปากกา</v>
      </c>
      <c r="I142" s="32" t="str">
        <f>VLOOKUP(tbl_order_f[[#This Row],[Product Code]],tbl_product[[ Code]:[ราคา]],2,FALSE)</f>
        <v>ไส้ปากกา Pilot Pack x 1</v>
      </c>
      <c r="J142" s="33">
        <f>VLOOKUP(tbl_order_f[[#This Row],[Product Code]],tbl_product[[ Code]:[ราคา]],5,FALSE)</f>
        <v>20.58</v>
      </c>
      <c r="K142" s="33">
        <f>tbl_order_f[[#This Row],[Price]]*tbl_order_f[[#This Row],[จำนวน]]</f>
        <v>432.17999999999995</v>
      </c>
    </row>
    <row r="143" spans="1:11">
      <c r="A143" s="1">
        <v>44749</v>
      </c>
      <c r="B143" s="1" t="s">
        <v>61</v>
      </c>
      <c r="C143" s="1" t="s">
        <v>48</v>
      </c>
      <c r="D143" s="2" t="s">
        <v>32</v>
      </c>
      <c r="E143" s="3">
        <v>24</v>
      </c>
      <c r="F143" s="31" t="str">
        <f>VLOOKUP(tbl_order_f[[#This Row],[Customer Code]],tbl_customer[[Customer Code]:[Customer Full Name]],2,FALSE)</f>
        <v>ABV</v>
      </c>
      <c r="G143" s="31" t="str">
        <f>VLOOKUP(tbl_order_f[[#This Row],[Customer Code]],tbl_customer[[Customer Code]:[Customer Full Name]],3,FALSE)</f>
        <v>Asia Book Bone Co.,Ltd</v>
      </c>
      <c r="H143" s="31" t="str">
        <f>VLOOKUP(tbl_order_f[[#This Row],[Product Code]],tbl_product[[ Code]:[ราคา]],3,FALSE)</f>
        <v>ปากกา</v>
      </c>
      <c r="I143" s="32" t="str">
        <f>VLOOKUP(tbl_order_f[[#This Row],[Product Code]],tbl_product[[ Code]:[ราคา]],2,FALSE)</f>
        <v>ไส้ปากกา Pilot Pack x 3</v>
      </c>
      <c r="J143" s="33">
        <f>VLOOKUP(tbl_order_f[[#This Row],[Product Code]],tbl_product[[ Code]:[ราคา]],5,FALSE)</f>
        <v>44.1</v>
      </c>
      <c r="K143" s="33">
        <f>tbl_order_f[[#This Row],[Price]]*tbl_order_f[[#This Row],[จำนวน]]</f>
        <v>1058.4000000000001</v>
      </c>
    </row>
    <row r="144" spans="1:11">
      <c r="A144" s="1">
        <v>44749</v>
      </c>
      <c r="B144" s="1" t="s">
        <v>61</v>
      </c>
      <c r="C144" s="1" t="s">
        <v>48</v>
      </c>
      <c r="D144" s="2" t="s">
        <v>33</v>
      </c>
      <c r="E144" s="3">
        <v>14</v>
      </c>
      <c r="F144" s="31" t="str">
        <f>VLOOKUP(tbl_order_f[[#This Row],[Customer Code]],tbl_customer[[Customer Code]:[Customer Full Name]],2,FALSE)</f>
        <v>ABV</v>
      </c>
      <c r="G144" s="31" t="str">
        <f>VLOOKUP(tbl_order_f[[#This Row],[Customer Code]],tbl_customer[[Customer Code]:[Customer Full Name]],3,FALSE)</f>
        <v>Asia Book Bone Co.,Ltd</v>
      </c>
      <c r="H144" s="31" t="str">
        <f>VLOOKUP(tbl_order_f[[#This Row],[Product Code]],tbl_product[[ Code]:[ราคา]],3,FALSE)</f>
        <v>ดินสอ</v>
      </c>
      <c r="I144" s="32" t="str">
        <f>VLOOKUP(tbl_order_f[[#This Row],[Product Code]],tbl_product[[ Code]:[ราคา]],2,FALSE)</f>
        <v>ดินสอกด Pentel</v>
      </c>
      <c r="J144" s="33">
        <f>VLOOKUP(tbl_order_f[[#This Row],[Product Code]],tbl_product[[ Code]:[ราคา]],5,FALSE)</f>
        <v>86.73</v>
      </c>
      <c r="K144" s="33">
        <f>tbl_order_f[[#This Row],[Price]]*tbl_order_f[[#This Row],[จำนวน]]</f>
        <v>1214.22</v>
      </c>
    </row>
    <row r="145" spans="1:11">
      <c r="A145" s="1">
        <v>44749</v>
      </c>
      <c r="B145" s="1" t="s">
        <v>61</v>
      </c>
      <c r="C145" s="1" t="s">
        <v>48</v>
      </c>
      <c r="D145" s="2" t="s">
        <v>34</v>
      </c>
      <c r="E145" s="3">
        <v>20</v>
      </c>
      <c r="F145" s="31" t="str">
        <f>VLOOKUP(tbl_order_f[[#This Row],[Customer Code]],tbl_customer[[Customer Code]:[Customer Full Name]],2,FALSE)</f>
        <v>ABV</v>
      </c>
      <c r="G145" s="31" t="str">
        <f>VLOOKUP(tbl_order_f[[#This Row],[Customer Code]],tbl_customer[[Customer Code]:[Customer Full Name]],3,FALSE)</f>
        <v>Asia Book Bone Co.,Ltd</v>
      </c>
      <c r="H145" s="31" t="str">
        <f>VLOOKUP(tbl_order_f[[#This Row],[Product Code]],tbl_product[[ Code]:[ราคา]],3,FALSE)</f>
        <v>ดินสอ</v>
      </c>
      <c r="I145" s="32" t="str">
        <f>VLOOKUP(tbl_order_f[[#This Row],[Product Code]],tbl_product[[ Code]:[ราคา]],2,FALSE)</f>
        <v>ไส้ดินสอ Faber 2B</v>
      </c>
      <c r="J145" s="33">
        <f>VLOOKUP(tbl_order_f[[#This Row],[Product Code]],tbl_product[[ Code]:[ราคา]],5,FALSE)</f>
        <v>26.25</v>
      </c>
      <c r="K145" s="33">
        <f>tbl_order_f[[#This Row],[Price]]*tbl_order_f[[#This Row],[จำนวน]]</f>
        <v>525</v>
      </c>
    </row>
    <row r="146" spans="1:11">
      <c r="A146" s="1">
        <v>44749</v>
      </c>
      <c r="B146" s="1" t="s">
        <v>61</v>
      </c>
      <c r="C146" s="1" t="s">
        <v>48</v>
      </c>
      <c r="D146" s="2" t="s">
        <v>35</v>
      </c>
      <c r="E146" s="3">
        <v>21</v>
      </c>
      <c r="F146" s="31" t="str">
        <f>VLOOKUP(tbl_order_f[[#This Row],[Customer Code]],tbl_customer[[Customer Code]:[Customer Full Name]],2,FALSE)</f>
        <v>ABV</v>
      </c>
      <c r="G146" s="31" t="str">
        <f>VLOOKUP(tbl_order_f[[#This Row],[Customer Code]],tbl_customer[[Customer Code]:[Customer Full Name]],3,FALSE)</f>
        <v>Asia Book Bone Co.,Ltd</v>
      </c>
      <c r="H146" s="31" t="str">
        <f>VLOOKUP(tbl_order_f[[#This Row],[Product Code]],tbl_product[[ Code]:[ราคา]],3,FALSE)</f>
        <v>ดินสอ</v>
      </c>
      <c r="I146" s="32" t="str">
        <f>VLOOKUP(tbl_order_f[[#This Row],[Product Code]],tbl_product[[ Code]:[ราคา]],2,FALSE)</f>
        <v>ไส้ดินสอ Faber HB</v>
      </c>
      <c r="J146" s="33">
        <f>VLOOKUP(tbl_order_f[[#This Row],[Product Code]],tbl_product[[ Code]:[ราคา]],5,FALSE)</f>
        <v>22.05</v>
      </c>
      <c r="K146" s="33">
        <f>tbl_order_f[[#This Row],[Price]]*tbl_order_f[[#This Row],[จำนวน]]</f>
        <v>463.05</v>
      </c>
    </row>
    <row r="147" spans="1:11">
      <c r="A147" s="1">
        <v>44749</v>
      </c>
      <c r="B147" s="1" t="s">
        <v>61</v>
      </c>
      <c r="C147" s="1" t="s">
        <v>48</v>
      </c>
      <c r="D147" s="2" t="s">
        <v>36</v>
      </c>
      <c r="E147" s="3">
        <v>10</v>
      </c>
      <c r="F147" s="31" t="str">
        <f>VLOOKUP(tbl_order_f[[#This Row],[Customer Code]],tbl_customer[[Customer Code]:[Customer Full Name]],2,FALSE)</f>
        <v>ABV</v>
      </c>
      <c r="G147" s="31" t="str">
        <f>VLOOKUP(tbl_order_f[[#This Row],[Customer Code]],tbl_customer[[Customer Code]:[Customer Full Name]],3,FALSE)</f>
        <v>Asia Book Bone Co.,Ltd</v>
      </c>
      <c r="H147" s="31" t="str">
        <f>VLOOKUP(tbl_order_f[[#This Row],[Product Code]],tbl_product[[ Code]:[ราคา]],3,FALSE)</f>
        <v>ดินสอ</v>
      </c>
      <c r="I147" s="32" t="str">
        <f>VLOOKUP(tbl_order_f[[#This Row],[Product Code]],tbl_product[[ Code]:[ราคา]],2,FALSE)</f>
        <v>กล่องดินสอ</v>
      </c>
      <c r="J147" s="33">
        <f>VLOOKUP(tbl_order_f[[#This Row],[Product Code]],tbl_product[[ Code]:[ราคา]],5,FALSE)</f>
        <v>169.05</v>
      </c>
      <c r="K147" s="33">
        <f>tbl_order_f[[#This Row],[Price]]*tbl_order_f[[#This Row],[จำนวน]]</f>
        <v>1690.5</v>
      </c>
    </row>
    <row r="148" spans="1:11">
      <c r="A148" s="1">
        <v>44749</v>
      </c>
      <c r="B148" s="1" t="s">
        <v>61</v>
      </c>
      <c r="C148" s="1" t="s">
        <v>48</v>
      </c>
      <c r="D148" s="2" t="s">
        <v>37</v>
      </c>
      <c r="E148" s="3">
        <v>38</v>
      </c>
      <c r="F148" s="31" t="str">
        <f>VLOOKUP(tbl_order_f[[#This Row],[Customer Code]],tbl_customer[[Customer Code]:[Customer Full Name]],2,FALSE)</f>
        <v>ABV</v>
      </c>
      <c r="G148" s="31" t="str">
        <f>VLOOKUP(tbl_order_f[[#This Row],[Customer Code]],tbl_customer[[Customer Code]:[Customer Full Name]],3,FALSE)</f>
        <v>Asia Book Bone Co.,Ltd</v>
      </c>
      <c r="H148" s="31" t="str">
        <f>VLOOKUP(tbl_order_f[[#This Row],[Product Code]],tbl_product[[ Code]:[ราคา]],3,FALSE)</f>
        <v>ดินสอ</v>
      </c>
      <c r="I148" s="32" t="str">
        <f>VLOOKUP(tbl_order_f[[#This Row],[Product Code]],tbl_product[[ Code]:[ราคา]],2,FALSE)</f>
        <v>กบเหลาดินสอ</v>
      </c>
      <c r="J148" s="33">
        <f>VLOOKUP(tbl_order_f[[#This Row],[Product Code]],tbl_product[[ Code]:[ราคา]],5,FALSE)</f>
        <v>7.3500000000000005</v>
      </c>
      <c r="K148" s="33">
        <f>tbl_order_f[[#This Row],[Price]]*tbl_order_f[[#This Row],[จำนวน]]</f>
        <v>279.3</v>
      </c>
    </row>
    <row r="149" spans="1:11">
      <c r="A149" s="1">
        <v>44749</v>
      </c>
      <c r="B149" s="1" t="s">
        <v>61</v>
      </c>
      <c r="C149" s="1" t="s">
        <v>48</v>
      </c>
      <c r="D149" s="2" t="s">
        <v>38</v>
      </c>
      <c r="E149" s="3">
        <v>23</v>
      </c>
      <c r="F149" s="31" t="str">
        <f>VLOOKUP(tbl_order_f[[#This Row],[Customer Code]],tbl_customer[[Customer Code]:[Customer Full Name]],2,FALSE)</f>
        <v>ABV</v>
      </c>
      <c r="G149" s="31" t="str">
        <f>VLOOKUP(tbl_order_f[[#This Row],[Customer Code]],tbl_customer[[Customer Code]:[Customer Full Name]],3,FALSE)</f>
        <v>Asia Book Bone Co.,Ltd</v>
      </c>
      <c r="H149" s="31" t="str">
        <f>VLOOKUP(tbl_order_f[[#This Row],[Product Code]],tbl_product[[ Code]:[ราคา]],3,FALSE)</f>
        <v>ดินสอ</v>
      </c>
      <c r="I149" s="32" t="str">
        <f>VLOOKUP(tbl_order_f[[#This Row],[Product Code]],tbl_product[[ Code]:[ราคา]],2,FALSE)</f>
        <v>ปลอกดินสอ</v>
      </c>
      <c r="J149" s="33">
        <f>VLOOKUP(tbl_order_f[[#This Row],[Product Code]],tbl_product[[ Code]:[ราคา]],5,FALSE)</f>
        <v>9.2399999999999984</v>
      </c>
      <c r="K149" s="33">
        <f>tbl_order_f[[#This Row],[Price]]*tbl_order_f[[#This Row],[จำนวน]]</f>
        <v>212.51999999999995</v>
      </c>
    </row>
    <row r="150" spans="1:11">
      <c r="A150" s="1">
        <v>44749</v>
      </c>
      <c r="B150" s="1" t="s">
        <v>61</v>
      </c>
      <c r="C150" s="1" t="s">
        <v>48</v>
      </c>
      <c r="D150" s="2" t="s">
        <v>39</v>
      </c>
      <c r="E150" s="3">
        <v>21</v>
      </c>
      <c r="F150" s="31" t="str">
        <f>VLOOKUP(tbl_order_f[[#This Row],[Customer Code]],tbl_customer[[Customer Code]:[Customer Full Name]],2,FALSE)</f>
        <v>ABV</v>
      </c>
      <c r="G150" s="31" t="str">
        <f>VLOOKUP(tbl_order_f[[#This Row],[Customer Code]],tbl_customer[[Customer Code]:[Customer Full Name]],3,FALSE)</f>
        <v>Asia Book Bone Co.,Ltd</v>
      </c>
      <c r="H150" s="31" t="str">
        <f>VLOOKUP(tbl_order_f[[#This Row],[Product Code]],tbl_product[[ Code]:[ราคา]],3,FALSE)</f>
        <v>อุปกรณ์ลบ</v>
      </c>
      <c r="I150" s="32" t="str">
        <f>VLOOKUP(tbl_order_f[[#This Row],[Product Code]],tbl_product[[ Code]:[ราคา]],2,FALSE)</f>
        <v>ปากกาลบคำผิด</v>
      </c>
      <c r="J150" s="33">
        <f>VLOOKUP(tbl_order_f[[#This Row],[Product Code]],tbl_product[[ Code]:[ราคา]],5,FALSE)</f>
        <v>57.750000000000007</v>
      </c>
      <c r="K150" s="33">
        <f>tbl_order_f[[#This Row],[Price]]*tbl_order_f[[#This Row],[จำนวน]]</f>
        <v>1212.7500000000002</v>
      </c>
    </row>
    <row r="151" spans="1:11">
      <c r="A151" s="1">
        <v>44749</v>
      </c>
      <c r="B151" s="1" t="s">
        <v>61</v>
      </c>
      <c r="C151" s="1" t="s">
        <v>48</v>
      </c>
      <c r="D151" s="2" t="s">
        <v>40</v>
      </c>
      <c r="E151" s="3">
        <v>30</v>
      </c>
      <c r="F151" s="31" t="str">
        <f>VLOOKUP(tbl_order_f[[#This Row],[Customer Code]],tbl_customer[[Customer Code]:[Customer Full Name]],2,FALSE)</f>
        <v>ABV</v>
      </c>
      <c r="G151" s="31" t="str">
        <f>VLOOKUP(tbl_order_f[[#This Row],[Customer Code]],tbl_customer[[Customer Code]:[Customer Full Name]],3,FALSE)</f>
        <v>Asia Book Bone Co.,Ltd</v>
      </c>
      <c r="H151" s="31" t="str">
        <f>VLOOKUP(tbl_order_f[[#This Row],[Product Code]],tbl_product[[ Code]:[ราคา]],3,FALSE)</f>
        <v>อุปกรณ์ลบ</v>
      </c>
      <c r="I151" s="32" t="str">
        <f>VLOOKUP(tbl_order_f[[#This Row],[Product Code]],tbl_product[[ Code]:[ราคา]],2,FALSE)</f>
        <v>เทปลบคำผิด</v>
      </c>
      <c r="J151" s="33">
        <f>VLOOKUP(tbl_order_f[[#This Row],[Product Code]],tbl_product[[ Code]:[ราคา]],5,FALSE)</f>
        <v>35.200000000000003</v>
      </c>
      <c r="K151" s="33">
        <f>tbl_order_f[[#This Row],[Price]]*tbl_order_f[[#This Row],[จำนวน]]</f>
        <v>1056</v>
      </c>
    </row>
    <row r="152" spans="1:11">
      <c r="A152" s="1">
        <v>44749</v>
      </c>
      <c r="B152" s="1" t="s">
        <v>61</v>
      </c>
      <c r="C152" s="1" t="s">
        <v>48</v>
      </c>
      <c r="D152" s="2" t="s">
        <v>41</v>
      </c>
      <c r="E152" s="3">
        <v>30</v>
      </c>
      <c r="F152" s="31" t="str">
        <f>VLOOKUP(tbl_order_f[[#This Row],[Customer Code]],tbl_customer[[Customer Code]:[Customer Full Name]],2,FALSE)</f>
        <v>ABV</v>
      </c>
      <c r="G152" s="31" t="str">
        <f>VLOOKUP(tbl_order_f[[#This Row],[Customer Code]],tbl_customer[[Customer Code]:[Customer Full Name]],3,FALSE)</f>
        <v>Asia Book Bone Co.,Ltd</v>
      </c>
      <c r="H152" s="31" t="str">
        <f>VLOOKUP(tbl_order_f[[#This Row],[Product Code]],tbl_product[[ Code]:[ราคา]],3,FALSE)</f>
        <v>อุปกรณ์ลบ</v>
      </c>
      <c r="I152" s="32" t="str">
        <f>VLOOKUP(tbl_order_f[[#This Row],[Product Code]],tbl_product[[ Code]:[ราคา]],2,FALSE)</f>
        <v>ยางลบ</v>
      </c>
      <c r="J152" s="33">
        <f>VLOOKUP(tbl_order_f[[#This Row],[Product Code]],tbl_product[[ Code]:[ราคา]],5,FALSE)</f>
        <v>6.9300000000000006</v>
      </c>
      <c r="K152" s="33">
        <f>tbl_order_f[[#This Row],[Price]]*tbl_order_f[[#This Row],[จำนวน]]</f>
        <v>207.9</v>
      </c>
    </row>
    <row r="153" spans="1:11">
      <c r="A153" s="1">
        <v>44749</v>
      </c>
      <c r="B153" s="1" t="s">
        <v>61</v>
      </c>
      <c r="C153" s="1" t="s">
        <v>48</v>
      </c>
      <c r="D153" s="2" t="s">
        <v>42</v>
      </c>
      <c r="E153" s="3">
        <v>32</v>
      </c>
      <c r="F153" s="31" t="str">
        <f>VLOOKUP(tbl_order_f[[#This Row],[Customer Code]],tbl_customer[[Customer Code]:[Customer Full Name]],2,FALSE)</f>
        <v>ABV</v>
      </c>
      <c r="G153" s="31" t="str">
        <f>VLOOKUP(tbl_order_f[[#This Row],[Customer Code]],tbl_customer[[Customer Code]:[Customer Full Name]],3,FALSE)</f>
        <v>Asia Book Bone Co.,Ltd</v>
      </c>
      <c r="H153" s="31" t="str">
        <f>VLOOKUP(tbl_order_f[[#This Row],[Product Code]],tbl_product[[ Code]:[ราคา]],3,FALSE)</f>
        <v>อุปกรณ์วัด</v>
      </c>
      <c r="I153" s="32" t="str">
        <f>VLOOKUP(tbl_order_f[[#This Row],[Product Code]],tbl_product[[ Code]:[ราคา]],2,FALSE)</f>
        <v>ไม้บรรทัด</v>
      </c>
      <c r="J153" s="33">
        <f>VLOOKUP(tbl_order_f[[#This Row],[Product Code]],tbl_product[[ Code]:[ราคา]],5,FALSE)</f>
        <v>34.65</v>
      </c>
      <c r="K153" s="33">
        <f>tbl_order_f[[#This Row],[Price]]*tbl_order_f[[#This Row],[จำนวน]]</f>
        <v>1108.8</v>
      </c>
    </row>
    <row r="154" spans="1:11">
      <c r="A154" s="1">
        <v>44749</v>
      </c>
      <c r="B154" s="1" t="s">
        <v>61</v>
      </c>
      <c r="C154" s="1" t="s">
        <v>48</v>
      </c>
      <c r="D154" s="2" t="s">
        <v>43</v>
      </c>
      <c r="E154" s="3">
        <v>47</v>
      </c>
      <c r="F154" s="31" t="str">
        <f>VLOOKUP(tbl_order_f[[#This Row],[Customer Code]],tbl_customer[[Customer Code]:[Customer Full Name]],2,FALSE)</f>
        <v>ABV</v>
      </c>
      <c r="G154" s="31" t="str">
        <f>VLOOKUP(tbl_order_f[[#This Row],[Customer Code]],tbl_customer[[Customer Code]:[Customer Full Name]],3,FALSE)</f>
        <v>Asia Book Bone Co.,Ltd</v>
      </c>
      <c r="H154" s="31" t="str">
        <f>VLOOKUP(tbl_order_f[[#This Row],[Product Code]],tbl_product[[ Code]:[ราคา]],3,FALSE)</f>
        <v>อุปกรณ์วัด</v>
      </c>
      <c r="I154" s="32" t="str">
        <f>VLOOKUP(tbl_order_f[[#This Row],[Product Code]],tbl_product[[ Code]:[ราคา]],2,FALSE)</f>
        <v>อุปกรณ์เรขาคณิต</v>
      </c>
      <c r="J154" s="33">
        <f>VLOOKUP(tbl_order_f[[#This Row],[Product Code]],tbl_product[[ Code]:[ราคา]],5,FALSE)</f>
        <v>28.490000000000002</v>
      </c>
      <c r="K154" s="33">
        <f>tbl_order_f[[#This Row],[Price]]*tbl_order_f[[#This Row],[จำนวน]]</f>
        <v>1339.0300000000002</v>
      </c>
    </row>
    <row r="155" spans="1:11">
      <c r="A155" s="1">
        <v>44749</v>
      </c>
      <c r="B155" s="1" t="s">
        <v>61</v>
      </c>
      <c r="C155" s="1" t="s">
        <v>48</v>
      </c>
      <c r="D155" s="2" t="s">
        <v>44</v>
      </c>
      <c r="E155" s="3">
        <v>17</v>
      </c>
      <c r="F155" s="31" t="str">
        <f>VLOOKUP(tbl_order_f[[#This Row],[Customer Code]],tbl_customer[[Customer Code]:[Customer Full Name]],2,FALSE)</f>
        <v>ABV</v>
      </c>
      <c r="G155" s="31" t="str">
        <f>VLOOKUP(tbl_order_f[[#This Row],[Customer Code]],tbl_customer[[Customer Code]:[Customer Full Name]],3,FALSE)</f>
        <v>Asia Book Bone Co.,Ltd</v>
      </c>
      <c r="H155" s="31" t="str">
        <f>VLOOKUP(tbl_order_f[[#This Row],[Product Code]],tbl_product[[ Code]:[ราคา]],3,FALSE)</f>
        <v>กระดาษ</v>
      </c>
      <c r="I155" s="32" t="str">
        <f>VLOOKUP(tbl_order_f[[#This Row],[Product Code]],tbl_product[[ Code]:[ราคา]],2,FALSE)</f>
        <v>กระดาษถ่ายเอกสาร AA 500 แผ่น</v>
      </c>
      <c r="J155" s="33">
        <f>VLOOKUP(tbl_order_f[[#This Row],[Product Code]],tbl_product[[ Code]:[ราคา]],5,FALSE)</f>
        <v>89.879999999999981</v>
      </c>
      <c r="K155" s="33">
        <f>tbl_order_f[[#This Row],[Price]]*tbl_order_f[[#This Row],[จำนวน]]</f>
        <v>1527.9599999999996</v>
      </c>
    </row>
    <row r="156" spans="1:11">
      <c r="A156" s="1">
        <v>44749</v>
      </c>
      <c r="B156" s="1" t="s">
        <v>61</v>
      </c>
      <c r="C156" s="1" t="s">
        <v>48</v>
      </c>
      <c r="D156" s="2" t="s">
        <v>45</v>
      </c>
      <c r="E156" s="3">
        <v>23</v>
      </c>
      <c r="F156" s="31" t="str">
        <f>VLOOKUP(tbl_order_f[[#This Row],[Customer Code]],tbl_customer[[Customer Code]:[Customer Full Name]],2,FALSE)</f>
        <v>ABV</v>
      </c>
      <c r="G156" s="31" t="str">
        <f>VLOOKUP(tbl_order_f[[#This Row],[Customer Code]],tbl_customer[[Customer Code]:[Customer Full Name]],3,FALSE)</f>
        <v>Asia Book Bone Co.,Ltd</v>
      </c>
      <c r="H156" s="31" t="str">
        <f>VLOOKUP(tbl_order_f[[#This Row],[Product Code]],tbl_product[[ Code]:[ราคา]],3,FALSE)</f>
        <v>กระดาษ</v>
      </c>
      <c r="I156" s="32" t="str">
        <f>VLOOKUP(tbl_order_f[[#This Row],[Product Code]],tbl_product[[ Code]:[ราคา]],2,FALSE)</f>
        <v>สมุด AA 50 แผ่น</v>
      </c>
      <c r="J156" s="33">
        <f>VLOOKUP(tbl_order_f[[#This Row],[Product Code]],tbl_product[[ Code]:[ราคา]],5,FALSE)</f>
        <v>36.119999999999997</v>
      </c>
      <c r="K156" s="33">
        <f>tbl_order_f[[#This Row],[Price]]*tbl_order_f[[#This Row],[จำนวน]]</f>
        <v>830.76</v>
      </c>
    </row>
    <row r="157" spans="1:11">
      <c r="A157" s="1">
        <v>44749</v>
      </c>
      <c r="B157" s="1" t="s">
        <v>61</v>
      </c>
      <c r="C157" s="1" t="s">
        <v>48</v>
      </c>
      <c r="D157" s="2" t="s">
        <v>46</v>
      </c>
      <c r="E157" s="3">
        <v>21</v>
      </c>
      <c r="F157" s="31" t="str">
        <f>VLOOKUP(tbl_order_f[[#This Row],[Customer Code]],tbl_customer[[Customer Code]:[Customer Full Name]],2,FALSE)</f>
        <v>ABV</v>
      </c>
      <c r="G157" s="31" t="str">
        <f>VLOOKUP(tbl_order_f[[#This Row],[Customer Code]],tbl_customer[[Customer Code]:[Customer Full Name]],3,FALSE)</f>
        <v>Asia Book Bone Co.,Ltd</v>
      </c>
      <c r="H157" s="31" t="str">
        <f>VLOOKUP(tbl_order_f[[#This Row],[Product Code]],tbl_product[[ Code]:[ราคา]],3,FALSE)</f>
        <v>กระดาษ</v>
      </c>
      <c r="I157" s="32" t="str">
        <f>VLOOKUP(tbl_order_f[[#This Row],[Product Code]],tbl_product[[ Code]:[ราคา]],2,FALSE)</f>
        <v>กระดาษโน๊ต Sticky Note</v>
      </c>
      <c r="J157" s="33">
        <f>VLOOKUP(tbl_order_f[[#This Row],[Product Code]],tbl_product[[ Code]:[ราคา]],5,FALSE)</f>
        <v>84</v>
      </c>
      <c r="K157" s="33">
        <f>tbl_order_f[[#This Row],[Price]]*tbl_order_f[[#This Row],[จำนวน]]</f>
        <v>1764</v>
      </c>
    </row>
    <row r="158" spans="1:11">
      <c r="A158" s="1">
        <v>44757</v>
      </c>
      <c r="B158" s="1" t="s">
        <v>61</v>
      </c>
      <c r="C158" s="1" t="s">
        <v>48</v>
      </c>
      <c r="D158" s="2" t="s">
        <v>36</v>
      </c>
      <c r="E158" s="3">
        <v>28</v>
      </c>
      <c r="F158" s="31" t="str">
        <f>VLOOKUP(tbl_order_f[[#This Row],[Customer Code]],tbl_customer[[Customer Code]:[Customer Full Name]],2,FALSE)</f>
        <v>ABV</v>
      </c>
      <c r="G158" s="31" t="str">
        <f>VLOOKUP(tbl_order_f[[#This Row],[Customer Code]],tbl_customer[[Customer Code]:[Customer Full Name]],3,FALSE)</f>
        <v>Asia Book Bone Co.,Ltd</v>
      </c>
      <c r="H158" s="31" t="str">
        <f>VLOOKUP(tbl_order_f[[#This Row],[Product Code]],tbl_product[[ Code]:[ราคา]],3,FALSE)</f>
        <v>ดินสอ</v>
      </c>
      <c r="I158" s="32" t="str">
        <f>VLOOKUP(tbl_order_f[[#This Row],[Product Code]],tbl_product[[ Code]:[ราคา]],2,FALSE)</f>
        <v>กล่องดินสอ</v>
      </c>
      <c r="J158" s="33">
        <f>VLOOKUP(tbl_order_f[[#This Row],[Product Code]],tbl_product[[ Code]:[ราคา]],5,FALSE)</f>
        <v>169.05</v>
      </c>
      <c r="K158" s="33">
        <f>tbl_order_f[[#This Row],[Price]]*tbl_order_f[[#This Row],[จำนวน]]</f>
        <v>4733.4000000000005</v>
      </c>
    </row>
    <row r="159" spans="1:11">
      <c r="A159" s="1">
        <v>44780</v>
      </c>
      <c r="B159" s="1" t="s">
        <v>62</v>
      </c>
      <c r="C159" s="1" t="s">
        <v>50</v>
      </c>
      <c r="D159" s="2" t="s">
        <v>27</v>
      </c>
      <c r="E159" s="3">
        <v>36</v>
      </c>
      <c r="F159" s="31" t="str">
        <f>VLOOKUP(tbl_order_f[[#This Row],[Customer Code]],tbl_customer[[Customer Code]:[Customer Full Name]],2,FALSE)</f>
        <v>DE</v>
      </c>
      <c r="G159" s="31" t="str">
        <f>VLOOKUP(tbl_order_f[[#This Row],[Customer Code]],tbl_customer[[Customer Code]:[Customer Full Name]],3,FALSE)</f>
        <v>Deelert Emeral Co.,Ltd.</v>
      </c>
      <c r="H159" s="31" t="str">
        <f>VLOOKUP(tbl_order_f[[#This Row],[Product Code]],tbl_product[[ Code]:[ราคา]],3,FALSE)</f>
        <v>ปากกา</v>
      </c>
      <c r="I159" s="32" t="str">
        <f>VLOOKUP(tbl_order_f[[#This Row],[Product Code]],tbl_product[[ Code]:[ราคา]],2,FALSE)</f>
        <v>ปากกาลูกลื่นควอนตัม แดง</v>
      </c>
      <c r="J159" s="33">
        <f>VLOOKUP(tbl_order_f[[#This Row],[Product Code]],tbl_product[[ Code]:[ราคา]],5,FALSE)</f>
        <v>24.192</v>
      </c>
      <c r="K159" s="33">
        <f>tbl_order_f[[#This Row],[Price]]*tbl_order_f[[#This Row],[จำนวน]]</f>
        <v>870.91200000000003</v>
      </c>
    </row>
    <row r="160" spans="1:11">
      <c r="A160" s="1">
        <v>44780</v>
      </c>
      <c r="B160" s="1" t="s">
        <v>62</v>
      </c>
      <c r="C160" s="1" t="s">
        <v>50</v>
      </c>
      <c r="D160" s="2" t="s">
        <v>28</v>
      </c>
      <c r="E160" s="3">
        <v>26</v>
      </c>
      <c r="F160" s="31" t="str">
        <f>VLOOKUP(tbl_order_f[[#This Row],[Customer Code]],tbl_customer[[Customer Code]:[Customer Full Name]],2,FALSE)</f>
        <v>DE</v>
      </c>
      <c r="G160" s="31" t="str">
        <f>VLOOKUP(tbl_order_f[[#This Row],[Customer Code]],tbl_customer[[Customer Code]:[Customer Full Name]],3,FALSE)</f>
        <v>Deelert Emeral Co.,Ltd.</v>
      </c>
      <c r="H160" s="31" t="str">
        <f>VLOOKUP(tbl_order_f[[#This Row],[Product Code]],tbl_product[[ Code]:[ราคา]],3,FALSE)</f>
        <v>ปากกา</v>
      </c>
      <c r="I160" s="32" t="str">
        <f>VLOOKUP(tbl_order_f[[#This Row],[Product Code]],tbl_product[[ Code]:[ราคา]],2,FALSE)</f>
        <v>ปากกาลูกลื่นควอนตัม ดำ</v>
      </c>
      <c r="J160" s="33">
        <f>VLOOKUP(tbl_order_f[[#This Row],[Product Code]],tbl_product[[ Code]:[ราคา]],5,FALSE)</f>
        <v>24.192</v>
      </c>
      <c r="K160" s="33">
        <f>tbl_order_f[[#This Row],[Price]]*tbl_order_f[[#This Row],[จำนวน]]</f>
        <v>628.99199999999996</v>
      </c>
    </row>
    <row r="161" spans="1:11">
      <c r="A161" s="1">
        <v>44780</v>
      </c>
      <c r="B161" s="1" t="s">
        <v>62</v>
      </c>
      <c r="C161" s="1" t="s">
        <v>50</v>
      </c>
      <c r="D161" s="2" t="s">
        <v>29</v>
      </c>
      <c r="E161" s="3">
        <v>11</v>
      </c>
      <c r="F161" s="31" t="str">
        <f>VLOOKUP(tbl_order_f[[#This Row],[Customer Code]],tbl_customer[[Customer Code]:[Customer Full Name]],2,FALSE)</f>
        <v>DE</v>
      </c>
      <c r="G161" s="31" t="str">
        <f>VLOOKUP(tbl_order_f[[#This Row],[Customer Code]],tbl_customer[[Customer Code]:[Customer Full Name]],3,FALSE)</f>
        <v>Deelert Emeral Co.,Ltd.</v>
      </c>
      <c r="H161" s="31" t="str">
        <f>VLOOKUP(tbl_order_f[[#This Row],[Product Code]],tbl_product[[ Code]:[ราคา]],3,FALSE)</f>
        <v>ปากกา</v>
      </c>
      <c r="I161" s="32" t="str">
        <f>VLOOKUP(tbl_order_f[[#This Row],[Product Code]],tbl_product[[ Code]:[ราคา]],2,FALSE)</f>
        <v>ปากกาเจล Uni</v>
      </c>
      <c r="J161" s="33">
        <f>VLOOKUP(tbl_order_f[[#This Row],[Product Code]],tbl_product[[ Code]:[ราคา]],5,FALSE)</f>
        <v>42.335999999999999</v>
      </c>
      <c r="K161" s="33">
        <f>tbl_order_f[[#This Row],[Price]]*tbl_order_f[[#This Row],[จำนวน]]</f>
        <v>465.69599999999997</v>
      </c>
    </row>
    <row r="162" spans="1:11">
      <c r="A162" s="1">
        <v>44780</v>
      </c>
      <c r="B162" s="1" t="s">
        <v>62</v>
      </c>
      <c r="C162" s="1" t="s">
        <v>50</v>
      </c>
      <c r="D162" s="2" t="s">
        <v>30</v>
      </c>
      <c r="E162" s="3">
        <v>35</v>
      </c>
      <c r="F162" s="31" t="str">
        <f>VLOOKUP(tbl_order_f[[#This Row],[Customer Code]],tbl_customer[[Customer Code]:[Customer Full Name]],2,FALSE)</f>
        <v>DE</v>
      </c>
      <c r="G162" s="31" t="str">
        <f>VLOOKUP(tbl_order_f[[#This Row],[Customer Code]],tbl_customer[[Customer Code]:[Customer Full Name]],3,FALSE)</f>
        <v>Deelert Emeral Co.,Ltd.</v>
      </c>
      <c r="H162" s="31" t="str">
        <f>VLOOKUP(tbl_order_f[[#This Row],[Product Code]],tbl_product[[ Code]:[ราคา]],3,FALSE)</f>
        <v>ปากกา</v>
      </c>
      <c r="I162" s="32" t="str">
        <f>VLOOKUP(tbl_order_f[[#This Row],[Product Code]],tbl_product[[ Code]:[ราคา]],2,FALSE)</f>
        <v>ปากกาไฮไลท์ Zebra</v>
      </c>
      <c r="J162" s="33">
        <f>VLOOKUP(tbl_order_f[[#This Row],[Product Code]],tbl_product[[ Code]:[ราคา]],5,FALSE)</f>
        <v>45.36</v>
      </c>
      <c r="K162" s="33">
        <f>tbl_order_f[[#This Row],[Price]]*tbl_order_f[[#This Row],[จำนวน]]</f>
        <v>1587.6</v>
      </c>
    </row>
    <row r="163" spans="1:11">
      <c r="A163" s="1">
        <v>44780</v>
      </c>
      <c r="B163" s="1" t="s">
        <v>62</v>
      </c>
      <c r="C163" s="1" t="s">
        <v>50</v>
      </c>
      <c r="D163" s="2" t="s">
        <v>31</v>
      </c>
      <c r="E163" s="3">
        <v>38</v>
      </c>
      <c r="F163" s="31" t="str">
        <f>VLOOKUP(tbl_order_f[[#This Row],[Customer Code]],tbl_customer[[Customer Code]:[Customer Full Name]],2,FALSE)</f>
        <v>DE</v>
      </c>
      <c r="G163" s="31" t="str">
        <f>VLOOKUP(tbl_order_f[[#This Row],[Customer Code]],tbl_customer[[Customer Code]:[Customer Full Name]],3,FALSE)</f>
        <v>Deelert Emeral Co.,Ltd.</v>
      </c>
      <c r="H163" s="31" t="str">
        <f>VLOOKUP(tbl_order_f[[#This Row],[Product Code]],tbl_product[[ Code]:[ราคา]],3,FALSE)</f>
        <v>ปากกา</v>
      </c>
      <c r="I163" s="32" t="str">
        <f>VLOOKUP(tbl_order_f[[#This Row],[Product Code]],tbl_product[[ Code]:[ราคา]],2,FALSE)</f>
        <v>ไส้ปากกา Pilot Pack x 1</v>
      </c>
      <c r="J163" s="33">
        <f>VLOOKUP(tbl_order_f[[#This Row],[Product Code]],tbl_product[[ Code]:[ราคา]],5,FALSE)</f>
        <v>20.58</v>
      </c>
      <c r="K163" s="33">
        <f>tbl_order_f[[#This Row],[Price]]*tbl_order_f[[#This Row],[จำนวน]]</f>
        <v>782.04</v>
      </c>
    </row>
    <row r="164" spans="1:11">
      <c r="A164" s="1">
        <v>44780</v>
      </c>
      <c r="B164" s="1" t="s">
        <v>62</v>
      </c>
      <c r="C164" s="1" t="s">
        <v>50</v>
      </c>
      <c r="D164" s="2" t="s">
        <v>32</v>
      </c>
      <c r="E164" s="3">
        <v>11</v>
      </c>
      <c r="F164" s="31" t="str">
        <f>VLOOKUP(tbl_order_f[[#This Row],[Customer Code]],tbl_customer[[Customer Code]:[Customer Full Name]],2,FALSE)</f>
        <v>DE</v>
      </c>
      <c r="G164" s="31" t="str">
        <f>VLOOKUP(tbl_order_f[[#This Row],[Customer Code]],tbl_customer[[Customer Code]:[Customer Full Name]],3,FALSE)</f>
        <v>Deelert Emeral Co.,Ltd.</v>
      </c>
      <c r="H164" s="31" t="str">
        <f>VLOOKUP(tbl_order_f[[#This Row],[Product Code]],tbl_product[[ Code]:[ราคา]],3,FALSE)</f>
        <v>ปากกา</v>
      </c>
      <c r="I164" s="32" t="str">
        <f>VLOOKUP(tbl_order_f[[#This Row],[Product Code]],tbl_product[[ Code]:[ราคา]],2,FALSE)</f>
        <v>ไส้ปากกา Pilot Pack x 3</v>
      </c>
      <c r="J164" s="33">
        <f>VLOOKUP(tbl_order_f[[#This Row],[Product Code]],tbl_product[[ Code]:[ราคา]],5,FALSE)</f>
        <v>44.1</v>
      </c>
      <c r="K164" s="33">
        <f>tbl_order_f[[#This Row],[Price]]*tbl_order_f[[#This Row],[จำนวน]]</f>
        <v>485.1</v>
      </c>
    </row>
    <row r="165" spans="1:11">
      <c r="A165" s="1">
        <v>44780</v>
      </c>
      <c r="B165" s="1" t="s">
        <v>62</v>
      </c>
      <c r="C165" s="1" t="s">
        <v>50</v>
      </c>
      <c r="D165" s="2" t="s">
        <v>33</v>
      </c>
      <c r="E165" s="3">
        <v>19</v>
      </c>
      <c r="F165" s="31" t="str">
        <f>VLOOKUP(tbl_order_f[[#This Row],[Customer Code]],tbl_customer[[Customer Code]:[Customer Full Name]],2,FALSE)</f>
        <v>DE</v>
      </c>
      <c r="G165" s="31" t="str">
        <f>VLOOKUP(tbl_order_f[[#This Row],[Customer Code]],tbl_customer[[Customer Code]:[Customer Full Name]],3,FALSE)</f>
        <v>Deelert Emeral Co.,Ltd.</v>
      </c>
      <c r="H165" s="31" t="str">
        <f>VLOOKUP(tbl_order_f[[#This Row],[Product Code]],tbl_product[[ Code]:[ราคา]],3,FALSE)</f>
        <v>ดินสอ</v>
      </c>
      <c r="I165" s="32" t="str">
        <f>VLOOKUP(tbl_order_f[[#This Row],[Product Code]],tbl_product[[ Code]:[ราคา]],2,FALSE)</f>
        <v>ดินสอกด Pentel</v>
      </c>
      <c r="J165" s="33">
        <f>VLOOKUP(tbl_order_f[[#This Row],[Product Code]],tbl_product[[ Code]:[ราคา]],5,FALSE)</f>
        <v>86.73</v>
      </c>
      <c r="K165" s="33">
        <f>tbl_order_f[[#This Row],[Price]]*tbl_order_f[[#This Row],[จำนวน]]</f>
        <v>1647.8700000000001</v>
      </c>
    </row>
    <row r="166" spans="1:11">
      <c r="A166" s="1">
        <v>44780</v>
      </c>
      <c r="B166" s="1" t="s">
        <v>62</v>
      </c>
      <c r="C166" s="1" t="s">
        <v>50</v>
      </c>
      <c r="D166" s="2" t="s">
        <v>34</v>
      </c>
      <c r="E166" s="3">
        <v>41</v>
      </c>
      <c r="F166" s="31" t="str">
        <f>VLOOKUP(tbl_order_f[[#This Row],[Customer Code]],tbl_customer[[Customer Code]:[Customer Full Name]],2,FALSE)</f>
        <v>DE</v>
      </c>
      <c r="G166" s="31" t="str">
        <f>VLOOKUP(tbl_order_f[[#This Row],[Customer Code]],tbl_customer[[Customer Code]:[Customer Full Name]],3,FALSE)</f>
        <v>Deelert Emeral Co.,Ltd.</v>
      </c>
      <c r="H166" s="31" t="str">
        <f>VLOOKUP(tbl_order_f[[#This Row],[Product Code]],tbl_product[[ Code]:[ราคา]],3,FALSE)</f>
        <v>ดินสอ</v>
      </c>
      <c r="I166" s="32" t="str">
        <f>VLOOKUP(tbl_order_f[[#This Row],[Product Code]],tbl_product[[ Code]:[ราคา]],2,FALSE)</f>
        <v>ไส้ดินสอ Faber 2B</v>
      </c>
      <c r="J166" s="33">
        <f>VLOOKUP(tbl_order_f[[#This Row],[Product Code]],tbl_product[[ Code]:[ราคา]],5,FALSE)</f>
        <v>26.25</v>
      </c>
      <c r="K166" s="33">
        <f>tbl_order_f[[#This Row],[Price]]*tbl_order_f[[#This Row],[จำนวน]]</f>
        <v>1076.25</v>
      </c>
    </row>
    <row r="167" spans="1:11">
      <c r="A167" s="1">
        <v>44780</v>
      </c>
      <c r="B167" s="1" t="s">
        <v>62</v>
      </c>
      <c r="C167" s="1" t="s">
        <v>50</v>
      </c>
      <c r="D167" s="2" t="s">
        <v>35</v>
      </c>
      <c r="E167" s="3">
        <v>22</v>
      </c>
      <c r="F167" s="31" t="str">
        <f>VLOOKUP(tbl_order_f[[#This Row],[Customer Code]],tbl_customer[[Customer Code]:[Customer Full Name]],2,FALSE)</f>
        <v>DE</v>
      </c>
      <c r="G167" s="31" t="str">
        <f>VLOOKUP(tbl_order_f[[#This Row],[Customer Code]],tbl_customer[[Customer Code]:[Customer Full Name]],3,FALSE)</f>
        <v>Deelert Emeral Co.,Ltd.</v>
      </c>
      <c r="H167" s="31" t="str">
        <f>VLOOKUP(tbl_order_f[[#This Row],[Product Code]],tbl_product[[ Code]:[ราคา]],3,FALSE)</f>
        <v>ดินสอ</v>
      </c>
      <c r="I167" s="32" t="str">
        <f>VLOOKUP(tbl_order_f[[#This Row],[Product Code]],tbl_product[[ Code]:[ราคา]],2,FALSE)</f>
        <v>ไส้ดินสอ Faber HB</v>
      </c>
      <c r="J167" s="33">
        <f>VLOOKUP(tbl_order_f[[#This Row],[Product Code]],tbl_product[[ Code]:[ราคา]],5,FALSE)</f>
        <v>22.05</v>
      </c>
      <c r="K167" s="33">
        <f>tbl_order_f[[#This Row],[Price]]*tbl_order_f[[#This Row],[จำนวน]]</f>
        <v>485.1</v>
      </c>
    </row>
    <row r="168" spans="1:11">
      <c r="A168" s="1">
        <v>44780</v>
      </c>
      <c r="B168" s="1" t="s">
        <v>62</v>
      </c>
      <c r="C168" s="1" t="s">
        <v>50</v>
      </c>
      <c r="D168" s="2" t="s">
        <v>36</v>
      </c>
      <c r="E168" s="3">
        <v>34</v>
      </c>
      <c r="F168" s="31" t="str">
        <f>VLOOKUP(tbl_order_f[[#This Row],[Customer Code]],tbl_customer[[Customer Code]:[Customer Full Name]],2,FALSE)</f>
        <v>DE</v>
      </c>
      <c r="G168" s="31" t="str">
        <f>VLOOKUP(tbl_order_f[[#This Row],[Customer Code]],tbl_customer[[Customer Code]:[Customer Full Name]],3,FALSE)</f>
        <v>Deelert Emeral Co.,Ltd.</v>
      </c>
      <c r="H168" s="31" t="str">
        <f>VLOOKUP(tbl_order_f[[#This Row],[Product Code]],tbl_product[[ Code]:[ราคา]],3,FALSE)</f>
        <v>ดินสอ</v>
      </c>
      <c r="I168" s="32" t="str">
        <f>VLOOKUP(tbl_order_f[[#This Row],[Product Code]],tbl_product[[ Code]:[ราคา]],2,FALSE)</f>
        <v>กล่องดินสอ</v>
      </c>
      <c r="J168" s="33">
        <f>VLOOKUP(tbl_order_f[[#This Row],[Product Code]],tbl_product[[ Code]:[ราคา]],5,FALSE)</f>
        <v>169.05</v>
      </c>
      <c r="K168" s="33">
        <f>tbl_order_f[[#This Row],[Price]]*tbl_order_f[[#This Row],[จำนวน]]</f>
        <v>5747.7000000000007</v>
      </c>
    </row>
    <row r="169" spans="1:11">
      <c r="A169" s="1">
        <v>44780</v>
      </c>
      <c r="B169" s="1" t="s">
        <v>62</v>
      </c>
      <c r="C169" s="1" t="s">
        <v>50</v>
      </c>
      <c r="D169" s="2" t="s">
        <v>37</v>
      </c>
      <c r="E169" s="3">
        <v>25</v>
      </c>
      <c r="F169" s="31" t="str">
        <f>VLOOKUP(tbl_order_f[[#This Row],[Customer Code]],tbl_customer[[Customer Code]:[Customer Full Name]],2,FALSE)</f>
        <v>DE</v>
      </c>
      <c r="G169" s="31" t="str">
        <f>VLOOKUP(tbl_order_f[[#This Row],[Customer Code]],tbl_customer[[Customer Code]:[Customer Full Name]],3,FALSE)</f>
        <v>Deelert Emeral Co.,Ltd.</v>
      </c>
      <c r="H169" s="31" t="str">
        <f>VLOOKUP(tbl_order_f[[#This Row],[Product Code]],tbl_product[[ Code]:[ราคา]],3,FALSE)</f>
        <v>ดินสอ</v>
      </c>
      <c r="I169" s="32" t="str">
        <f>VLOOKUP(tbl_order_f[[#This Row],[Product Code]],tbl_product[[ Code]:[ราคา]],2,FALSE)</f>
        <v>กบเหลาดินสอ</v>
      </c>
      <c r="J169" s="33">
        <f>VLOOKUP(tbl_order_f[[#This Row],[Product Code]],tbl_product[[ Code]:[ราคา]],5,FALSE)</f>
        <v>7.3500000000000005</v>
      </c>
      <c r="K169" s="33">
        <f>tbl_order_f[[#This Row],[Price]]*tbl_order_f[[#This Row],[จำนวน]]</f>
        <v>183.75</v>
      </c>
    </row>
    <row r="170" spans="1:11">
      <c r="A170" s="1">
        <v>44780</v>
      </c>
      <c r="B170" s="1" t="s">
        <v>62</v>
      </c>
      <c r="C170" s="1" t="s">
        <v>50</v>
      </c>
      <c r="D170" s="2" t="s">
        <v>38</v>
      </c>
      <c r="E170" s="3">
        <v>47</v>
      </c>
      <c r="F170" s="31" t="str">
        <f>VLOOKUP(tbl_order_f[[#This Row],[Customer Code]],tbl_customer[[Customer Code]:[Customer Full Name]],2,FALSE)</f>
        <v>DE</v>
      </c>
      <c r="G170" s="31" t="str">
        <f>VLOOKUP(tbl_order_f[[#This Row],[Customer Code]],tbl_customer[[Customer Code]:[Customer Full Name]],3,FALSE)</f>
        <v>Deelert Emeral Co.,Ltd.</v>
      </c>
      <c r="H170" s="31" t="str">
        <f>VLOOKUP(tbl_order_f[[#This Row],[Product Code]],tbl_product[[ Code]:[ราคา]],3,FALSE)</f>
        <v>ดินสอ</v>
      </c>
      <c r="I170" s="32" t="str">
        <f>VLOOKUP(tbl_order_f[[#This Row],[Product Code]],tbl_product[[ Code]:[ราคา]],2,FALSE)</f>
        <v>ปลอกดินสอ</v>
      </c>
      <c r="J170" s="33">
        <f>VLOOKUP(tbl_order_f[[#This Row],[Product Code]],tbl_product[[ Code]:[ราคา]],5,FALSE)</f>
        <v>9.2399999999999984</v>
      </c>
      <c r="K170" s="33">
        <f>tbl_order_f[[#This Row],[Price]]*tbl_order_f[[#This Row],[จำนวน]]</f>
        <v>434.27999999999992</v>
      </c>
    </row>
    <row r="171" spans="1:11">
      <c r="A171" s="1">
        <v>44780</v>
      </c>
      <c r="B171" s="1" t="s">
        <v>62</v>
      </c>
      <c r="C171" s="1" t="s">
        <v>50</v>
      </c>
      <c r="D171" s="2" t="s">
        <v>39</v>
      </c>
      <c r="E171" s="3">
        <v>44</v>
      </c>
      <c r="F171" s="31" t="str">
        <f>VLOOKUP(tbl_order_f[[#This Row],[Customer Code]],tbl_customer[[Customer Code]:[Customer Full Name]],2,FALSE)</f>
        <v>DE</v>
      </c>
      <c r="G171" s="31" t="str">
        <f>VLOOKUP(tbl_order_f[[#This Row],[Customer Code]],tbl_customer[[Customer Code]:[Customer Full Name]],3,FALSE)</f>
        <v>Deelert Emeral Co.,Ltd.</v>
      </c>
      <c r="H171" s="31" t="str">
        <f>VLOOKUP(tbl_order_f[[#This Row],[Product Code]],tbl_product[[ Code]:[ราคา]],3,FALSE)</f>
        <v>อุปกรณ์ลบ</v>
      </c>
      <c r="I171" s="32" t="str">
        <f>VLOOKUP(tbl_order_f[[#This Row],[Product Code]],tbl_product[[ Code]:[ราคา]],2,FALSE)</f>
        <v>ปากกาลบคำผิด</v>
      </c>
      <c r="J171" s="33">
        <f>VLOOKUP(tbl_order_f[[#This Row],[Product Code]],tbl_product[[ Code]:[ราคา]],5,FALSE)</f>
        <v>57.750000000000007</v>
      </c>
      <c r="K171" s="33">
        <f>tbl_order_f[[#This Row],[Price]]*tbl_order_f[[#This Row],[จำนวน]]</f>
        <v>2541.0000000000005</v>
      </c>
    </row>
    <row r="172" spans="1:11">
      <c r="A172" s="1">
        <v>44780</v>
      </c>
      <c r="B172" s="1" t="s">
        <v>62</v>
      </c>
      <c r="C172" s="1" t="s">
        <v>50</v>
      </c>
      <c r="D172" s="2" t="s">
        <v>40</v>
      </c>
      <c r="E172" s="3">
        <v>40</v>
      </c>
      <c r="F172" s="31" t="str">
        <f>VLOOKUP(tbl_order_f[[#This Row],[Customer Code]],tbl_customer[[Customer Code]:[Customer Full Name]],2,FALSE)</f>
        <v>DE</v>
      </c>
      <c r="G172" s="31" t="str">
        <f>VLOOKUP(tbl_order_f[[#This Row],[Customer Code]],tbl_customer[[Customer Code]:[Customer Full Name]],3,FALSE)</f>
        <v>Deelert Emeral Co.,Ltd.</v>
      </c>
      <c r="H172" s="31" t="str">
        <f>VLOOKUP(tbl_order_f[[#This Row],[Product Code]],tbl_product[[ Code]:[ราคา]],3,FALSE)</f>
        <v>อุปกรณ์ลบ</v>
      </c>
      <c r="I172" s="32" t="str">
        <f>VLOOKUP(tbl_order_f[[#This Row],[Product Code]],tbl_product[[ Code]:[ราคา]],2,FALSE)</f>
        <v>เทปลบคำผิด</v>
      </c>
      <c r="J172" s="33">
        <f>VLOOKUP(tbl_order_f[[#This Row],[Product Code]],tbl_product[[ Code]:[ราคา]],5,FALSE)</f>
        <v>35.200000000000003</v>
      </c>
      <c r="K172" s="33">
        <f>tbl_order_f[[#This Row],[Price]]*tbl_order_f[[#This Row],[จำนวน]]</f>
        <v>1408</v>
      </c>
    </row>
    <row r="173" spans="1:11">
      <c r="A173" s="1">
        <v>44780</v>
      </c>
      <c r="B173" s="1" t="s">
        <v>62</v>
      </c>
      <c r="C173" s="1" t="s">
        <v>50</v>
      </c>
      <c r="D173" s="2" t="s">
        <v>41</v>
      </c>
      <c r="E173" s="3">
        <v>13</v>
      </c>
      <c r="F173" s="31" t="str">
        <f>VLOOKUP(tbl_order_f[[#This Row],[Customer Code]],tbl_customer[[Customer Code]:[Customer Full Name]],2,FALSE)</f>
        <v>DE</v>
      </c>
      <c r="G173" s="31" t="str">
        <f>VLOOKUP(tbl_order_f[[#This Row],[Customer Code]],tbl_customer[[Customer Code]:[Customer Full Name]],3,FALSE)</f>
        <v>Deelert Emeral Co.,Ltd.</v>
      </c>
      <c r="H173" s="31" t="str">
        <f>VLOOKUP(tbl_order_f[[#This Row],[Product Code]],tbl_product[[ Code]:[ราคา]],3,FALSE)</f>
        <v>อุปกรณ์ลบ</v>
      </c>
      <c r="I173" s="32" t="str">
        <f>VLOOKUP(tbl_order_f[[#This Row],[Product Code]],tbl_product[[ Code]:[ราคา]],2,FALSE)</f>
        <v>ยางลบ</v>
      </c>
      <c r="J173" s="33">
        <f>VLOOKUP(tbl_order_f[[#This Row],[Product Code]],tbl_product[[ Code]:[ราคา]],5,FALSE)</f>
        <v>6.9300000000000006</v>
      </c>
      <c r="K173" s="33">
        <f>tbl_order_f[[#This Row],[Price]]*tbl_order_f[[#This Row],[จำนวน]]</f>
        <v>90.09</v>
      </c>
    </row>
    <row r="174" spans="1:11">
      <c r="A174" s="1">
        <v>44780</v>
      </c>
      <c r="B174" s="1" t="s">
        <v>62</v>
      </c>
      <c r="C174" s="1" t="s">
        <v>50</v>
      </c>
      <c r="D174" s="2" t="s">
        <v>42</v>
      </c>
      <c r="E174" s="3">
        <v>36</v>
      </c>
      <c r="F174" s="31" t="str">
        <f>VLOOKUP(tbl_order_f[[#This Row],[Customer Code]],tbl_customer[[Customer Code]:[Customer Full Name]],2,FALSE)</f>
        <v>DE</v>
      </c>
      <c r="G174" s="31" t="str">
        <f>VLOOKUP(tbl_order_f[[#This Row],[Customer Code]],tbl_customer[[Customer Code]:[Customer Full Name]],3,FALSE)</f>
        <v>Deelert Emeral Co.,Ltd.</v>
      </c>
      <c r="H174" s="31" t="str">
        <f>VLOOKUP(tbl_order_f[[#This Row],[Product Code]],tbl_product[[ Code]:[ราคา]],3,FALSE)</f>
        <v>อุปกรณ์วัด</v>
      </c>
      <c r="I174" s="32" t="str">
        <f>VLOOKUP(tbl_order_f[[#This Row],[Product Code]],tbl_product[[ Code]:[ราคา]],2,FALSE)</f>
        <v>ไม้บรรทัด</v>
      </c>
      <c r="J174" s="33">
        <f>VLOOKUP(tbl_order_f[[#This Row],[Product Code]],tbl_product[[ Code]:[ราคา]],5,FALSE)</f>
        <v>34.65</v>
      </c>
      <c r="K174" s="33">
        <f>tbl_order_f[[#This Row],[Price]]*tbl_order_f[[#This Row],[จำนวน]]</f>
        <v>1247.3999999999999</v>
      </c>
    </row>
    <row r="175" spans="1:11">
      <c r="A175" s="1">
        <v>44780</v>
      </c>
      <c r="B175" s="1" t="s">
        <v>62</v>
      </c>
      <c r="C175" s="1" t="s">
        <v>50</v>
      </c>
      <c r="D175" s="2" t="s">
        <v>43</v>
      </c>
      <c r="E175" s="3">
        <v>30</v>
      </c>
      <c r="F175" s="31" t="str">
        <f>VLOOKUP(tbl_order_f[[#This Row],[Customer Code]],tbl_customer[[Customer Code]:[Customer Full Name]],2,FALSE)</f>
        <v>DE</v>
      </c>
      <c r="G175" s="31" t="str">
        <f>VLOOKUP(tbl_order_f[[#This Row],[Customer Code]],tbl_customer[[Customer Code]:[Customer Full Name]],3,FALSE)</f>
        <v>Deelert Emeral Co.,Ltd.</v>
      </c>
      <c r="H175" s="31" t="str">
        <f>VLOOKUP(tbl_order_f[[#This Row],[Product Code]],tbl_product[[ Code]:[ราคา]],3,FALSE)</f>
        <v>อุปกรณ์วัด</v>
      </c>
      <c r="I175" s="32" t="str">
        <f>VLOOKUP(tbl_order_f[[#This Row],[Product Code]],tbl_product[[ Code]:[ราคา]],2,FALSE)</f>
        <v>อุปกรณ์เรขาคณิต</v>
      </c>
      <c r="J175" s="33">
        <f>VLOOKUP(tbl_order_f[[#This Row],[Product Code]],tbl_product[[ Code]:[ราคา]],5,FALSE)</f>
        <v>28.490000000000002</v>
      </c>
      <c r="K175" s="33">
        <f>tbl_order_f[[#This Row],[Price]]*tbl_order_f[[#This Row],[จำนวน]]</f>
        <v>854.7</v>
      </c>
    </row>
    <row r="176" spans="1:11">
      <c r="A176" s="1">
        <v>44780</v>
      </c>
      <c r="B176" s="1" t="s">
        <v>62</v>
      </c>
      <c r="C176" s="1" t="s">
        <v>50</v>
      </c>
      <c r="D176" s="2" t="s">
        <v>44</v>
      </c>
      <c r="E176" s="3">
        <v>40</v>
      </c>
      <c r="F176" s="31" t="str">
        <f>VLOOKUP(tbl_order_f[[#This Row],[Customer Code]],tbl_customer[[Customer Code]:[Customer Full Name]],2,FALSE)</f>
        <v>DE</v>
      </c>
      <c r="G176" s="31" t="str">
        <f>VLOOKUP(tbl_order_f[[#This Row],[Customer Code]],tbl_customer[[Customer Code]:[Customer Full Name]],3,FALSE)</f>
        <v>Deelert Emeral Co.,Ltd.</v>
      </c>
      <c r="H176" s="31" t="str">
        <f>VLOOKUP(tbl_order_f[[#This Row],[Product Code]],tbl_product[[ Code]:[ราคา]],3,FALSE)</f>
        <v>กระดาษ</v>
      </c>
      <c r="I176" s="32" t="str">
        <f>VLOOKUP(tbl_order_f[[#This Row],[Product Code]],tbl_product[[ Code]:[ราคา]],2,FALSE)</f>
        <v>กระดาษถ่ายเอกสาร AA 500 แผ่น</v>
      </c>
      <c r="J176" s="33">
        <f>VLOOKUP(tbl_order_f[[#This Row],[Product Code]],tbl_product[[ Code]:[ราคา]],5,FALSE)</f>
        <v>89.879999999999981</v>
      </c>
      <c r="K176" s="33">
        <f>tbl_order_f[[#This Row],[Price]]*tbl_order_f[[#This Row],[จำนวน]]</f>
        <v>3595.1999999999994</v>
      </c>
    </row>
    <row r="177" spans="1:11">
      <c r="A177" s="1">
        <v>44780</v>
      </c>
      <c r="B177" s="1" t="s">
        <v>62</v>
      </c>
      <c r="C177" s="1" t="s">
        <v>50</v>
      </c>
      <c r="D177" s="2" t="s">
        <v>45</v>
      </c>
      <c r="E177" s="3">
        <v>27</v>
      </c>
      <c r="F177" s="31" t="str">
        <f>VLOOKUP(tbl_order_f[[#This Row],[Customer Code]],tbl_customer[[Customer Code]:[Customer Full Name]],2,FALSE)</f>
        <v>DE</v>
      </c>
      <c r="G177" s="31" t="str">
        <f>VLOOKUP(tbl_order_f[[#This Row],[Customer Code]],tbl_customer[[Customer Code]:[Customer Full Name]],3,FALSE)</f>
        <v>Deelert Emeral Co.,Ltd.</v>
      </c>
      <c r="H177" s="31" t="str">
        <f>VLOOKUP(tbl_order_f[[#This Row],[Product Code]],tbl_product[[ Code]:[ราคา]],3,FALSE)</f>
        <v>กระดาษ</v>
      </c>
      <c r="I177" s="32" t="str">
        <f>VLOOKUP(tbl_order_f[[#This Row],[Product Code]],tbl_product[[ Code]:[ราคา]],2,FALSE)</f>
        <v>สมุด AA 50 แผ่น</v>
      </c>
      <c r="J177" s="33">
        <f>VLOOKUP(tbl_order_f[[#This Row],[Product Code]],tbl_product[[ Code]:[ราคา]],5,FALSE)</f>
        <v>36.119999999999997</v>
      </c>
      <c r="K177" s="33">
        <f>tbl_order_f[[#This Row],[Price]]*tbl_order_f[[#This Row],[จำนวน]]</f>
        <v>975.2399999999999</v>
      </c>
    </row>
    <row r="178" spans="1:11">
      <c r="A178" s="1">
        <v>44780</v>
      </c>
      <c r="B178" s="1" t="s">
        <v>62</v>
      </c>
      <c r="C178" s="1" t="s">
        <v>50</v>
      </c>
      <c r="D178" s="2" t="s">
        <v>46</v>
      </c>
      <c r="E178" s="3">
        <v>49</v>
      </c>
      <c r="F178" s="31" t="str">
        <f>VLOOKUP(tbl_order_f[[#This Row],[Customer Code]],tbl_customer[[Customer Code]:[Customer Full Name]],2,FALSE)</f>
        <v>DE</v>
      </c>
      <c r="G178" s="31" t="str">
        <f>VLOOKUP(tbl_order_f[[#This Row],[Customer Code]],tbl_customer[[Customer Code]:[Customer Full Name]],3,FALSE)</f>
        <v>Deelert Emeral Co.,Ltd.</v>
      </c>
      <c r="H178" s="31" t="str">
        <f>VLOOKUP(tbl_order_f[[#This Row],[Product Code]],tbl_product[[ Code]:[ราคา]],3,FALSE)</f>
        <v>กระดาษ</v>
      </c>
      <c r="I178" s="32" t="str">
        <f>VLOOKUP(tbl_order_f[[#This Row],[Product Code]],tbl_product[[ Code]:[ราคา]],2,FALSE)</f>
        <v>กระดาษโน๊ต Sticky Note</v>
      </c>
      <c r="J178" s="33">
        <f>VLOOKUP(tbl_order_f[[#This Row],[Product Code]],tbl_product[[ Code]:[ราคา]],5,FALSE)</f>
        <v>84</v>
      </c>
      <c r="K178" s="33">
        <f>tbl_order_f[[#This Row],[Price]]*tbl_order_f[[#This Row],[จำนวน]]</f>
        <v>4116</v>
      </c>
    </row>
    <row r="179" spans="1:11">
      <c r="A179" s="1">
        <v>44788</v>
      </c>
      <c r="B179" s="1" t="s">
        <v>62</v>
      </c>
      <c r="C179" s="1" t="s">
        <v>50</v>
      </c>
      <c r="D179" s="2" t="s">
        <v>36</v>
      </c>
      <c r="E179" s="3">
        <v>30</v>
      </c>
      <c r="F179" s="31" t="str">
        <f>VLOOKUP(tbl_order_f[[#This Row],[Customer Code]],tbl_customer[[Customer Code]:[Customer Full Name]],2,FALSE)</f>
        <v>DE</v>
      </c>
      <c r="G179" s="31" t="str">
        <f>VLOOKUP(tbl_order_f[[#This Row],[Customer Code]],tbl_customer[[Customer Code]:[Customer Full Name]],3,FALSE)</f>
        <v>Deelert Emeral Co.,Ltd.</v>
      </c>
      <c r="H179" s="31" t="str">
        <f>VLOOKUP(tbl_order_f[[#This Row],[Product Code]],tbl_product[[ Code]:[ราคา]],3,FALSE)</f>
        <v>ดินสอ</v>
      </c>
      <c r="I179" s="32" t="str">
        <f>VLOOKUP(tbl_order_f[[#This Row],[Product Code]],tbl_product[[ Code]:[ราคา]],2,FALSE)</f>
        <v>กล่องดินสอ</v>
      </c>
      <c r="J179" s="33">
        <f>VLOOKUP(tbl_order_f[[#This Row],[Product Code]],tbl_product[[ Code]:[ราคา]],5,FALSE)</f>
        <v>169.05</v>
      </c>
      <c r="K179" s="33">
        <f>tbl_order_f[[#This Row],[Price]]*tbl_order_f[[#This Row],[จำนวน]]</f>
        <v>5071.5</v>
      </c>
    </row>
    <row r="180" spans="1:11">
      <c r="A180" s="1">
        <v>44811</v>
      </c>
      <c r="B180" s="1" t="s">
        <v>63</v>
      </c>
      <c r="C180" s="1" t="s">
        <v>52</v>
      </c>
      <c r="D180" s="2" t="s">
        <v>27</v>
      </c>
      <c r="E180" s="3">
        <v>31</v>
      </c>
      <c r="F180" s="31" t="str">
        <f>VLOOKUP(tbl_order_f[[#This Row],[Customer Code]],tbl_customer[[Customer Code]:[Customer Full Name]],2,FALSE)</f>
        <v>CUU</v>
      </c>
      <c r="G180" s="31" t="str">
        <f>VLOOKUP(tbl_order_f[[#This Row],[Customer Code]],tbl_customer[[Customer Code]:[Customer Full Name]],3,FALSE)</f>
        <v>Cantary umberalla University</v>
      </c>
      <c r="H180" s="31" t="str">
        <f>VLOOKUP(tbl_order_f[[#This Row],[Product Code]],tbl_product[[ Code]:[ราคา]],3,FALSE)</f>
        <v>ปากกา</v>
      </c>
      <c r="I180" s="32" t="str">
        <f>VLOOKUP(tbl_order_f[[#This Row],[Product Code]],tbl_product[[ Code]:[ราคา]],2,FALSE)</f>
        <v>ปากกาลูกลื่นควอนตัม แดง</v>
      </c>
      <c r="J180" s="33">
        <f>VLOOKUP(tbl_order_f[[#This Row],[Product Code]],tbl_product[[ Code]:[ราคา]],5,FALSE)</f>
        <v>24.192</v>
      </c>
      <c r="K180" s="33">
        <f>tbl_order_f[[#This Row],[Price]]*tbl_order_f[[#This Row],[จำนวน]]</f>
        <v>749.952</v>
      </c>
    </row>
    <row r="181" spans="1:11">
      <c r="A181" s="1">
        <v>44811</v>
      </c>
      <c r="B181" s="1" t="s">
        <v>63</v>
      </c>
      <c r="C181" s="1" t="s">
        <v>52</v>
      </c>
      <c r="D181" s="2" t="s">
        <v>28</v>
      </c>
      <c r="E181" s="3">
        <v>29</v>
      </c>
      <c r="F181" s="31" t="str">
        <f>VLOOKUP(tbl_order_f[[#This Row],[Customer Code]],tbl_customer[[Customer Code]:[Customer Full Name]],2,FALSE)</f>
        <v>CUU</v>
      </c>
      <c r="G181" s="31" t="str">
        <f>VLOOKUP(tbl_order_f[[#This Row],[Customer Code]],tbl_customer[[Customer Code]:[Customer Full Name]],3,FALSE)</f>
        <v>Cantary umberalla University</v>
      </c>
      <c r="H181" s="31" t="str">
        <f>VLOOKUP(tbl_order_f[[#This Row],[Product Code]],tbl_product[[ Code]:[ราคา]],3,FALSE)</f>
        <v>ปากกา</v>
      </c>
      <c r="I181" s="32" t="str">
        <f>VLOOKUP(tbl_order_f[[#This Row],[Product Code]],tbl_product[[ Code]:[ราคา]],2,FALSE)</f>
        <v>ปากกาลูกลื่นควอนตัม ดำ</v>
      </c>
      <c r="J181" s="33">
        <f>VLOOKUP(tbl_order_f[[#This Row],[Product Code]],tbl_product[[ Code]:[ราคา]],5,FALSE)</f>
        <v>24.192</v>
      </c>
      <c r="K181" s="33">
        <f>tbl_order_f[[#This Row],[Price]]*tbl_order_f[[#This Row],[จำนวน]]</f>
        <v>701.56799999999998</v>
      </c>
    </row>
    <row r="182" spans="1:11">
      <c r="A182" s="1">
        <v>44811</v>
      </c>
      <c r="B182" s="1" t="s">
        <v>63</v>
      </c>
      <c r="C182" s="1" t="s">
        <v>52</v>
      </c>
      <c r="D182" s="2" t="s">
        <v>29</v>
      </c>
      <c r="E182" s="3">
        <v>20</v>
      </c>
      <c r="F182" s="31" t="str">
        <f>VLOOKUP(tbl_order_f[[#This Row],[Customer Code]],tbl_customer[[Customer Code]:[Customer Full Name]],2,FALSE)</f>
        <v>CUU</v>
      </c>
      <c r="G182" s="31" t="str">
        <f>VLOOKUP(tbl_order_f[[#This Row],[Customer Code]],tbl_customer[[Customer Code]:[Customer Full Name]],3,FALSE)</f>
        <v>Cantary umberalla University</v>
      </c>
      <c r="H182" s="31" t="str">
        <f>VLOOKUP(tbl_order_f[[#This Row],[Product Code]],tbl_product[[ Code]:[ราคา]],3,FALSE)</f>
        <v>ปากกา</v>
      </c>
      <c r="I182" s="32" t="str">
        <f>VLOOKUP(tbl_order_f[[#This Row],[Product Code]],tbl_product[[ Code]:[ราคา]],2,FALSE)</f>
        <v>ปากกาเจล Uni</v>
      </c>
      <c r="J182" s="33">
        <f>VLOOKUP(tbl_order_f[[#This Row],[Product Code]],tbl_product[[ Code]:[ราคา]],5,FALSE)</f>
        <v>42.335999999999999</v>
      </c>
      <c r="K182" s="33">
        <f>tbl_order_f[[#This Row],[Price]]*tbl_order_f[[#This Row],[จำนวน]]</f>
        <v>846.72</v>
      </c>
    </row>
    <row r="183" spans="1:11">
      <c r="A183" s="1">
        <v>44811</v>
      </c>
      <c r="B183" s="1" t="s">
        <v>63</v>
      </c>
      <c r="C183" s="1" t="s">
        <v>52</v>
      </c>
      <c r="D183" s="2" t="s">
        <v>30</v>
      </c>
      <c r="E183" s="3">
        <v>45</v>
      </c>
      <c r="F183" s="31" t="str">
        <f>VLOOKUP(tbl_order_f[[#This Row],[Customer Code]],tbl_customer[[Customer Code]:[Customer Full Name]],2,FALSE)</f>
        <v>CUU</v>
      </c>
      <c r="G183" s="31" t="str">
        <f>VLOOKUP(tbl_order_f[[#This Row],[Customer Code]],tbl_customer[[Customer Code]:[Customer Full Name]],3,FALSE)</f>
        <v>Cantary umberalla University</v>
      </c>
      <c r="H183" s="31" t="str">
        <f>VLOOKUP(tbl_order_f[[#This Row],[Product Code]],tbl_product[[ Code]:[ราคา]],3,FALSE)</f>
        <v>ปากกา</v>
      </c>
      <c r="I183" s="32" t="str">
        <f>VLOOKUP(tbl_order_f[[#This Row],[Product Code]],tbl_product[[ Code]:[ราคา]],2,FALSE)</f>
        <v>ปากกาไฮไลท์ Zebra</v>
      </c>
      <c r="J183" s="33">
        <f>VLOOKUP(tbl_order_f[[#This Row],[Product Code]],tbl_product[[ Code]:[ราคา]],5,FALSE)</f>
        <v>45.36</v>
      </c>
      <c r="K183" s="33">
        <f>tbl_order_f[[#This Row],[Price]]*tbl_order_f[[#This Row],[จำนวน]]</f>
        <v>2041.2</v>
      </c>
    </row>
    <row r="184" spans="1:11">
      <c r="A184" s="1">
        <v>44811</v>
      </c>
      <c r="B184" s="1" t="s">
        <v>63</v>
      </c>
      <c r="C184" s="1" t="s">
        <v>52</v>
      </c>
      <c r="D184" s="2" t="s">
        <v>31</v>
      </c>
      <c r="E184" s="3">
        <v>49</v>
      </c>
      <c r="F184" s="31" t="str">
        <f>VLOOKUP(tbl_order_f[[#This Row],[Customer Code]],tbl_customer[[Customer Code]:[Customer Full Name]],2,FALSE)</f>
        <v>CUU</v>
      </c>
      <c r="G184" s="31" t="str">
        <f>VLOOKUP(tbl_order_f[[#This Row],[Customer Code]],tbl_customer[[Customer Code]:[Customer Full Name]],3,FALSE)</f>
        <v>Cantary umberalla University</v>
      </c>
      <c r="H184" s="31" t="str">
        <f>VLOOKUP(tbl_order_f[[#This Row],[Product Code]],tbl_product[[ Code]:[ราคา]],3,FALSE)</f>
        <v>ปากกา</v>
      </c>
      <c r="I184" s="32" t="str">
        <f>VLOOKUP(tbl_order_f[[#This Row],[Product Code]],tbl_product[[ Code]:[ราคา]],2,FALSE)</f>
        <v>ไส้ปากกา Pilot Pack x 1</v>
      </c>
      <c r="J184" s="33">
        <f>VLOOKUP(tbl_order_f[[#This Row],[Product Code]],tbl_product[[ Code]:[ราคา]],5,FALSE)</f>
        <v>20.58</v>
      </c>
      <c r="K184" s="33">
        <f>tbl_order_f[[#This Row],[Price]]*tbl_order_f[[#This Row],[จำนวน]]</f>
        <v>1008.42</v>
      </c>
    </row>
    <row r="185" spans="1:11">
      <c r="A185" s="1">
        <v>44811</v>
      </c>
      <c r="B185" s="1" t="s">
        <v>63</v>
      </c>
      <c r="C185" s="1" t="s">
        <v>52</v>
      </c>
      <c r="D185" s="2" t="s">
        <v>32</v>
      </c>
      <c r="E185" s="3">
        <v>35</v>
      </c>
      <c r="F185" s="31" t="str">
        <f>VLOOKUP(tbl_order_f[[#This Row],[Customer Code]],tbl_customer[[Customer Code]:[Customer Full Name]],2,FALSE)</f>
        <v>CUU</v>
      </c>
      <c r="G185" s="31" t="str">
        <f>VLOOKUP(tbl_order_f[[#This Row],[Customer Code]],tbl_customer[[Customer Code]:[Customer Full Name]],3,FALSE)</f>
        <v>Cantary umberalla University</v>
      </c>
      <c r="H185" s="31" t="str">
        <f>VLOOKUP(tbl_order_f[[#This Row],[Product Code]],tbl_product[[ Code]:[ราคา]],3,FALSE)</f>
        <v>ปากกา</v>
      </c>
      <c r="I185" s="32" t="str">
        <f>VLOOKUP(tbl_order_f[[#This Row],[Product Code]],tbl_product[[ Code]:[ราคา]],2,FALSE)</f>
        <v>ไส้ปากกา Pilot Pack x 3</v>
      </c>
      <c r="J185" s="33">
        <f>VLOOKUP(tbl_order_f[[#This Row],[Product Code]],tbl_product[[ Code]:[ราคา]],5,FALSE)</f>
        <v>44.1</v>
      </c>
      <c r="K185" s="33">
        <f>tbl_order_f[[#This Row],[Price]]*tbl_order_f[[#This Row],[จำนวน]]</f>
        <v>1543.5</v>
      </c>
    </row>
    <row r="186" spans="1:11">
      <c r="A186" s="1">
        <v>44811</v>
      </c>
      <c r="B186" s="1" t="s">
        <v>63</v>
      </c>
      <c r="C186" s="1" t="s">
        <v>52</v>
      </c>
      <c r="D186" s="2" t="s">
        <v>33</v>
      </c>
      <c r="E186" s="3">
        <v>50</v>
      </c>
      <c r="F186" s="31" t="str">
        <f>VLOOKUP(tbl_order_f[[#This Row],[Customer Code]],tbl_customer[[Customer Code]:[Customer Full Name]],2,FALSE)</f>
        <v>CUU</v>
      </c>
      <c r="G186" s="31" t="str">
        <f>VLOOKUP(tbl_order_f[[#This Row],[Customer Code]],tbl_customer[[Customer Code]:[Customer Full Name]],3,FALSE)</f>
        <v>Cantary umberalla University</v>
      </c>
      <c r="H186" s="31" t="str">
        <f>VLOOKUP(tbl_order_f[[#This Row],[Product Code]],tbl_product[[ Code]:[ราคา]],3,FALSE)</f>
        <v>ดินสอ</v>
      </c>
      <c r="I186" s="32" t="str">
        <f>VLOOKUP(tbl_order_f[[#This Row],[Product Code]],tbl_product[[ Code]:[ราคา]],2,FALSE)</f>
        <v>ดินสอกด Pentel</v>
      </c>
      <c r="J186" s="33">
        <f>VLOOKUP(tbl_order_f[[#This Row],[Product Code]],tbl_product[[ Code]:[ราคา]],5,FALSE)</f>
        <v>86.73</v>
      </c>
      <c r="K186" s="33">
        <f>tbl_order_f[[#This Row],[Price]]*tbl_order_f[[#This Row],[จำนวน]]</f>
        <v>4336.5</v>
      </c>
    </row>
    <row r="187" spans="1:11">
      <c r="A187" s="1">
        <v>44811</v>
      </c>
      <c r="B187" s="1" t="s">
        <v>63</v>
      </c>
      <c r="C187" s="1" t="s">
        <v>52</v>
      </c>
      <c r="D187" s="2" t="s">
        <v>34</v>
      </c>
      <c r="E187" s="3">
        <v>36</v>
      </c>
      <c r="F187" s="31" t="str">
        <f>VLOOKUP(tbl_order_f[[#This Row],[Customer Code]],tbl_customer[[Customer Code]:[Customer Full Name]],2,FALSE)</f>
        <v>CUU</v>
      </c>
      <c r="G187" s="31" t="str">
        <f>VLOOKUP(tbl_order_f[[#This Row],[Customer Code]],tbl_customer[[Customer Code]:[Customer Full Name]],3,FALSE)</f>
        <v>Cantary umberalla University</v>
      </c>
      <c r="H187" s="31" t="str">
        <f>VLOOKUP(tbl_order_f[[#This Row],[Product Code]],tbl_product[[ Code]:[ราคา]],3,FALSE)</f>
        <v>ดินสอ</v>
      </c>
      <c r="I187" s="32" t="str">
        <f>VLOOKUP(tbl_order_f[[#This Row],[Product Code]],tbl_product[[ Code]:[ราคา]],2,FALSE)</f>
        <v>ไส้ดินสอ Faber 2B</v>
      </c>
      <c r="J187" s="33">
        <f>VLOOKUP(tbl_order_f[[#This Row],[Product Code]],tbl_product[[ Code]:[ราคา]],5,FALSE)</f>
        <v>26.25</v>
      </c>
      <c r="K187" s="33">
        <f>tbl_order_f[[#This Row],[Price]]*tbl_order_f[[#This Row],[จำนวน]]</f>
        <v>945</v>
      </c>
    </row>
    <row r="188" spans="1:11">
      <c r="A188" s="1">
        <v>44811</v>
      </c>
      <c r="B188" s="1" t="s">
        <v>63</v>
      </c>
      <c r="C188" s="1" t="s">
        <v>52</v>
      </c>
      <c r="D188" s="2" t="s">
        <v>35</v>
      </c>
      <c r="E188" s="3">
        <v>13</v>
      </c>
      <c r="F188" s="31" t="str">
        <f>VLOOKUP(tbl_order_f[[#This Row],[Customer Code]],tbl_customer[[Customer Code]:[Customer Full Name]],2,FALSE)</f>
        <v>CUU</v>
      </c>
      <c r="G188" s="31" t="str">
        <f>VLOOKUP(tbl_order_f[[#This Row],[Customer Code]],tbl_customer[[Customer Code]:[Customer Full Name]],3,FALSE)</f>
        <v>Cantary umberalla University</v>
      </c>
      <c r="H188" s="31" t="str">
        <f>VLOOKUP(tbl_order_f[[#This Row],[Product Code]],tbl_product[[ Code]:[ราคา]],3,FALSE)</f>
        <v>ดินสอ</v>
      </c>
      <c r="I188" s="32" t="str">
        <f>VLOOKUP(tbl_order_f[[#This Row],[Product Code]],tbl_product[[ Code]:[ราคา]],2,FALSE)</f>
        <v>ไส้ดินสอ Faber HB</v>
      </c>
      <c r="J188" s="33">
        <f>VLOOKUP(tbl_order_f[[#This Row],[Product Code]],tbl_product[[ Code]:[ราคา]],5,FALSE)</f>
        <v>22.05</v>
      </c>
      <c r="K188" s="33">
        <f>tbl_order_f[[#This Row],[Price]]*tbl_order_f[[#This Row],[จำนวน]]</f>
        <v>286.65000000000003</v>
      </c>
    </row>
    <row r="189" spans="1:11">
      <c r="A189" s="1">
        <v>44811</v>
      </c>
      <c r="B189" s="1" t="s">
        <v>63</v>
      </c>
      <c r="C189" s="1" t="s">
        <v>52</v>
      </c>
      <c r="D189" s="2" t="s">
        <v>36</v>
      </c>
      <c r="E189" s="3">
        <v>27</v>
      </c>
      <c r="F189" s="31" t="str">
        <f>VLOOKUP(tbl_order_f[[#This Row],[Customer Code]],tbl_customer[[Customer Code]:[Customer Full Name]],2,FALSE)</f>
        <v>CUU</v>
      </c>
      <c r="G189" s="31" t="str">
        <f>VLOOKUP(tbl_order_f[[#This Row],[Customer Code]],tbl_customer[[Customer Code]:[Customer Full Name]],3,FALSE)</f>
        <v>Cantary umberalla University</v>
      </c>
      <c r="H189" s="31" t="str">
        <f>VLOOKUP(tbl_order_f[[#This Row],[Product Code]],tbl_product[[ Code]:[ราคา]],3,FALSE)</f>
        <v>ดินสอ</v>
      </c>
      <c r="I189" s="32" t="str">
        <f>VLOOKUP(tbl_order_f[[#This Row],[Product Code]],tbl_product[[ Code]:[ราคา]],2,FALSE)</f>
        <v>กล่องดินสอ</v>
      </c>
      <c r="J189" s="33">
        <f>VLOOKUP(tbl_order_f[[#This Row],[Product Code]],tbl_product[[ Code]:[ราคา]],5,FALSE)</f>
        <v>169.05</v>
      </c>
      <c r="K189" s="33">
        <f>tbl_order_f[[#This Row],[Price]]*tbl_order_f[[#This Row],[จำนวน]]</f>
        <v>4564.3500000000004</v>
      </c>
    </row>
    <row r="190" spans="1:11">
      <c r="A190" s="1">
        <v>44811</v>
      </c>
      <c r="B190" s="1" t="s">
        <v>63</v>
      </c>
      <c r="C190" s="1" t="s">
        <v>52</v>
      </c>
      <c r="D190" s="2" t="s">
        <v>37</v>
      </c>
      <c r="E190" s="3">
        <v>27</v>
      </c>
      <c r="F190" s="31" t="str">
        <f>VLOOKUP(tbl_order_f[[#This Row],[Customer Code]],tbl_customer[[Customer Code]:[Customer Full Name]],2,FALSE)</f>
        <v>CUU</v>
      </c>
      <c r="G190" s="31" t="str">
        <f>VLOOKUP(tbl_order_f[[#This Row],[Customer Code]],tbl_customer[[Customer Code]:[Customer Full Name]],3,FALSE)</f>
        <v>Cantary umberalla University</v>
      </c>
      <c r="H190" s="31" t="str">
        <f>VLOOKUP(tbl_order_f[[#This Row],[Product Code]],tbl_product[[ Code]:[ราคา]],3,FALSE)</f>
        <v>ดินสอ</v>
      </c>
      <c r="I190" s="32" t="str">
        <f>VLOOKUP(tbl_order_f[[#This Row],[Product Code]],tbl_product[[ Code]:[ราคา]],2,FALSE)</f>
        <v>กบเหลาดินสอ</v>
      </c>
      <c r="J190" s="33">
        <f>VLOOKUP(tbl_order_f[[#This Row],[Product Code]],tbl_product[[ Code]:[ราคา]],5,FALSE)</f>
        <v>7.3500000000000005</v>
      </c>
      <c r="K190" s="33">
        <f>tbl_order_f[[#This Row],[Price]]*tbl_order_f[[#This Row],[จำนวน]]</f>
        <v>198.45000000000002</v>
      </c>
    </row>
    <row r="191" spans="1:11">
      <c r="A191" s="1">
        <v>44811</v>
      </c>
      <c r="B191" s="1" t="s">
        <v>63</v>
      </c>
      <c r="C191" s="1" t="s">
        <v>52</v>
      </c>
      <c r="D191" s="2" t="s">
        <v>38</v>
      </c>
      <c r="E191" s="3">
        <v>48</v>
      </c>
      <c r="F191" s="31" t="str">
        <f>VLOOKUP(tbl_order_f[[#This Row],[Customer Code]],tbl_customer[[Customer Code]:[Customer Full Name]],2,FALSE)</f>
        <v>CUU</v>
      </c>
      <c r="G191" s="31" t="str">
        <f>VLOOKUP(tbl_order_f[[#This Row],[Customer Code]],tbl_customer[[Customer Code]:[Customer Full Name]],3,FALSE)</f>
        <v>Cantary umberalla University</v>
      </c>
      <c r="H191" s="31" t="str">
        <f>VLOOKUP(tbl_order_f[[#This Row],[Product Code]],tbl_product[[ Code]:[ราคา]],3,FALSE)</f>
        <v>ดินสอ</v>
      </c>
      <c r="I191" s="32" t="str">
        <f>VLOOKUP(tbl_order_f[[#This Row],[Product Code]],tbl_product[[ Code]:[ราคา]],2,FALSE)</f>
        <v>ปลอกดินสอ</v>
      </c>
      <c r="J191" s="33">
        <f>VLOOKUP(tbl_order_f[[#This Row],[Product Code]],tbl_product[[ Code]:[ราคา]],5,FALSE)</f>
        <v>9.2399999999999984</v>
      </c>
      <c r="K191" s="33">
        <f>tbl_order_f[[#This Row],[Price]]*tbl_order_f[[#This Row],[จำนวน]]</f>
        <v>443.51999999999992</v>
      </c>
    </row>
    <row r="192" spans="1:11">
      <c r="A192" s="1">
        <v>44811</v>
      </c>
      <c r="B192" s="1" t="s">
        <v>63</v>
      </c>
      <c r="C192" s="1" t="s">
        <v>52</v>
      </c>
      <c r="D192" s="2" t="s">
        <v>39</v>
      </c>
      <c r="E192" s="3">
        <v>12</v>
      </c>
      <c r="F192" s="31" t="str">
        <f>VLOOKUP(tbl_order_f[[#This Row],[Customer Code]],tbl_customer[[Customer Code]:[Customer Full Name]],2,FALSE)</f>
        <v>CUU</v>
      </c>
      <c r="G192" s="31" t="str">
        <f>VLOOKUP(tbl_order_f[[#This Row],[Customer Code]],tbl_customer[[Customer Code]:[Customer Full Name]],3,FALSE)</f>
        <v>Cantary umberalla University</v>
      </c>
      <c r="H192" s="31" t="str">
        <f>VLOOKUP(tbl_order_f[[#This Row],[Product Code]],tbl_product[[ Code]:[ราคา]],3,FALSE)</f>
        <v>อุปกรณ์ลบ</v>
      </c>
      <c r="I192" s="32" t="str">
        <f>VLOOKUP(tbl_order_f[[#This Row],[Product Code]],tbl_product[[ Code]:[ราคา]],2,FALSE)</f>
        <v>ปากกาลบคำผิด</v>
      </c>
      <c r="J192" s="33">
        <f>VLOOKUP(tbl_order_f[[#This Row],[Product Code]],tbl_product[[ Code]:[ราคา]],5,FALSE)</f>
        <v>57.750000000000007</v>
      </c>
      <c r="K192" s="33">
        <f>tbl_order_f[[#This Row],[Price]]*tbl_order_f[[#This Row],[จำนวน]]</f>
        <v>693.00000000000011</v>
      </c>
    </row>
    <row r="193" spans="1:11">
      <c r="A193" s="1">
        <v>44811</v>
      </c>
      <c r="B193" s="1" t="s">
        <v>63</v>
      </c>
      <c r="C193" s="1" t="s">
        <v>52</v>
      </c>
      <c r="D193" s="2" t="s">
        <v>40</v>
      </c>
      <c r="E193" s="3">
        <v>25</v>
      </c>
      <c r="F193" s="31" t="str">
        <f>VLOOKUP(tbl_order_f[[#This Row],[Customer Code]],tbl_customer[[Customer Code]:[Customer Full Name]],2,FALSE)</f>
        <v>CUU</v>
      </c>
      <c r="G193" s="31" t="str">
        <f>VLOOKUP(tbl_order_f[[#This Row],[Customer Code]],tbl_customer[[Customer Code]:[Customer Full Name]],3,FALSE)</f>
        <v>Cantary umberalla University</v>
      </c>
      <c r="H193" s="31" t="str">
        <f>VLOOKUP(tbl_order_f[[#This Row],[Product Code]],tbl_product[[ Code]:[ราคา]],3,FALSE)</f>
        <v>อุปกรณ์ลบ</v>
      </c>
      <c r="I193" s="32" t="str">
        <f>VLOOKUP(tbl_order_f[[#This Row],[Product Code]],tbl_product[[ Code]:[ราคา]],2,FALSE)</f>
        <v>เทปลบคำผิด</v>
      </c>
      <c r="J193" s="33">
        <f>VLOOKUP(tbl_order_f[[#This Row],[Product Code]],tbl_product[[ Code]:[ราคา]],5,FALSE)</f>
        <v>35.200000000000003</v>
      </c>
      <c r="K193" s="33">
        <f>tbl_order_f[[#This Row],[Price]]*tbl_order_f[[#This Row],[จำนวน]]</f>
        <v>880.00000000000011</v>
      </c>
    </row>
    <row r="194" spans="1:11">
      <c r="A194" s="1">
        <v>44811</v>
      </c>
      <c r="B194" s="1" t="s">
        <v>63</v>
      </c>
      <c r="C194" s="1" t="s">
        <v>52</v>
      </c>
      <c r="D194" s="2" t="s">
        <v>41</v>
      </c>
      <c r="E194" s="3">
        <v>34</v>
      </c>
      <c r="F194" s="31" t="str">
        <f>VLOOKUP(tbl_order_f[[#This Row],[Customer Code]],tbl_customer[[Customer Code]:[Customer Full Name]],2,FALSE)</f>
        <v>CUU</v>
      </c>
      <c r="G194" s="31" t="str">
        <f>VLOOKUP(tbl_order_f[[#This Row],[Customer Code]],tbl_customer[[Customer Code]:[Customer Full Name]],3,FALSE)</f>
        <v>Cantary umberalla University</v>
      </c>
      <c r="H194" s="31" t="str">
        <f>VLOOKUP(tbl_order_f[[#This Row],[Product Code]],tbl_product[[ Code]:[ราคา]],3,FALSE)</f>
        <v>อุปกรณ์ลบ</v>
      </c>
      <c r="I194" s="32" t="str">
        <f>VLOOKUP(tbl_order_f[[#This Row],[Product Code]],tbl_product[[ Code]:[ราคา]],2,FALSE)</f>
        <v>ยางลบ</v>
      </c>
      <c r="J194" s="33">
        <f>VLOOKUP(tbl_order_f[[#This Row],[Product Code]],tbl_product[[ Code]:[ราคา]],5,FALSE)</f>
        <v>6.9300000000000006</v>
      </c>
      <c r="K194" s="33">
        <f>tbl_order_f[[#This Row],[Price]]*tbl_order_f[[#This Row],[จำนวน]]</f>
        <v>235.62000000000003</v>
      </c>
    </row>
    <row r="195" spans="1:11">
      <c r="A195" s="1">
        <v>44811</v>
      </c>
      <c r="B195" s="1" t="s">
        <v>63</v>
      </c>
      <c r="C195" s="1" t="s">
        <v>52</v>
      </c>
      <c r="D195" s="2" t="s">
        <v>42</v>
      </c>
      <c r="E195" s="3">
        <v>26</v>
      </c>
      <c r="F195" s="31" t="str">
        <f>VLOOKUP(tbl_order_f[[#This Row],[Customer Code]],tbl_customer[[Customer Code]:[Customer Full Name]],2,FALSE)</f>
        <v>CUU</v>
      </c>
      <c r="G195" s="31" t="str">
        <f>VLOOKUP(tbl_order_f[[#This Row],[Customer Code]],tbl_customer[[Customer Code]:[Customer Full Name]],3,FALSE)</f>
        <v>Cantary umberalla University</v>
      </c>
      <c r="H195" s="31" t="str">
        <f>VLOOKUP(tbl_order_f[[#This Row],[Product Code]],tbl_product[[ Code]:[ราคา]],3,FALSE)</f>
        <v>อุปกรณ์วัด</v>
      </c>
      <c r="I195" s="32" t="str">
        <f>VLOOKUP(tbl_order_f[[#This Row],[Product Code]],tbl_product[[ Code]:[ราคา]],2,FALSE)</f>
        <v>ไม้บรรทัด</v>
      </c>
      <c r="J195" s="33">
        <f>VLOOKUP(tbl_order_f[[#This Row],[Product Code]],tbl_product[[ Code]:[ราคา]],5,FALSE)</f>
        <v>34.65</v>
      </c>
      <c r="K195" s="33">
        <f>tbl_order_f[[#This Row],[Price]]*tbl_order_f[[#This Row],[จำนวน]]</f>
        <v>900.9</v>
      </c>
    </row>
    <row r="196" spans="1:11">
      <c r="A196" s="1">
        <v>44811</v>
      </c>
      <c r="B196" s="1" t="s">
        <v>63</v>
      </c>
      <c r="C196" s="1" t="s">
        <v>52</v>
      </c>
      <c r="D196" s="2" t="s">
        <v>43</v>
      </c>
      <c r="E196" s="3">
        <v>39</v>
      </c>
      <c r="F196" s="31" t="str">
        <f>VLOOKUP(tbl_order_f[[#This Row],[Customer Code]],tbl_customer[[Customer Code]:[Customer Full Name]],2,FALSE)</f>
        <v>CUU</v>
      </c>
      <c r="G196" s="31" t="str">
        <f>VLOOKUP(tbl_order_f[[#This Row],[Customer Code]],tbl_customer[[Customer Code]:[Customer Full Name]],3,FALSE)</f>
        <v>Cantary umberalla University</v>
      </c>
      <c r="H196" s="31" t="str">
        <f>VLOOKUP(tbl_order_f[[#This Row],[Product Code]],tbl_product[[ Code]:[ราคา]],3,FALSE)</f>
        <v>อุปกรณ์วัด</v>
      </c>
      <c r="I196" s="32" t="str">
        <f>VLOOKUP(tbl_order_f[[#This Row],[Product Code]],tbl_product[[ Code]:[ราคา]],2,FALSE)</f>
        <v>อุปกรณ์เรขาคณิต</v>
      </c>
      <c r="J196" s="33">
        <f>VLOOKUP(tbl_order_f[[#This Row],[Product Code]],tbl_product[[ Code]:[ราคา]],5,FALSE)</f>
        <v>28.490000000000002</v>
      </c>
      <c r="K196" s="33">
        <f>tbl_order_f[[#This Row],[Price]]*tbl_order_f[[#This Row],[จำนวน]]</f>
        <v>1111.1100000000001</v>
      </c>
    </row>
    <row r="197" spans="1:11">
      <c r="A197" s="1">
        <v>44811</v>
      </c>
      <c r="B197" s="1" t="s">
        <v>63</v>
      </c>
      <c r="C197" s="1" t="s">
        <v>52</v>
      </c>
      <c r="D197" s="2" t="s">
        <v>44</v>
      </c>
      <c r="E197" s="3">
        <v>45</v>
      </c>
      <c r="F197" s="31" t="str">
        <f>VLOOKUP(tbl_order_f[[#This Row],[Customer Code]],tbl_customer[[Customer Code]:[Customer Full Name]],2,FALSE)</f>
        <v>CUU</v>
      </c>
      <c r="G197" s="31" t="str">
        <f>VLOOKUP(tbl_order_f[[#This Row],[Customer Code]],tbl_customer[[Customer Code]:[Customer Full Name]],3,FALSE)</f>
        <v>Cantary umberalla University</v>
      </c>
      <c r="H197" s="31" t="str">
        <f>VLOOKUP(tbl_order_f[[#This Row],[Product Code]],tbl_product[[ Code]:[ราคา]],3,FALSE)</f>
        <v>กระดาษ</v>
      </c>
      <c r="I197" s="32" t="str">
        <f>VLOOKUP(tbl_order_f[[#This Row],[Product Code]],tbl_product[[ Code]:[ราคา]],2,FALSE)</f>
        <v>กระดาษถ่ายเอกสาร AA 500 แผ่น</v>
      </c>
      <c r="J197" s="33">
        <f>VLOOKUP(tbl_order_f[[#This Row],[Product Code]],tbl_product[[ Code]:[ราคา]],5,FALSE)</f>
        <v>89.879999999999981</v>
      </c>
      <c r="K197" s="33">
        <f>tbl_order_f[[#This Row],[Price]]*tbl_order_f[[#This Row],[จำนวน]]</f>
        <v>4044.599999999999</v>
      </c>
    </row>
    <row r="198" spans="1:11">
      <c r="A198" s="1">
        <v>44811</v>
      </c>
      <c r="B198" s="1" t="s">
        <v>63</v>
      </c>
      <c r="C198" s="1" t="s">
        <v>52</v>
      </c>
      <c r="D198" s="2" t="s">
        <v>45</v>
      </c>
      <c r="E198" s="3">
        <v>23</v>
      </c>
      <c r="F198" s="31" t="str">
        <f>VLOOKUP(tbl_order_f[[#This Row],[Customer Code]],tbl_customer[[Customer Code]:[Customer Full Name]],2,FALSE)</f>
        <v>CUU</v>
      </c>
      <c r="G198" s="31" t="str">
        <f>VLOOKUP(tbl_order_f[[#This Row],[Customer Code]],tbl_customer[[Customer Code]:[Customer Full Name]],3,FALSE)</f>
        <v>Cantary umberalla University</v>
      </c>
      <c r="H198" s="31" t="str">
        <f>VLOOKUP(tbl_order_f[[#This Row],[Product Code]],tbl_product[[ Code]:[ราคา]],3,FALSE)</f>
        <v>กระดาษ</v>
      </c>
      <c r="I198" s="32" t="str">
        <f>VLOOKUP(tbl_order_f[[#This Row],[Product Code]],tbl_product[[ Code]:[ราคา]],2,FALSE)</f>
        <v>สมุด AA 50 แผ่น</v>
      </c>
      <c r="J198" s="33">
        <f>VLOOKUP(tbl_order_f[[#This Row],[Product Code]],tbl_product[[ Code]:[ราคา]],5,FALSE)</f>
        <v>36.119999999999997</v>
      </c>
      <c r="K198" s="33">
        <f>tbl_order_f[[#This Row],[Price]]*tbl_order_f[[#This Row],[จำนวน]]</f>
        <v>830.76</v>
      </c>
    </row>
    <row r="199" spans="1:11">
      <c r="A199" s="1">
        <v>44811</v>
      </c>
      <c r="B199" s="1" t="s">
        <v>63</v>
      </c>
      <c r="C199" s="1" t="s">
        <v>52</v>
      </c>
      <c r="D199" s="2" t="s">
        <v>46</v>
      </c>
      <c r="E199" s="3">
        <v>50</v>
      </c>
      <c r="F199" s="31" t="str">
        <f>VLOOKUP(tbl_order_f[[#This Row],[Customer Code]],tbl_customer[[Customer Code]:[Customer Full Name]],2,FALSE)</f>
        <v>CUU</v>
      </c>
      <c r="G199" s="31" t="str">
        <f>VLOOKUP(tbl_order_f[[#This Row],[Customer Code]],tbl_customer[[Customer Code]:[Customer Full Name]],3,FALSE)</f>
        <v>Cantary umberalla University</v>
      </c>
      <c r="H199" s="31" t="str">
        <f>VLOOKUP(tbl_order_f[[#This Row],[Product Code]],tbl_product[[ Code]:[ราคา]],3,FALSE)</f>
        <v>กระดาษ</v>
      </c>
      <c r="I199" s="32" t="str">
        <f>VLOOKUP(tbl_order_f[[#This Row],[Product Code]],tbl_product[[ Code]:[ราคา]],2,FALSE)</f>
        <v>กระดาษโน๊ต Sticky Note</v>
      </c>
      <c r="J199" s="33">
        <f>VLOOKUP(tbl_order_f[[#This Row],[Product Code]],tbl_product[[ Code]:[ราคา]],5,FALSE)</f>
        <v>84</v>
      </c>
      <c r="K199" s="33">
        <f>tbl_order_f[[#This Row],[Price]]*tbl_order_f[[#This Row],[จำนวน]]</f>
        <v>4200</v>
      </c>
    </row>
    <row r="200" spans="1:11">
      <c r="A200" s="1">
        <v>44819</v>
      </c>
      <c r="B200" s="1" t="s">
        <v>64</v>
      </c>
      <c r="C200" s="1" t="s">
        <v>54</v>
      </c>
      <c r="D200" s="2" t="s">
        <v>36</v>
      </c>
      <c r="E200" s="3">
        <v>35</v>
      </c>
      <c r="F200" s="31" t="str">
        <f>VLOOKUP(tbl_order_f[[#This Row],[Customer Code]],tbl_customer[[Customer Code]:[Customer Full Name]],2,FALSE)</f>
        <v>AHH</v>
      </c>
      <c r="G200" s="31" t="str">
        <f>VLOOKUP(tbl_order_f[[#This Row],[Customer Code]],tbl_customer[[Customer Code]:[Customer Full Name]],3,FALSE)</f>
        <v>Asian Hand Hole Co.,Ltd</v>
      </c>
      <c r="H200" s="31" t="str">
        <f>VLOOKUP(tbl_order_f[[#This Row],[Product Code]],tbl_product[[ Code]:[ราคา]],3,FALSE)</f>
        <v>ดินสอ</v>
      </c>
      <c r="I200" s="32" t="str">
        <f>VLOOKUP(tbl_order_f[[#This Row],[Product Code]],tbl_product[[ Code]:[ราคา]],2,FALSE)</f>
        <v>กล่องดินสอ</v>
      </c>
      <c r="J200" s="33">
        <f>VLOOKUP(tbl_order_f[[#This Row],[Product Code]],tbl_product[[ Code]:[ราคา]],5,FALSE)</f>
        <v>169.05</v>
      </c>
      <c r="K200" s="33">
        <f>tbl_order_f[[#This Row],[Price]]*tbl_order_f[[#This Row],[จำนวน]]</f>
        <v>5916.75</v>
      </c>
    </row>
    <row r="201" spans="1:11">
      <c r="A201" s="1">
        <v>44841</v>
      </c>
      <c r="B201" s="1" t="s">
        <v>65</v>
      </c>
      <c r="C201" s="1" t="s">
        <v>26</v>
      </c>
      <c r="D201" s="2" t="s">
        <v>27</v>
      </c>
      <c r="E201" s="3">
        <v>31</v>
      </c>
      <c r="F201" s="31" t="str">
        <f>VLOOKUP(tbl_order_f[[#This Row],[Customer Code]],tbl_customer[[Customer Code]:[Customer Full Name]],2,FALSE)</f>
        <v>GCC</v>
      </c>
      <c r="G201" s="31" t="str">
        <f>VLOOKUP(tbl_order_f[[#This Row],[Customer Code]],tbl_customer[[Customer Code]:[Customer Full Name]],3,FALSE)</f>
        <v>General Center Cross Co.,Ltd</v>
      </c>
      <c r="H201" s="31" t="str">
        <f>VLOOKUP(tbl_order_f[[#This Row],[Product Code]],tbl_product[[ Code]:[ราคา]],3,FALSE)</f>
        <v>ปากกา</v>
      </c>
      <c r="I201" s="32" t="str">
        <f>VLOOKUP(tbl_order_f[[#This Row],[Product Code]],tbl_product[[ Code]:[ราคา]],2,FALSE)</f>
        <v>ปากกาลูกลื่นควอนตัม แดง</v>
      </c>
      <c r="J201" s="33">
        <f>VLOOKUP(tbl_order_f[[#This Row],[Product Code]],tbl_product[[ Code]:[ราคา]],5,FALSE)</f>
        <v>24.192</v>
      </c>
      <c r="K201" s="33">
        <f>tbl_order_f[[#This Row],[Price]]*tbl_order_f[[#This Row],[จำนวน]]</f>
        <v>749.952</v>
      </c>
    </row>
    <row r="202" spans="1:11">
      <c r="A202" s="1">
        <v>44841</v>
      </c>
      <c r="B202" s="1" t="s">
        <v>65</v>
      </c>
      <c r="C202" s="1" t="s">
        <v>26</v>
      </c>
      <c r="D202" s="2" t="s">
        <v>28</v>
      </c>
      <c r="E202" s="3">
        <v>16</v>
      </c>
      <c r="F202" s="31" t="str">
        <f>VLOOKUP(tbl_order_f[[#This Row],[Customer Code]],tbl_customer[[Customer Code]:[Customer Full Name]],2,FALSE)</f>
        <v>GCC</v>
      </c>
      <c r="G202" s="31" t="str">
        <f>VLOOKUP(tbl_order_f[[#This Row],[Customer Code]],tbl_customer[[Customer Code]:[Customer Full Name]],3,FALSE)</f>
        <v>General Center Cross Co.,Ltd</v>
      </c>
      <c r="H202" s="31" t="str">
        <f>VLOOKUP(tbl_order_f[[#This Row],[Product Code]],tbl_product[[ Code]:[ราคา]],3,FALSE)</f>
        <v>ปากกา</v>
      </c>
      <c r="I202" s="32" t="str">
        <f>VLOOKUP(tbl_order_f[[#This Row],[Product Code]],tbl_product[[ Code]:[ราคา]],2,FALSE)</f>
        <v>ปากกาลูกลื่นควอนตัม ดำ</v>
      </c>
      <c r="J202" s="33">
        <f>VLOOKUP(tbl_order_f[[#This Row],[Product Code]],tbl_product[[ Code]:[ราคา]],5,FALSE)</f>
        <v>24.192</v>
      </c>
      <c r="K202" s="33">
        <f>tbl_order_f[[#This Row],[Price]]*tbl_order_f[[#This Row],[จำนวน]]</f>
        <v>387.072</v>
      </c>
    </row>
    <row r="203" spans="1:11">
      <c r="A203" s="1">
        <v>44841</v>
      </c>
      <c r="B203" s="1" t="s">
        <v>65</v>
      </c>
      <c r="C203" s="1" t="s">
        <v>26</v>
      </c>
      <c r="D203" s="2" t="s">
        <v>29</v>
      </c>
      <c r="E203" s="3">
        <v>26</v>
      </c>
      <c r="F203" s="31" t="str">
        <f>VLOOKUP(tbl_order_f[[#This Row],[Customer Code]],tbl_customer[[Customer Code]:[Customer Full Name]],2,FALSE)</f>
        <v>GCC</v>
      </c>
      <c r="G203" s="31" t="str">
        <f>VLOOKUP(tbl_order_f[[#This Row],[Customer Code]],tbl_customer[[Customer Code]:[Customer Full Name]],3,FALSE)</f>
        <v>General Center Cross Co.,Ltd</v>
      </c>
      <c r="H203" s="31" t="str">
        <f>VLOOKUP(tbl_order_f[[#This Row],[Product Code]],tbl_product[[ Code]:[ราคา]],3,FALSE)</f>
        <v>ปากกา</v>
      </c>
      <c r="I203" s="32" t="str">
        <f>VLOOKUP(tbl_order_f[[#This Row],[Product Code]],tbl_product[[ Code]:[ราคา]],2,FALSE)</f>
        <v>ปากกาเจล Uni</v>
      </c>
      <c r="J203" s="33">
        <f>VLOOKUP(tbl_order_f[[#This Row],[Product Code]],tbl_product[[ Code]:[ราคา]],5,FALSE)</f>
        <v>42.335999999999999</v>
      </c>
      <c r="K203" s="33">
        <f>tbl_order_f[[#This Row],[Price]]*tbl_order_f[[#This Row],[จำนวน]]</f>
        <v>1100.7359999999999</v>
      </c>
    </row>
    <row r="204" spans="1:11">
      <c r="A204" s="1">
        <v>44841</v>
      </c>
      <c r="B204" s="1" t="s">
        <v>65</v>
      </c>
      <c r="C204" s="1" t="s">
        <v>26</v>
      </c>
      <c r="D204" s="2" t="s">
        <v>30</v>
      </c>
      <c r="E204" s="3">
        <v>20</v>
      </c>
      <c r="F204" s="31" t="str">
        <f>VLOOKUP(tbl_order_f[[#This Row],[Customer Code]],tbl_customer[[Customer Code]:[Customer Full Name]],2,FALSE)</f>
        <v>GCC</v>
      </c>
      <c r="G204" s="31" t="str">
        <f>VLOOKUP(tbl_order_f[[#This Row],[Customer Code]],tbl_customer[[Customer Code]:[Customer Full Name]],3,FALSE)</f>
        <v>General Center Cross Co.,Ltd</v>
      </c>
      <c r="H204" s="31" t="str">
        <f>VLOOKUP(tbl_order_f[[#This Row],[Product Code]],tbl_product[[ Code]:[ราคา]],3,FALSE)</f>
        <v>ปากกา</v>
      </c>
      <c r="I204" s="32" t="str">
        <f>VLOOKUP(tbl_order_f[[#This Row],[Product Code]],tbl_product[[ Code]:[ราคา]],2,FALSE)</f>
        <v>ปากกาไฮไลท์ Zebra</v>
      </c>
      <c r="J204" s="33">
        <f>VLOOKUP(tbl_order_f[[#This Row],[Product Code]],tbl_product[[ Code]:[ราคา]],5,FALSE)</f>
        <v>45.36</v>
      </c>
      <c r="K204" s="33">
        <f>tbl_order_f[[#This Row],[Price]]*tbl_order_f[[#This Row],[จำนวน]]</f>
        <v>907.2</v>
      </c>
    </row>
    <row r="205" spans="1:11">
      <c r="A205" s="1">
        <v>44841</v>
      </c>
      <c r="B205" s="1" t="s">
        <v>65</v>
      </c>
      <c r="C205" s="1" t="s">
        <v>26</v>
      </c>
      <c r="D205" s="2" t="s">
        <v>31</v>
      </c>
      <c r="E205" s="3">
        <v>25</v>
      </c>
      <c r="F205" s="31" t="str">
        <f>VLOOKUP(tbl_order_f[[#This Row],[Customer Code]],tbl_customer[[Customer Code]:[Customer Full Name]],2,FALSE)</f>
        <v>GCC</v>
      </c>
      <c r="G205" s="31" t="str">
        <f>VLOOKUP(tbl_order_f[[#This Row],[Customer Code]],tbl_customer[[Customer Code]:[Customer Full Name]],3,FALSE)</f>
        <v>General Center Cross Co.,Ltd</v>
      </c>
      <c r="H205" s="31" t="str">
        <f>VLOOKUP(tbl_order_f[[#This Row],[Product Code]],tbl_product[[ Code]:[ราคา]],3,FALSE)</f>
        <v>ปากกา</v>
      </c>
      <c r="I205" s="32" t="str">
        <f>VLOOKUP(tbl_order_f[[#This Row],[Product Code]],tbl_product[[ Code]:[ราคา]],2,FALSE)</f>
        <v>ไส้ปากกา Pilot Pack x 1</v>
      </c>
      <c r="J205" s="33">
        <f>VLOOKUP(tbl_order_f[[#This Row],[Product Code]],tbl_product[[ Code]:[ราคา]],5,FALSE)</f>
        <v>20.58</v>
      </c>
      <c r="K205" s="33">
        <f>tbl_order_f[[#This Row],[Price]]*tbl_order_f[[#This Row],[จำนวน]]</f>
        <v>514.5</v>
      </c>
    </row>
    <row r="206" spans="1:11">
      <c r="A206" s="1">
        <v>44841</v>
      </c>
      <c r="B206" s="1" t="s">
        <v>65</v>
      </c>
      <c r="C206" s="1" t="s">
        <v>26</v>
      </c>
      <c r="D206" s="2" t="s">
        <v>32</v>
      </c>
      <c r="E206" s="3">
        <v>36</v>
      </c>
      <c r="F206" s="31" t="str">
        <f>VLOOKUP(tbl_order_f[[#This Row],[Customer Code]],tbl_customer[[Customer Code]:[Customer Full Name]],2,FALSE)</f>
        <v>GCC</v>
      </c>
      <c r="G206" s="31" t="str">
        <f>VLOOKUP(tbl_order_f[[#This Row],[Customer Code]],tbl_customer[[Customer Code]:[Customer Full Name]],3,FALSE)</f>
        <v>General Center Cross Co.,Ltd</v>
      </c>
      <c r="H206" s="31" t="str">
        <f>VLOOKUP(tbl_order_f[[#This Row],[Product Code]],tbl_product[[ Code]:[ราคา]],3,FALSE)</f>
        <v>ปากกา</v>
      </c>
      <c r="I206" s="32" t="str">
        <f>VLOOKUP(tbl_order_f[[#This Row],[Product Code]],tbl_product[[ Code]:[ราคา]],2,FALSE)</f>
        <v>ไส้ปากกา Pilot Pack x 3</v>
      </c>
      <c r="J206" s="33">
        <f>VLOOKUP(tbl_order_f[[#This Row],[Product Code]],tbl_product[[ Code]:[ราคา]],5,FALSE)</f>
        <v>44.1</v>
      </c>
      <c r="K206" s="33">
        <f>tbl_order_f[[#This Row],[Price]]*tbl_order_f[[#This Row],[จำนวน]]</f>
        <v>1587.6000000000001</v>
      </c>
    </row>
    <row r="207" spans="1:11">
      <c r="A207" s="1">
        <v>44841</v>
      </c>
      <c r="B207" s="1" t="s">
        <v>65</v>
      </c>
      <c r="C207" s="1" t="s">
        <v>26</v>
      </c>
      <c r="D207" s="2" t="s">
        <v>33</v>
      </c>
      <c r="E207" s="3">
        <v>31</v>
      </c>
      <c r="F207" s="31" t="str">
        <f>VLOOKUP(tbl_order_f[[#This Row],[Customer Code]],tbl_customer[[Customer Code]:[Customer Full Name]],2,FALSE)</f>
        <v>GCC</v>
      </c>
      <c r="G207" s="31" t="str">
        <f>VLOOKUP(tbl_order_f[[#This Row],[Customer Code]],tbl_customer[[Customer Code]:[Customer Full Name]],3,FALSE)</f>
        <v>General Center Cross Co.,Ltd</v>
      </c>
      <c r="H207" s="31" t="str">
        <f>VLOOKUP(tbl_order_f[[#This Row],[Product Code]],tbl_product[[ Code]:[ราคา]],3,FALSE)</f>
        <v>ดินสอ</v>
      </c>
      <c r="I207" s="32" t="str">
        <f>VLOOKUP(tbl_order_f[[#This Row],[Product Code]],tbl_product[[ Code]:[ราคา]],2,FALSE)</f>
        <v>ดินสอกด Pentel</v>
      </c>
      <c r="J207" s="33">
        <f>VLOOKUP(tbl_order_f[[#This Row],[Product Code]],tbl_product[[ Code]:[ราคา]],5,FALSE)</f>
        <v>86.73</v>
      </c>
      <c r="K207" s="33">
        <f>tbl_order_f[[#This Row],[Price]]*tbl_order_f[[#This Row],[จำนวน]]</f>
        <v>2688.63</v>
      </c>
    </row>
    <row r="208" spans="1:11">
      <c r="A208" s="1">
        <v>44841</v>
      </c>
      <c r="B208" s="1" t="s">
        <v>65</v>
      </c>
      <c r="C208" s="1" t="s">
        <v>26</v>
      </c>
      <c r="D208" s="2" t="s">
        <v>34</v>
      </c>
      <c r="E208" s="3">
        <v>40</v>
      </c>
      <c r="F208" s="31" t="str">
        <f>VLOOKUP(tbl_order_f[[#This Row],[Customer Code]],tbl_customer[[Customer Code]:[Customer Full Name]],2,FALSE)</f>
        <v>GCC</v>
      </c>
      <c r="G208" s="31" t="str">
        <f>VLOOKUP(tbl_order_f[[#This Row],[Customer Code]],tbl_customer[[Customer Code]:[Customer Full Name]],3,FALSE)</f>
        <v>General Center Cross Co.,Ltd</v>
      </c>
      <c r="H208" s="31" t="str">
        <f>VLOOKUP(tbl_order_f[[#This Row],[Product Code]],tbl_product[[ Code]:[ราคา]],3,FALSE)</f>
        <v>ดินสอ</v>
      </c>
      <c r="I208" s="32" t="str">
        <f>VLOOKUP(tbl_order_f[[#This Row],[Product Code]],tbl_product[[ Code]:[ราคา]],2,FALSE)</f>
        <v>ไส้ดินสอ Faber 2B</v>
      </c>
      <c r="J208" s="33">
        <f>VLOOKUP(tbl_order_f[[#This Row],[Product Code]],tbl_product[[ Code]:[ราคา]],5,FALSE)</f>
        <v>26.25</v>
      </c>
      <c r="K208" s="33">
        <f>tbl_order_f[[#This Row],[Price]]*tbl_order_f[[#This Row],[จำนวน]]</f>
        <v>1050</v>
      </c>
    </row>
    <row r="209" spans="1:11">
      <c r="A209" s="1">
        <v>44841</v>
      </c>
      <c r="B209" s="1" t="s">
        <v>65</v>
      </c>
      <c r="C209" s="1" t="s">
        <v>26</v>
      </c>
      <c r="D209" s="2" t="s">
        <v>35</v>
      </c>
      <c r="E209" s="3">
        <v>26</v>
      </c>
      <c r="F209" s="31" t="str">
        <f>VLOOKUP(tbl_order_f[[#This Row],[Customer Code]],tbl_customer[[Customer Code]:[Customer Full Name]],2,FALSE)</f>
        <v>GCC</v>
      </c>
      <c r="G209" s="31" t="str">
        <f>VLOOKUP(tbl_order_f[[#This Row],[Customer Code]],tbl_customer[[Customer Code]:[Customer Full Name]],3,FALSE)</f>
        <v>General Center Cross Co.,Ltd</v>
      </c>
      <c r="H209" s="31" t="str">
        <f>VLOOKUP(tbl_order_f[[#This Row],[Product Code]],tbl_product[[ Code]:[ราคา]],3,FALSE)</f>
        <v>ดินสอ</v>
      </c>
      <c r="I209" s="32" t="str">
        <f>VLOOKUP(tbl_order_f[[#This Row],[Product Code]],tbl_product[[ Code]:[ราคา]],2,FALSE)</f>
        <v>ไส้ดินสอ Faber HB</v>
      </c>
      <c r="J209" s="33">
        <f>VLOOKUP(tbl_order_f[[#This Row],[Product Code]],tbl_product[[ Code]:[ราคา]],5,FALSE)</f>
        <v>22.05</v>
      </c>
      <c r="K209" s="33">
        <f>tbl_order_f[[#This Row],[Price]]*tbl_order_f[[#This Row],[จำนวน]]</f>
        <v>573.30000000000007</v>
      </c>
    </row>
    <row r="210" spans="1:11">
      <c r="A210" s="1">
        <v>44841</v>
      </c>
      <c r="B210" s="1" t="s">
        <v>65</v>
      </c>
      <c r="C210" s="1" t="s">
        <v>26</v>
      </c>
      <c r="D210" s="2" t="s">
        <v>36</v>
      </c>
      <c r="E210" s="3">
        <v>24</v>
      </c>
      <c r="F210" s="31" t="str">
        <f>VLOOKUP(tbl_order_f[[#This Row],[Customer Code]],tbl_customer[[Customer Code]:[Customer Full Name]],2,FALSE)</f>
        <v>GCC</v>
      </c>
      <c r="G210" s="31" t="str">
        <f>VLOOKUP(tbl_order_f[[#This Row],[Customer Code]],tbl_customer[[Customer Code]:[Customer Full Name]],3,FALSE)</f>
        <v>General Center Cross Co.,Ltd</v>
      </c>
      <c r="H210" s="31" t="str">
        <f>VLOOKUP(tbl_order_f[[#This Row],[Product Code]],tbl_product[[ Code]:[ราคา]],3,FALSE)</f>
        <v>ดินสอ</v>
      </c>
      <c r="I210" s="32" t="str">
        <f>VLOOKUP(tbl_order_f[[#This Row],[Product Code]],tbl_product[[ Code]:[ราคา]],2,FALSE)</f>
        <v>กล่องดินสอ</v>
      </c>
      <c r="J210" s="33">
        <f>VLOOKUP(tbl_order_f[[#This Row],[Product Code]],tbl_product[[ Code]:[ราคา]],5,FALSE)</f>
        <v>169.05</v>
      </c>
      <c r="K210" s="33">
        <f>tbl_order_f[[#This Row],[Price]]*tbl_order_f[[#This Row],[จำนวน]]</f>
        <v>4057.2000000000003</v>
      </c>
    </row>
    <row r="211" spans="1:11">
      <c r="A211" s="1">
        <v>44841</v>
      </c>
      <c r="B211" s="1" t="s">
        <v>65</v>
      </c>
      <c r="C211" s="1" t="s">
        <v>26</v>
      </c>
      <c r="D211" s="2" t="s">
        <v>37</v>
      </c>
      <c r="E211" s="3">
        <v>23</v>
      </c>
      <c r="F211" s="31" t="str">
        <f>VLOOKUP(tbl_order_f[[#This Row],[Customer Code]],tbl_customer[[Customer Code]:[Customer Full Name]],2,FALSE)</f>
        <v>GCC</v>
      </c>
      <c r="G211" s="31" t="str">
        <f>VLOOKUP(tbl_order_f[[#This Row],[Customer Code]],tbl_customer[[Customer Code]:[Customer Full Name]],3,FALSE)</f>
        <v>General Center Cross Co.,Ltd</v>
      </c>
      <c r="H211" s="31" t="str">
        <f>VLOOKUP(tbl_order_f[[#This Row],[Product Code]],tbl_product[[ Code]:[ราคา]],3,FALSE)</f>
        <v>ดินสอ</v>
      </c>
      <c r="I211" s="32" t="str">
        <f>VLOOKUP(tbl_order_f[[#This Row],[Product Code]],tbl_product[[ Code]:[ราคา]],2,FALSE)</f>
        <v>กบเหลาดินสอ</v>
      </c>
      <c r="J211" s="33">
        <f>VLOOKUP(tbl_order_f[[#This Row],[Product Code]],tbl_product[[ Code]:[ราคา]],5,FALSE)</f>
        <v>7.3500000000000005</v>
      </c>
      <c r="K211" s="33">
        <f>tbl_order_f[[#This Row],[Price]]*tbl_order_f[[#This Row],[จำนวน]]</f>
        <v>169.05</v>
      </c>
    </row>
    <row r="212" spans="1:11">
      <c r="A212" s="1">
        <v>44841</v>
      </c>
      <c r="B212" s="1" t="s">
        <v>65</v>
      </c>
      <c r="C212" s="1" t="s">
        <v>26</v>
      </c>
      <c r="D212" s="2" t="s">
        <v>38</v>
      </c>
      <c r="E212" s="3">
        <v>49</v>
      </c>
      <c r="F212" s="31" t="str">
        <f>VLOOKUP(tbl_order_f[[#This Row],[Customer Code]],tbl_customer[[Customer Code]:[Customer Full Name]],2,FALSE)</f>
        <v>GCC</v>
      </c>
      <c r="G212" s="31" t="str">
        <f>VLOOKUP(tbl_order_f[[#This Row],[Customer Code]],tbl_customer[[Customer Code]:[Customer Full Name]],3,FALSE)</f>
        <v>General Center Cross Co.,Ltd</v>
      </c>
      <c r="H212" s="31" t="str">
        <f>VLOOKUP(tbl_order_f[[#This Row],[Product Code]],tbl_product[[ Code]:[ราคา]],3,FALSE)</f>
        <v>ดินสอ</v>
      </c>
      <c r="I212" s="32" t="str">
        <f>VLOOKUP(tbl_order_f[[#This Row],[Product Code]],tbl_product[[ Code]:[ราคา]],2,FALSE)</f>
        <v>ปลอกดินสอ</v>
      </c>
      <c r="J212" s="33">
        <f>VLOOKUP(tbl_order_f[[#This Row],[Product Code]],tbl_product[[ Code]:[ราคา]],5,FALSE)</f>
        <v>9.2399999999999984</v>
      </c>
      <c r="K212" s="33">
        <f>tbl_order_f[[#This Row],[Price]]*tbl_order_f[[#This Row],[จำนวน]]</f>
        <v>452.75999999999993</v>
      </c>
    </row>
    <row r="213" spans="1:11">
      <c r="A213" s="1">
        <v>44841</v>
      </c>
      <c r="B213" s="1" t="s">
        <v>65</v>
      </c>
      <c r="C213" s="1" t="s">
        <v>26</v>
      </c>
      <c r="D213" s="2" t="s">
        <v>39</v>
      </c>
      <c r="E213" s="3">
        <v>45</v>
      </c>
      <c r="F213" s="31" t="str">
        <f>VLOOKUP(tbl_order_f[[#This Row],[Customer Code]],tbl_customer[[Customer Code]:[Customer Full Name]],2,FALSE)</f>
        <v>GCC</v>
      </c>
      <c r="G213" s="31" t="str">
        <f>VLOOKUP(tbl_order_f[[#This Row],[Customer Code]],tbl_customer[[Customer Code]:[Customer Full Name]],3,FALSE)</f>
        <v>General Center Cross Co.,Ltd</v>
      </c>
      <c r="H213" s="31" t="str">
        <f>VLOOKUP(tbl_order_f[[#This Row],[Product Code]],tbl_product[[ Code]:[ราคา]],3,FALSE)</f>
        <v>อุปกรณ์ลบ</v>
      </c>
      <c r="I213" s="32" t="str">
        <f>VLOOKUP(tbl_order_f[[#This Row],[Product Code]],tbl_product[[ Code]:[ราคา]],2,FALSE)</f>
        <v>ปากกาลบคำผิด</v>
      </c>
      <c r="J213" s="33">
        <f>VLOOKUP(tbl_order_f[[#This Row],[Product Code]],tbl_product[[ Code]:[ราคา]],5,FALSE)</f>
        <v>57.750000000000007</v>
      </c>
      <c r="K213" s="33">
        <f>tbl_order_f[[#This Row],[Price]]*tbl_order_f[[#This Row],[จำนวน]]</f>
        <v>2598.7500000000005</v>
      </c>
    </row>
    <row r="214" spans="1:11">
      <c r="A214" s="1">
        <v>44841</v>
      </c>
      <c r="B214" s="1" t="s">
        <v>65</v>
      </c>
      <c r="C214" s="1" t="s">
        <v>26</v>
      </c>
      <c r="D214" s="2" t="s">
        <v>40</v>
      </c>
      <c r="E214" s="3">
        <v>35</v>
      </c>
      <c r="F214" s="31" t="str">
        <f>VLOOKUP(tbl_order_f[[#This Row],[Customer Code]],tbl_customer[[Customer Code]:[Customer Full Name]],2,FALSE)</f>
        <v>GCC</v>
      </c>
      <c r="G214" s="31" t="str">
        <f>VLOOKUP(tbl_order_f[[#This Row],[Customer Code]],tbl_customer[[Customer Code]:[Customer Full Name]],3,FALSE)</f>
        <v>General Center Cross Co.,Ltd</v>
      </c>
      <c r="H214" s="31" t="str">
        <f>VLOOKUP(tbl_order_f[[#This Row],[Product Code]],tbl_product[[ Code]:[ราคา]],3,FALSE)</f>
        <v>อุปกรณ์ลบ</v>
      </c>
      <c r="I214" s="32" t="str">
        <f>VLOOKUP(tbl_order_f[[#This Row],[Product Code]],tbl_product[[ Code]:[ราคา]],2,FALSE)</f>
        <v>เทปลบคำผิด</v>
      </c>
      <c r="J214" s="33">
        <f>VLOOKUP(tbl_order_f[[#This Row],[Product Code]],tbl_product[[ Code]:[ราคา]],5,FALSE)</f>
        <v>35.200000000000003</v>
      </c>
      <c r="K214" s="33">
        <f>tbl_order_f[[#This Row],[Price]]*tbl_order_f[[#This Row],[จำนวน]]</f>
        <v>1232</v>
      </c>
    </row>
    <row r="215" spans="1:11">
      <c r="A215" s="1">
        <v>44841</v>
      </c>
      <c r="B215" s="1" t="s">
        <v>65</v>
      </c>
      <c r="C215" s="1" t="s">
        <v>26</v>
      </c>
      <c r="D215" s="2" t="s">
        <v>41</v>
      </c>
      <c r="E215" s="3">
        <v>12</v>
      </c>
      <c r="F215" s="31" t="str">
        <f>VLOOKUP(tbl_order_f[[#This Row],[Customer Code]],tbl_customer[[Customer Code]:[Customer Full Name]],2,FALSE)</f>
        <v>GCC</v>
      </c>
      <c r="G215" s="31" t="str">
        <f>VLOOKUP(tbl_order_f[[#This Row],[Customer Code]],tbl_customer[[Customer Code]:[Customer Full Name]],3,FALSE)</f>
        <v>General Center Cross Co.,Ltd</v>
      </c>
      <c r="H215" s="31" t="str">
        <f>VLOOKUP(tbl_order_f[[#This Row],[Product Code]],tbl_product[[ Code]:[ราคา]],3,FALSE)</f>
        <v>อุปกรณ์ลบ</v>
      </c>
      <c r="I215" s="32" t="str">
        <f>VLOOKUP(tbl_order_f[[#This Row],[Product Code]],tbl_product[[ Code]:[ราคา]],2,FALSE)</f>
        <v>ยางลบ</v>
      </c>
      <c r="J215" s="33">
        <f>VLOOKUP(tbl_order_f[[#This Row],[Product Code]],tbl_product[[ Code]:[ราคา]],5,FALSE)</f>
        <v>6.9300000000000006</v>
      </c>
      <c r="K215" s="33">
        <f>tbl_order_f[[#This Row],[Price]]*tbl_order_f[[#This Row],[จำนวน]]</f>
        <v>83.160000000000011</v>
      </c>
    </row>
    <row r="216" spans="1:11">
      <c r="A216" s="1">
        <v>44841</v>
      </c>
      <c r="B216" s="1" t="s">
        <v>65</v>
      </c>
      <c r="C216" s="1" t="s">
        <v>26</v>
      </c>
      <c r="D216" s="2" t="s">
        <v>42</v>
      </c>
      <c r="E216" s="3">
        <v>45</v>
      </c>
      <c r="F216" s="31" t="str">
        <f>VLOOKUP(tbl_order_f[[#This Row],[Customer Code]],tbl_customer[[Customer Code]:[Customer Full Name]],2,FALSE)</f>
        <v>GCC</v>
      </c>
      <c r="G216" s="31" t="str">
        <f>VLOOKUP(tbl_order_f[[#This Row],[Customer Code]],tbl_customer[[Customer Code]:[Customer Full Name]],3,FALSE)</f>
        <v>General Center Cross Co.,Ltd</v>
      </c>
      <c r="H216" s="31" t="str">
        <f>VLOOKUP(tbl_order_f[[#This Row],[Product Code]],tbl_product[[ Code]:[ราคา]],3,FALSE)</f>
        <v>อุปกรณ์วัด</v>
      </c>
      <c r="I216" s="32" t="str">
        <f>VLOOKUP(tbl_order_f[[#This Row],[Product Code]],tbl_product[[ Code]:[ราคา]],2,FALSE)</f>
        <v>ไม้บรรทัด</v>
      </c>
      <c r="J216" s="33">
        <f>VLOOKUP(tbl_order_f[[#This Row],[Product Code]],tbl_product[[ Code]:[ราคา]],5,FALSE)</f>
        <v>34.65</v>
      </c>
      <c r="K216" s="33">
        <f>tbl_order_f[[#This Row],[Price]]*tbl_order_f[[#This Row],[จำนวน]]</f>
        <v>1559.25</v>
      </c>
    </row>
    <row r="217" spans="1:11">
      <c r="A217" s="1">
        <v>44841</v>
      </c>
      <c r="B217" s="1" t="s">
        <v>65</v>
      </c>
      <c r="C217" s="1" t="s">
        <v>26</v>
      </c>
      <c r="D217" s="2" t="s">
        <v>43</v>
      </c>
      <c r="E217" s="3">
        <v>34</v>
      </c>
      <c r="F217" s="31" t="str">
        <f>VLOOKUP(tbl_order_f[[#This Row],[Customer Code]],tbl_customer[[Customer Code]:[Customer Full Name]],2,FALSE)</f>
        <v>GCC</v>
      </c>
      <c r="G217" s="31" t="str">
        <f>VLOOKUP(tbl_order_f[[#This Row],[Customer Code]],tbl_customer[[Customer Code]:[Customer Full Name]],3,FALSE)</f>
        <v>General Center Cross Co.,Ltd</v>
      </c>
      <c r="H217" s="31" t="str">
        <f>VLOOKUP(tbl_order_f[[#This Row],[Product Code]],tbl_product[[ Code]:[ราคา]],3,FALSE)</f>
        <v>อุปกรณ์วัด</v>
      </c>
      <c r="I217" s="32" t="str">
        <f>VLOOKUP(tbl_order_f[[#This Row],[Product Code]],tbl_product[[ Code]:[ราคา]],2,FALSE)</f>
        <v>อุปกรณ์เรขาคณิต</v>
      </c>
      <c r="J217" s="33">
        <f>VLOOKUP(tbl_order_f[[#This Row],[Product Code]],tbl_product[[ Code]:[ราคา]],5,FALSE)</f>
        <v>28.490000000000002</v>
      </c>
      <c r="K217" s="33">
        <f>tbl_order_f[[#This Row],[Price]]*tbl_order_f[[#This Row],[จำนวน]]</f>
        <v>968.66000000000008</v>
      </c>
    </row>
    <row r="218" spans="1:11">
      <c r="A218" s="1">
        <v>44841</v>
      </c>
      <c r="B218" s="1" t="s">
        <v>65</v>
      </c>
      <c r="C218" s="1" t="s">
        <v>26</v>
      </c>
      <c r="D218" s="2" t="s">
        <v>44</v>
      </c>
      <c r="E218" s="3">
        <v>16</v>
      </c>
      <c r="F218" s="31" t="str">
        <f>VLOOKUP(tbl_order_f[[#This Row],[Customer Code]],tbl_customer[[Customer Code]:[Customer Full Name]],2,FALSE)</f>
        <v>GCC</v>
      </c>
      <c r="G218" s="31" t="str">
        <f>VLOOKUP(tbl_order_f[[#This Row],[Customer Code]],tbl_customer[[Customer Code]:[Customer Full Name]],3,FALSE)</f>
        <v>General Center Cross Co.,Ltd</v>
      </c>
      <c r="H218" s="31" t="str">
        <f>VLOOKUP(tbl_order_f[[#This Row],[Product Code]],tbl_product[[ Code]:[ราคา]],3,FALSE)</f>
        <v>กระดาษ</v>
      </c>
      <c r="I218" s="32" t="str">
        <f>VLOOKUP(tbl_order_f[[#This Row],[Product Code]],tbl_product[[ Code]:[ราคา]],2,FALSE)</f>
        <v>กระดาษถ่ายเอกสาร AA 500 แผ่น</v>
      </c>
      <c r="J218" s="33">
        <f>VLOOKUP(tbl_order_f[[#This Row],[Product Code]],tbl_product[[ Code]:[ราคา]],5,FALSE)</f>
        <v>89.879999999999981</v>
      </c>
      <c r="K218" s="33">
        <f>tbl_order_f[[#This Row],[Price]]*tbl_order_f[[#This Row],[จำนวน]]</f>
        <v>1438.0799999999997</v>
      </c>
    </row>
    <row r="219" spans="1:11">
      <c r="A219" s="1">
        <v>44841</v>
      </c>
      <c r="B219" s="1" t="s">
        <v>65</v>
      </c>
      <c r="C219" s="1" t="s">
        <v>26</v>
      </c>
      <c r="D219" s="2" t="s">
        <v>45</v>
      </c>
      <c r="E219" s="3">
        <v>12</v>
      </c>
      <c r="F219" s="31" t="str">
        <f>VLOOKUP(tbl_order_f[[#This Row],[Customer Code]],tbl_customer[[Customer Code]:[Customer Full Name]],2,FALSE)</f>
        <v>GCC</v>
      </c>
      <c r="G219" s="31" t="str">
        <f>VLOOKUP(tbl_order_f[[#This Row],[Customer Code]],tbl_customer[[Customer Code]:[Customer Full Name]],3,FALSE)</f>
        <v>General Center Cross Co.,Ltd</v>
      </c>
      <c r="H219" s="31" t="str">
        <f>VLOOKUP(tbl_order_f[[#This Row],[Product Code]],tbl_product[[ Code]:[ราคา]],3,FALSE)</f>
        <v>กระดาษ</v>
      </c>
      <c r="I219" s="32" t="str">
        <f>VLOOKUP(tbl_order_f[[#This Row],[Product Code]],tbl_product[[ Code]:[ราคา]],2,FALSE)</f>
        <v>สมุด AA 50 แผ่น</v>
      </c>
      <c r="J219" s="33">
        <f>VLOOKUP(tbl_order_f[[#This Row],[Product Code]],tbl_product[[ Code]:[ราคา]],5,FALSE)</f>
        <v>36.119999999999997</v>
      </c>
      <c r="K219" s="33">
        <f>tbl_order_f[[#This Row],[Price]]*tbl_order_f[[#This Row],[จำนวน]]</f>
        <v>433.43999999999994</v>
      </c>
    </row>
    <row r="220" spans="1:11">
      <c r="A220" s="1">
        <v>44841</v>
      </c>
      <c r="B220" s="1" t="s">
        <v>65</v>
      </c>
      <c r="C220" s="1" t="s">
        <v>26</v>
      </c>
      <c r="D220" s="2" t="s">
        <v>46</v>
      </c>
      <c r="E220" s="3">
        <v>22</v>
      </c>
      <c r="F220" s="31" t="str">
        <f>VLOOKUP(tbl_order_f[[#This Row],[Customer Code]],tbl_customer[[Customer Code]:[Customer Full Name]],2,FALSE)</f>
        <v>GCC</v>
      </c>
      <c r="G220" s="31" t="str">
        <f>VLOOKUP(tbl_order_f[[#This Row],[Customer Code]],tbl_customer[[Customer Code]:[Customer Full Name]],3,FALSE)</f>
        <v>General Center Cross Co.,Ltd</v>
      </c>
      <c r="H220" s="31" t="str">
        <f>VLOOKUP(tbl_order_f[[#This Row],[Product Code]],tbl_product[[ Code]:[ราคา]],3,FALSE)</f>
        <v>กระดาษ</v>
      </c>
      <c r="I220" s="32" t="str">
        <f>VLOOKUP(tbl_order_f[[#This Row],[Product Code]],tbl_product[[ Code]:[ราคา]],2,FALSE)</f>
        <v>กระดาษโน๊ต Sticky Note</v>
      </c>
      <c r="J220" s="33">
        <f>VLOOKUP(tbl_order_f[[#This Row],[Product Code]],tbl_product[[ Code]:[ราคา]],5,FALSE)</f>
        <v>84</v>
      </c>
      <c r="K220" s="33">
        <f>tbl_order_f[[#This Row],[Price]]*tbl_order_f[[#This Row],[จำนวน]]</f>
        <v>1848</v>
      </c>
    </row>
    <row r="221" spans="1:11">
      <c r="A221" s="1">
        <v>44849</v>
      </c>
      <c r="B221" s="1" t="s">
        <v>65</v>
      </c>
      <c r="C221" s="1" t="s">
        <v>26</v>
      </c>
      <c r="D221" s="2" t="s">
        <v>36</v>
      </c>
      <c r="E221" s="3">
        <v>37</v>
      </c>
      <c r="F221" s="31" t="str">
        <f>VLOOKUP(tbl_order_f[[#This Row],[Customer Code]],tbl_customer[[Customer Code]:[Customer Full Name]],2,FALSE)</f>
        <v>GCC</v>
      </c>
      <c r="G221" s="31" t="str">
        <f>VLOOKUP(tbl_order_f[[#This Row],[Customer Code]],tbl_customer[[Customer Code]:[Customer Full Name]],3,FALSE)</f>
        <v>General Center Cross Co.,Ltd</v>
      </c>
      <c r="H221" s="31" t="str">
        <f>VLOOKUP(tbl_order_f[[#This Row],[Product Code]],tbl_product[[ Code]:[ราคา]],3,FALSE)</f>
        <v>ดินสอ</v>
      </c>
      <c r="I221" s="32" t="str">
        <f>VLOOKUP(tbl_order_f[[#This Row],[Product Code]],tbl_product[[ Code]:[ราคา]],2,FALSE)</f>
        <v>กล่องดินสอ</v>
      </c>
      <c r="J221" s="33">
        <f>VLOOKUP(tbl_order_f[[#This Row],[Product Code]],tbl_product[[ Code]:[ราคา]],5,FALSE)</f>
        <v>169.05</v>
      </c>
      <c r="K221" s="33">
        <f>tbl_order_f[[#This Row],[Price]]*tbl_order_f[[#This Row],[จำนวน]]</f>
        <v>6254.85</v>
      </c>
    </row>
    <row r="222" spans="1:11">
      <c r="A222" s="1">
        <v>44872</v>
      </c>
      <c r="B222" s="1" t="s">
        <v>65</v>
      </c>
      <c r="C222" s="1" t="s">
        <v>26</v>
      </c>
      <c r="D222" s="2" t="s">
        <v>27</v>
      </c>
      <c r="E222" s="3">
        <v>14</v>
      </c>
      <c r="F222" s="31" t="str">
        <f>VLOOKUP(tbl_order_f[[#This Row],[Customer Code]],tbl_customer[[Customer Code]:[Customer Full Name]],2,FALSE)</f>
        <v>GCC</v>
      </c>
      <c r="G222" s="31" t="str">
        <f>VLOOKUP(tbl_order_f[[#This Row],[Customer Code]],tbl_customer[[Customer Code]:[Customer Full Name]],3,FALSE)</f>
        <v>General Center Cross Co.,Ltd</v>
      </c>
      <c r="H222" s="31" t="str">
        <f>VLOOKUP(tbl_order_f[[#This Row],[Product Code]],tbl_product[[ Code]:[ราคา]],3,FALSE)</f>
        <v>ปากกา</v>
      </c>
      <c r="I222" s="32" t="str">
        <f>VLOOKUP(tbl_order_f[[#This Row],[Product Code]],tbl_product[[ Code]:[ราคา]],2,FALSE)</f>
        <v>ปากกาลูกลื่นควอนตัม แดง</v>
      </c>
      <c r="J222" s="33">
        <f>VLOOKUP(tbl_order_f[[#This Row],[Product Code]],tbl_product[[ Code]:[ราคา]],5,FALSE)</f>
        <v>24.192</v>
      </c>
      <c r="K222" s="33">
        <f>tbl_order_f[[#This Row],[Price]]*tbl_order_f[[#This Row],[จำนวน]]</f>
        <v>338.68799999999999</v>
      </c>
    </row>
    <row r="223" spans="1:11">
      <c r="A223" s="1">
        <v>44872</v>
      </c>
      <c r="B223" s="1" t="s">
        <v>65</v>
      </c>
      <c r="C223" s="1" t="s">
        <v>26</v>
      </c>
      <c r="D223" s="2" t="s">
        <v>28</v>
      </c>
      <c r="E223" s="3">
        <v>14</v>
      </c>
      <c r="F223" s="31" t="str">
        <f>VLOOKUP(tbl_order_f[[#This Row],[Customer Code]],tbl_customer[[Customer Code]:[Customer Full Name]],2,FALSE)</f>
        <v>GCC</v>
      </c>
      <c r="G223" s="31" t="str">
        <f>VLOOKUP(tbl_order_f[[#This Row],[Customer Code]],tbl_customer[[Customer Code]:[Customer Full Name]],3,FALSE)</f>
        <v>General Center Cross Co.,Ltd</v>
      </c>
      <c r="H223" s="31" t="str">
        <f>VLOOKUP(tbl_order_f[[#This Row],[Product Code]],tbl_product[[ Code]:[ราคา]],3,FALSE)</f>
        <v>ปากกา</v>
      </c>
      <c r="I223" s="32" t="str">
        <f>VLOOKUP(tbl_order_f[[#This Row],[Product Code]],tbl_product[[ Code]:[ราคา]],2,FALSE)</f>
        <v>ปากกาลูกลื่นควอนตัม ดำ</v>
      </c>
      <c r="J223" s="33">
        <f>VLOOKUP(tbl_order_f[[#This Row],[Product Code]],tbl_product[[ Code]:[ราคา]],5,FALSE)</f>
        <v>24.192</v>
      </c>
      <c r="K223" s="33">
        <f>tbl_order_f[[#This Row],[Price]]*tbl_order_f[[#This Row],[จำนวน]]</f>
        <v>338.68799999999999</v>
      </c>
    </row>
    <row r="224" spans="1:11">
      <c r="A224" s="1">
        <v>44872</v>
      </c>
      <c r="B224" s="1" t="s">
        <v>65</v>
      </c>
      <c r="C224" s="1" t="s">
        <v>26</v>
      </c>
      <c r="D224" s="2" t="s">
        <v>29</v>
      </c>
      <c r="E224" s="3">
        <v>36</v>
      </c>
      <c r="F224" s="31" t="str">
        <f>VLOOKUP(tbl_order_f[[#This Row],[Customer Code]],tbl_customer[[Customer Code]:[Customer Full Name]],2,FALSE)</f>
        <v>GCC</v>
      </c>
      <c r="G224" s="31" t="str">
        <f>VLOOKUP(tbl_order_f[[#This Row],[Customer Code]],tbl_customer[[Customer Code]:[Customer Full Name]],3,FALSE)</f>
        <v>General Center Cross Co.,Ltd</v>
      </c>
      <c r="H224" s="31" t="str">
        <f>VLOOKUP(tbl_order_f[[#This Row],[Product Code]],tbl_product[[ Code]:[ราคา]],3,FALSE)</f>
        <v>ปากกา</v>
      </c>
      <c r="I224" s="32" t="str">
        <f>VLOOKUP(tbl_order_f[[#This Row],[Product Code]],tbl_product[[ Code]:[ราคา]],2,FALSE)</f>
        <v>ปากกาเจล Uni</v>
      </c>
      <c r="J224" s="33">
        <f>VLOOKUP(tbl_order_f[[#This Row],[Product Code]],tbl_product[[ Code]:[ราคา]],5,FALSE)</f>
        <v>42.335999999999999</v>
      </c>
      <c r="K224" s="33">
        <f>tbl_order_f[[#This Row],[Price]]*tbl_order_f[[#This Row],[จำนวน]]</f>
        <v>1524.096</v>
      </c>
    </row>
    <row r="225" spans="1:11">
      <c r="A225" s="1">
        <v>44872</v>
      </c>
      <c r="B225" s="1" t="s">
        <v>65</v>
      </c>
      <c r="C225" s="1" t="s">
        <v>26</v>
      </c>
      <c r="D225" s="2" t="s">
        <v>30</v>
      </c>
      <c r="E225" s="3">
        <v>44</v>
      </c>
      <c r="F225" s="31" t="str">
        <f>VLOOKUP(tbl_order_f[[#This Row],[Customer Code]],tbl_customer[[Customer Code]:[Customer Full Name]],2,FALSE)</f>
        <v>GCC</v>
      </c>
      <c r="G225" s="31" t="str">
        <f>VLOOKUP(tbl_order_f[[#This Row],[Customer Code]],tbl_customer[[Customer Code]:[Customer Full Name]],3,FALSE)</f>
        <v>General Center Cross Co.,Ltd</v>
      </c>
      <c r="H225" s="31" t="str">
        <f>VLOOKUP(tbl_order_f[[#This Row],[Product Code]],tbl_product[[ Code]:[ราคา]],3,FALSE)</f>
        <v>ปากกา</v>
      </c>
      <c r="I225" s="32" t="str">
        <f>VLOOKUP(tbl_order_f[[#This Row],[Product Code]],tbl_product[[ Code]:[ราคา]],2,FALSE)</f>
        <v>ปากกาไฮไลท์ Zebra</v>
      </c>
      <c r="J225" s="33">
        <f>VLOOKUP(tbl_order_f[[#This Row],[Product Code]],tbl_product[[ Code]:[ราคา]],5,FALSE)</f>
        <v>45.36</v>
      </c>
      <c r="K225" s="33">
        <f>tbl_order_f[[#This Row],[Price]]*tbl_order_f[[#This Row],[จำนวน]]</f>
        <v>1995.84</v>
      </c>
    </row>
    <row r="226" spans="1:11">
      <c r="A226" s="1">
        <v>44872</v>
      </c>
      <c r="B226" s="1" t="s">
        <v>65</v>
      </c>
      <c r="C226" s="1" t="s">
        <v>26</v>
      </c>
      <c r="D226" s="2" t="s">
        <v>31</v>
      </c>
      <c r="E226" s="3">
        <v>24</v>
      </c>
      <c r="F226" s="31" t="str">
        <f>VLOOKUP(tbl_order_f[[#This Row],[Customer Code]],tbl_customer[[Customer Code]:[Customer Full Name]],2,FALSE)</f>
        <v>GCC</v>
      </c>
      <c r="G226" s="31" t="str">
        <f>VLOOKUP(tbl_order_f[[#This Row],[Customer Code]],tbl_customer[[Customer Code]:[Customer Full Name]],3,FALSE)</f>
        <v>General Center Cross Co.,Ltd</v>
      </c>
      <c r="H226" s="31" t="str">
        <f>VLOOKUP(tbl_order_f[[#This Row],[Product Code]],tbl_product[[ Code]:[ราคา]],3,FALSE)</f>
        <v>ปากกา</v>
      </c>
      <c r="I226" s="32" t="str">
        <f>VLOOKUP(tbl_order_f[[#This Row],[Product Code]],tbl_product[[ Code]:[ราคา]],2,FALSE)</f>
        <v>ไส้ปากกา Pilot Pack x 1</v>
      </c>
      <c r="J226" s="33">
        <f>VLOOKUP(tbl_order_f[[#This Row],[Product Code]],tbl_product[[ Code]:[ราคา]],5,FALSE)</f>
        <v>20.58</v>
      </c>
      <c r="K226" s="33">
        <f>tbl_order_f[[#This Row],[Price]]*tbl_order_f[[#This Row],[จำนวน]]</f>
        <v>493.91999999999996</v>
      </c>
    </row>
    <row r="227" spans="1:11">
      <c r="A227" s="1">
        <v>44872</v>
      </c>
      <c r="B227" s="1" t="s">
        <v>65</v>
      </c>
      <c r="C227" s="1" t="s">
        <v>26</v>
      </c>
      <c r="D227" s="2" t="s">
        <v>32</v>
      </c>
      <c r="E227" s="3">
        <v>43</v>
      </c>
      <c r="F227" s="31" t="str">
        <f>VLOOKUP(tbl_order_f[[#This Row],[Customer Code]],tbl_customer[[Customer Code]:[Customer Full Name]],2,FALSE)</f>
        <v>GCC</v>
      </c>
      <c r="G227" s="31" t="str">
        <f>VLOOKUP(tbl_order_f[[#This Row],[Customer Code]],tbl_customer[[Customer Code]:[Customer Full Name]],3,FALSE)</f>
        <v>General Center Cross Co.,Ltd</v>
      </c>
      <c r="H227" s="31" t="str">
        <f>VLOOKUP(tbl_order_f[[#This Row],[Product Code]],tbl_product[[ Code]:[ราคา]],3,FALSE)</f>
        <v>ปากกา</v>
      </c>
      <c r="I227" s="32" t="str">
        <f>VLOOKUP(tbl_order_f[[#This Row],[Product Code]],tbl_product[[ Code]:[ราคา]],2,FALSE)</f>
        <v>ไส้ปากกา Pilot Pack x 3</v>
      </c>
      <c r="J227" s="33">
        <f>VLOOKUP(tbl_order_f[[#This Row],[Product Code]],tbl_product[[ Code]:[ราคา]],5,FALSE)</f>
        <v>44.1</v>
      </c>
      <c r="K227" s="33">
        <f>tbl_order_f[[#This Row],[Price]]*tbl_order_f[[#This Row],[จำนวน]]</f>
        <v>1896.3</v>
      </c>
    </row>
    <row r="228" spans="1:11">
      <c r="A228" s="1">
        <v>44872</v>
      </c>
      <c r="B228" s="1" t="s">
        <v>65</v>
      </c>
      <c r="C228" s="1" t="s">
        <v>26</v>
      </c>
      <c r="D228" s="2" t="s">
        <v>33</v>
      </c>
      <c r="E228" s="3">
        <v>50</v>
      </c>
      <c r="F228" s="31" t="str">
        <f>VLOOKUP(tbl_order_f[[#This Row],[Customer Code]],tbl_customer[[Customer Code]:[Customer Full Name]],2,FALSE)</f>
        <v>GCC</v>
      </c>
      <c r="G228" s="31" t="str">
        <f>VLOOKUP(tbl_order_f[[#This Row],[Customer Code]],tbl_customer[[Customer Code]:[Customer Full Name]],3,FALSE)</f>
        <v>General Center Cross Co.,Ltd</v>
      </c>
      <c r="H228" s="31" t="str">
        <f>VLOOKUP(tbl_order_f[[#This Row],[Product Code]],tbl_product[[ Code]:[ราคา]],3,FALSE)</f>
        <v>ดินสอ</v>
      </c>
      <c r="I228" s="32" t="str">
        <f>VLOOKUP(tbl_order_f[[#This Row],[Product Code]],tbl_product[[ Code]:[ราคา]],2,FALSE)</f>
        <v>ดินสอกด Pentel</v>
      </c>
      <c r="J228" s="33">
        <f>VLOOKUP(tbl_order_f[[#This Row],[Product Code]],tbl_product[[ Code]:[ราคา]],5,FALSE)</f>
        <v>86.73</v>
      </c>
      <c r="K228" s="33">
        <f>tbl_order_f[[#This Row],[Price]]*tbl_order_f[[#This Row],[จำนวน]]</f>
        <v>4336.5</v>
      </c>
    </row>
    <row r="229" spans="1:11">
      <c r="A229" s="1">
        <v>44872</v>
      </c>
      <c r="B229" s="1" t="s">
        <v>65</v>
      </c>
      <c r="C229" s="1" t="s">
        <v>26</v>
      </c>
      <c r="D229" s="2" t="s">
        <v>34</v>
      </c>
      <c r="E229" s="3">
        <v>34</v>
      </c>
      <c r="F229" s="31" t="str">
        <f>VLOOKUP(tbl_order_f[[#This Row],[Customer Code]],tbl_customer[[Customer Code]:[Customer Full Name]],2,FALSE)</f>
        <v>GCC</v>
      </c>
      <c r="G229" s="31" t="str">
        <f>VLOOKUP(tbl_order_f[[#This Row],[Customer Code]],tbl_customer[[Customer Code]:[Customer Full Name]],3,FALSE)</f>
        <v>General Center Cross Co.,Ltd</v>
      </c>
      <c r="H229" s="31" t="str">
        <f>VLOOKUP(tbl_order_f[[#This Row],[Product Code]],tbl_product[[ Code]:[ราคา]],3,FALSE)</f>
        <v>ดินสอ</v>
      </c>
      <c r="I229" s="32" t="str">
        <f>VLOOKUP(tbl_order_f[[#This Row],[Product Code]],tbl_product[[ Code]:[ราคา]],2,FALSE)</f>
        <v>ไส้ดินสอ Faber 2B</v>
      </c>
      <c r="J229" s="33">
        <f>VLOOKUP(tbl_order_f[[#This Row],[Product Code]],tbl_product[[ Code]:[ราคา]],5,FALSE)</f>
        <v>26.25</v>
      </c>
      <c r="K229" s="33">
        <f>tbl_order_f[[#This Row],[Price]]*tbl_order_f[[#This Row],[จำนวน]]</f>
        <v>892.5</v>
      </c>
    </row>
    <row r="230" spans="1:11">
      <c r="A230" s="1">
        <v>44872</v>
      </c>
      <c r="B230" s="1" t="s">
        <v>65</v>
      </c>
      <c r="C230" s="1" t="s">
        <v>26</v>
      </c>
      <c r="D230" s="2" t="s">
        <v>35</v>
      </c>
      <c r="E230" s="3">
        <v>36</v>
      </c>
      <c r="F230" s="31" t="str">
        <f>VLOOKUP(tbl_order_f[[#This Row],[Customer Code]],tbl_customer[[Customer Code]:[Customer Full Name]],2,FALSE)</f>
        <v>GCC</v>
      </c>
      <c r="G230" s="31" t="str">
        <f>VLOOKUP(tbl_order_f[[#This Row],[Customer Code]],tbl_customer[[Customer Code]:[Customer Full Name]],3,FALSE)</f>
        <v>General Center Cross Co.,Ltd</v>
      </c>
      <c r="H230" s="31" t="str">
        <f>VLOOKUP(tbl_order_f[[#This Row],[Product Code]],tbl_product[[ Code]:[ราคา]],3,FALSE)</f>
        <v>ดินสอ</v>
      </c>
      <c r="I230" s="32" t="str">
        <f>VLOOKUP(tbl_order_f[[#This Row],[Product Code]],tbl_product[[ Code]:[ราคา]],2,FALSE)</f>
        <v>ไส้ดินสอ Faber HB</v>
      </c>
      <c r="J230" s="33">
        <f>VLOOKUP(tbl_order_f[[#This Row],[Product Code]],tbl_product[[ Code]:[ราคา]],5,FALSE)</f>
        <v>22.05</v>
      </c>
      <c r="K230" s="33">
        <f>tbl_order_f[[#This Row],[Price]]*tbl_order_f[[#This Row],[จำนวน]]</f>
        <v>793.80000000000007</v>
      </c>
    </row>
    <row r="231" spans="1:11">
      <c r="A231" s="1">
        <v>44872</v>
      </c>
      <c r="B231" s="1" t="s">
        <v>65</v>
      </c>
      <c r="C231" s="1" t="s">
        <v>26</v>
      </c>
      <c r="D231" s="2" t="s">
        <v>36</v>
      </c>
      <c r="E231" s="3">
        <v>34</v>
      </c>
      <c r="F231" s="31" t="str">
        <f>VLOOKUP(tbl_order_f[[#This Row],[Customer Code]],tbl_customer[[Customer Code]:[Customer Full Name]],2,FALSE)</f>
        <v>GCC</v>
      </c>
      <c r="G231" s="31" t="str">
        <f>VLOOKUP(tbl_order_f[[#This Row],[Customer Code]],tbl_customer[[Customer Code]:[Customer Full Name]],3,FALSE)</f>
        <v>General Center Cross Co.,Ltd</v>
      </c>
      <c r="H231" s="31" t="str">
        <f>VLOOKUP(tbl_order_f[[#This Row],[Product Code]],tbl_product[[ Code]:[ราคา]],3,FALSE)</f>
        <v>ดินสอ</v>
      </c>
      <c r="I231" s="32" t="str">
        <f>VLOOKUP(tbl_order_f[[#This Row],[Product Code]],tbl_product[[ Code]:[ราคา]],2,FALSE)</f>
        <v>กล่องดินสอ</v>
      </c>
      <c r="J231" s="33">
        <f>VLOOKUP(tbl_order_f[[#This Row],[Product Code]],tbl_product[[ Code]:[ราคา]],5,FALSE)</f>
        <v>169.05</v>
      </c>
      <c r="K231" s="33">
        <f>tbl_order_f[[#This Row],[Price]]*tbl_order_f[[#This Row],[จำนวน]]</f>
        <v>5747.7000000000007</v>
      </c>
    </row>
    <row r="232" spans="1:11">
      <c r="A232" s="1">
        <v>44872</v>
      </c>
      <c r="B232" s="1" t="s">
        <v>65</v>
      </c>
      <c r="C232" s="1" t="s">
        <v>26</v>
      </c>
      <c r="D232" s="2" t="s">
        <v>37</v>
      </c>
      <c r="E232" s="3">
        <v>45</v>
      </c>
      <c r="F232" s="31" t="str">
        <f>VLOOKUP(tbl_order_f[[#This Row],[Customer Code]],tbl_customer[[Customer Code]:[Customer Full Name]],2,FALSE)</f>
        <v>GCC</v>
      </c>
      <c r="G232" s="31" t="str">
        <f>VLOOKUP(tbl_order_f[[#This Row],[Customer Code]],tbl_customer[[Customer Code]:[Customer Full Name]],3,FALSE)</f>
        <v>General Center Cross Co.,Ltd</v>
      </c>
      <c r="H232" s="31" t="str">
        <f>VLOOKUP(tbl_order_f[[#This Row],[Product Code]],tbl_product[[ Code]:[ราคา]],3,FALSE)</f>
        <v>ดินสอ</v>
      </c>
      <c r="I232" s="32" t="str">
        <f>VLOOKUP(tbl_order_f[[#This Row],[Product Code]],tbl_product[[ Code]:[ราคา]],2,FALSE)</f>
        <v>กบเหลาดินสอ</v>
      </c>
      <c r="J232" s="33">
        <f>VLOOKUP(tbl_order_f[[#This Row],[Product Code]],tbl_product[[ Code]:[ราคา]],5,FALSE)</f>
        <v>7.3500000000000005</v>
      </c>
      <c r="K232" s="33">
        <f>tbl_order_f[[#This Row],[Price]]*tbl_order_f[[#This Row],[จำนวน]]</f>
        <v>330.75</v>
      </c>
    </row>
    <row r="233" spans="1:11">
      <c r="A233" s="1">
        <v>44872</v>
      </c>
      <c r="B233" s="1" t="s">
        <v>65</v>
      </c>
      <c r="C233" s="1" t="s">
        <v>26</v>
      </c>
      <c r="D233" s="2" t="s">
        <v>38</v>
      </c>
      <c r="E233" s="3">
        <v>35</v>
      </c>
      <c r="F233" s="31" t="str">
        <f>VLOOKUP(tbl_order_f[[#This Row],[Customer Code]],tbl_customer[[Customer Code]:[Customer Full Name]],2,FALSE)</f>
        <v>GCC</v>
      </c>
      <c r="G233" s="31" t="str">
        <f>VLOOKUP(tbl_order_f[[#This Row],[Customer Code]],tbl_customer[[Customer Code]:[Customer Full Name]],3,FALSE)</f>
        <v>General Center Cross Co.,Ltd</v>
      </c>
      <c r="H233" s="31" t="str">
        <f>VLOOKUP(tbl_order_f[[#This Row],[Product Code]],tbl_product[[ Code]:[ราคา]],3,FALSE)</f>
        <v>ดินสอ</v>
      </c>
      <c r="I233" s="32" t="str">
        <f>VLOOKUP(tbl_order_f[[#This Row],[Product Code]],tbl_product[[ Code]:[ราคา]],2,FALSE)</f>
        <v>ปลอกดินสอ</v>
      </c>
      <c r="J233" s="33">
        <f>VLOOKUP(tbl_order_f[[#This Row],[Product Code]],tbl_product[[ Code]:[ราคา]],5,FALSE)</f>
        <v>9.2399999999999984</v>
      </c>
      <c r="K233" s="33">
        <f>tbl_order_f[[#This Row],[Price]]*tbl_order_f[[#This Row],[จำนวน]]</f>
        <v>323.39999999999992</v>
      </c>
    </row>
    <row r="234" spans="1:11">
      <c r="A234" s="1">
        <v>44872</v>
      </c>
      <c r="B234" s="1" t="s">
        <v>65</v>
      </c>
      <c r="C234" s="1" t="s">
        <v>26</v>
      </c>
      <c r="D234" s="2" t="s">
        <v>39</v>
      </c>
      <c r="E234" s="3">
        <v>13</v>
      </c>
      <c r="F234" s="31" t="str">
        <f>VLOOKUP(tbl_order_f[[#This Row],[Customer Code]],tbl_customer[[Customer Code]:[Customer Full Name]],2,FALSE)</f>
        <v>GCC</v>
      </c>
      <c r="G234" s="31" t="str">
        <f>VLOOKUP(tbl_order_f[[#This Row],[Customer Code]],tbl_customer[[Customer Code]:[Customer Full Name]],3,FALSE)</f>
        <v>General Center Cross Co.,Ltd</v>
      </c>
      <c r="H234" s="31" t="str">
        <f>VLOOKUP(tbl_order_f[[#This Row],[Product Code]],tbl_product[[ Code]:[ราคา]],3,FALSE)</f>
        <v>อุปกรณ์ลบ</v>
      </c>
      <c r="I234" s="32" t="str">
        <f>VLOOKUP(tbl_order_f[[#This Row],[Product Code]],tbl_product[[ Code]:[ราคา]],2,FALSE)</f>
        <v>ปากกาลบคำผิด</v>
      </c>
      <c r="J234" s="33">
        <f>VLOOKUP(tbl_order_f[[#This Row],[Product Code]],tbl_product[[ Code]:[ราคา]],5,FALSE)</f>
        <v>57.750000000000007</v>
      </c>
      <c r="K234" s="33">
        <f>tbl_order_f[[#This Row],[Price]]*tbl_order_f[[#This Row],[จำนวน]]</f>
        <v>750.75000000000011</v>
      </c>
    </row>
    <row r="235" spans="1:11">
      <c r="A235" s="1">
        <v>44872</v>
      </c>
      <c r="B235" s="1" t="s">
        <v>65</v>
      </c>
      <c r="C235" s="1" t="s">
        <v>26</v>
      </c>
      <c r="D235" s="2" t="s">
        <v>40</v>
      </c>
      <c r="E235" s="3">
        <v>28</v>
      </c>
      <c r="F235" s="31" t="str">
        <f>VLOOKUP(tbl_order_f[[#This Row],[Customer Code]],tbl_customer[[Customer Code]:[Customer Full Name]],2,FALSE)</f>
        <v>GCC</v>
      </c>
      <c r="G235" s="31" t="str">
        <f>VLOOKUP(tbl_order_f[[#This Row],[Customer Code]],tbl_customer[[Customer Code]:[Customer Full Name]],3,FALSE)</f>
        <v>General Center Cross Co.,Ltd</v>
      </c>
      <c r="H235" s="31" t="str">
        <f>VLOOKUP(tbl_order_f[[#This Row],[Product Code]],tbl_product[[ Code]:[ราคา]],3,FALSE)</f>
        <v>อุปกรณ์ลบ</v>
      </c>
      <c r="I235" s="32" t="str">
        <f>VLOOKUP(tbl_order_f[[#This Row],[Product Code]],tbl_product[[ Code]:[ราคา]],2,FALSE)</f>
        <v>เทปลบคำผิด</v>
      </c>
      <c r="J235" s="33">
        <f>VLOOKUP(tbl_order_f[[#This Row],[Product Code]],tbl_product[[ Code]:[ราคา]],5,FALSE)</f>
        <v>35.200000000000003</v>
      </c>
      <c r="K235" s="33">
        <f>tbl_order_f[[#This Row],[Price]]*tbl_order_f[[#This Row],[จำนวน]]</f>
        <v>985.60000000000014</v>
      </c>
    </row>
    <row r="236" spans="1:11">
      <c r="A236" s="1">
        <v>44872</v>
      </c>
      <c r="B236" s="1" t="s">
        <v>65</v>
      </c>
      <c r="C236" s="1" t="s">
        <v>26</v>
      </c>
      <c r="D236" s="2" t="s">
        <v>41</v>
      </c>
      <c r="E236" s="3">
        <v>28</v>
      </c>
      <c r="F236" s="31" t="str">
        <f>VLOOKUP(tbl_order_f[[#This Row],[Customer Code]],tbl_customer[[Customer Code]:[Customer Full Name]],2,FALSE)</f>
        <v>GCC</v>
      </c>
      <c r="G236" s="31" t="str">
        <f>VLOOKUP(tbl_order_f[[#This Row],[Customer Code]],tbl_customer[[Customer Code]:[Customer Full Name]],3,FALSE)</f>
        <v>General Center Cross Co.,Ltd</v>
      </c>
      <c r="H236" s="31" t="str">
        <f>VLOOKUP(tbl_order_f[[#This Row],[Product Code]],tbl_product[[ Code]:[ราคา]],3,FALSE)</f>
        <v>อุปกรณ์ลบ</v>
      </c>
      <c r="I236" s="32" t="str">
        <f>VLOOKUP(tbl_order_f[[#This Row],[Product Code]],tbl_product[[ Code]:[ราคา]],2,FALSE)</f>
        <v>ยางลบ</v>
      </c>
      <c r="J236" s="33">
        <f>VLOOKUP(tbl_order_f[[#This Row],[Product Code]],tbl_product[[ Code]:[ราคา]],5,FALSE)</f>
        <v>6.9300000000000006</v>
      </c>
      <c r="K236" s="33">
        <f>tbl_order_f[[#This Row],[Price]]*tbl_order_f[[#This Row],[จำนวน]]</f>
        <v>194.04000000000002</v>
      </c>
    </row>
    <row r="237" spans="1:11">
      <c r="A237" s="1">
        <v>44872</v>
      </c>
      <c r="B237" s="1" t="s">
        <v>65</v>
      </c>
      <c r="C237" s="1" t="s">
        <v>26</v>
      </c>
      <c r="D237" s="2" t="s">
        <v>42</v>
      </c>
      <c r="E237" s="3">
        <v>45</v>
      </c>
      <c r="F237" s="31" t="str">
        <f>VLOOKUP(tbl_order_f[[#This Row],[Customer Code]],tbl_customer[[Customer Code]:[Customer Full Name]],2,FALSE)</f>
        <v>GCC</v>
      </c>
      <c r="G237" s="31" t="str">
        <f>VLOOKUP(tbl_order_f[[#This Row],[Customer Code]],tbl_customer[[Customer Code]:[Customer Full Name]],3,FALSE)</f>
        <v>General Center Cross Co.,Ltd</v>
      </c>
      <c r="H237" s="31" t="str">
        <f>VLOOKUP(tbl_order_f[[#This Row],[Product Code]],tbl_product[[ Code]:[ราคา]],3,FALSE)</f>
        <v>อุปกรณ์วัด</v>
      </c>
      <c r="I237" s="32" t="str">
        <f>VLOOKUP(tbl_order_f[[#This Row],[Product Code]],tbl_product[[ Code]:[ราคา]],2,FALSE)</f>
        <v>ไม้บรรทัด</v>
      </c>
      <c r="J237" s="33">
        <f>VLOOKUP(tbl_order_f[[#This Row],[Product Code]],tbl_product[[ Code]:[ราคา]],5,FALSE)</f>
        <v>34.65</v>
      </c>
      <c r="K237" s="33">
        <f>tbl_order_f[[#This Row],[Price]]*tbl_order_f[[#This Row],[จำนวน]]</f>
        <v>1559.25</v>
      </c>
    </row>
    <row r="238" spans="1:11">
      <c r="A238" s="1">
        <v>44872</v>
      </c>
      <c r="B238" s="1" t="s">
        <v>65</v>
      </c>
      <c r="C238" s="1" t="s">
        <v>26</v>
      </c>
      <c r="D238" s="2" t="s">
        <v>43</v>
      </c>
      <c r="E238" s="3">
        <v>37</v>
      </c>
      <c r="F238" s="31" t="str">
        <f>VLOOKUP(tbl_order_f[[#This Row],[Customer Code]],tbl_customer[[Customer Code]:[Customer Full Name]],2,FALSE)</f>
        <v>GCC</v>
      </c>
      <c r="G238" s="31" t="str">
        <f>VLOOKUP(tbl_order_f[[#This Row],[Customer Code]],tbl_customer[[Customer Code]:[Customer Full Name]],3,FALSE)</f>
        <v>General Center Cross Co.,Ltd</v>
      </c>
      <c r="H238" s="31" t="str">
        <f>VLOOKUP(tbl_order_f[[#This Row],[Product Code]],tbl_product[[ Code]:[ราคา]],3,FALSE)</f>
        <v>อุปกรณ์วัด</v>
      </c>
      <c r="I238" s="32" t="str">
        <f>VLOOKUP(tbl_order_f[[#This Row],[Product Code]],tbl_product[[ Code]:[ราคา]],2,FALSE)</f>
        <v>อุปกรณ์เรขาคณิต</v>
      </c>
      <c r="J238" s="33">
        <f>VLOOKUP(tbl_order_f[[#This Row],[Product Code]],tbl_product[[ Code]:[ราคา]],5,FALSE)</f>
        <v>28.490000000000002</v>
      </c>
      <c r="K238" s="33">
        <f>tbl_order_f[[#This Row],[Price]]*tbl_order_f[[#This Row],[จำนวน]]</f>
        <v>1054.1300000000001</v>
      </c>
    </row>
    <row r="239" spans="1:11">
      <c r="A239" s="1">
        <v>44872</v>
      </c>
      <c r="B239" s="1" t="s">
        <v>65</v>
      </c>
      <c r="C239" s="1" t="s">
        <v>26</v>
      </c>
      <c r="D239" s="2" t="s">
        <v>44</v>
      </c>
      <c r="E239" s="3">
        <v>42</v>
      </c>
      <c r="F239" s="31" t="str">
        <f>VLOOKUP(tbl_order_f[[#This Row],[Customer Code]],tbl_customer[[Customer Code]:[Customer Full Name]],2,FALSE)</f>
        <v>GCC</v>
      </c>
      <c r="G239" s="31" t="str">
        <f>VLOOKUP(tbl_order_f[[#This Row],[Customer Code]],tbl_customer[[Customer Code]:[Customer Full Name]],3,FALSE)</f>
        <v>General Center Cross Co.,Ltd</v>
      </c>
      <c r="H239" s="31" t="str">
        <f>VLOOKUP(tbl_order_f[[#This Row],[Product Code]],tbl_product[[ Code]:[ราคา]],3,FALSE)</f>
        <v>กระดาษ</v>
      </c>
      <c r="I239" s="32" t="str">
        <f>VLOOKUP(tbl_order_f[[#This Row],[Product Code]],tbl_product[[ Code]:[ราคา]],2,FALSE)</f>
        <v>กระดาษถ่ายเอกสาร AA 500 แผ่น</v>
      </c>
      <c r="J239" s="33">
        <f>VLOOKUP(tbl_order_f[[#This Row],[Product Code]],tbl_product[[ Code]:[ราคา]],5,FALSE)</f>
        <v>89.879999999999981</v>
      </c>
      <c r="K239" s="33">
        <f>tbl_order_f[[#This Row],[Price]]*tbl_order_f[[#This Row],[จำนวน]]</f>
        <v>3774.9599999999991</v>
      </c>
    </row>
    <row r="240" spans="1:11">
      <c r="A240" s="1">
        <v>44872</v>
      </c>
      <c r="B240" s="1" t="s">
        <v>65</v>
      </c>
      <c r="C240" s="1" t="s">
        <v>26</v>
      </c>
      <c r="D240" s="2" t="s">
        <v>45</v>
      </c>
      <c r="E240" s="3">
        <v>36</v>
      </c>
      <c r="F240" s="31" t="str">
        <f>VLOOKUP(tbl_order_f[[#This Row],[Customer Code]],tbl_customer[[Customer Code]:[Customer Full Name]],2,FALSE)</f>
        <v>GCC</v>
      </c>
      <c r="G240" s="31" t="str">
        <f>VLOOKUP(tbl_order_f[[#This Row],[Customer Code]],tbl_customer[[Customer Code]:[Customer Full Name]],3,FALSE)</f>
        <v>General Center Cross Co.,Ltd</v>
      </c>
      <c r="H240" s="31" t="str">
        <f>VLOOKUP(tbl_order_f[[#This Row],[Product Code]],tbl_product[[ Code]:[ราคา]],3,FALSE)</f>
        <v>กระดาษ</v>
      </c>
      <c r="I240" s="32" t="str">
        <f>VLOOKUP(tbl_order_f[[#This Row],[Product Code]],tbl_product[[ Code]:[ราคา]],2,FALSE)</f>
        <v>สมุด AA 50 แผ่น</v>
      </c>
      <c r="J240" s="33">
        <f>VLOOKUP(tbl_order_f[[#This Row],[Product Code]],tbl_product[[ Code]:[ราคา]],5,FALSE)</f>
        <v>36.119999999999997</v>
      </c>
      <c r="K240" s="33">
        <f>tbl_order_f[[#This Row],[Price]]*tbl_order_f[[#This Row],[จำนวน]]</f>
        <v>1300.32</v>
      </c>
    </row>
    <row r="241" spans="1:11">
      <c r="A241" s="1">
        <v>44872</v>
      </c>
      <c r="B241" s="1" t="s">
        <v>65</v>
      </c>
      <c r="C241" s="1" t="s">
        <v>26</v>
      </c>
      <c r="D241" s="2" t="s">
        <v>46</v>
      </c>
      <c r="E241" s="3">
        <v>42</v>
      </c>
      <c r="F241" s="31" t="str">
        <f>VLOOKUP(tbl_order_f[[#This Row],[Customer Code]],tbl_customer[[Customer Code]:[Customer Full Name]],2,FALSE)</f>
        <v>GCC</v>
      </c>
      <c r="G241" s="31" t="str">
        <f>VLOOKUP(tbl_order_f[[#This Row],[Customer Code]],tbl_customer[[Customer Code]:[Customer Full Name]],3,FALSE)</f>
        <v>General Center Cross Co.,Ltd</v>
      </c>
      <c r="H241" s="31" t="str">
        <f>VLOOKUP(tbl_order_f[[#This Row],[Product Code]],tbl_product[[ Code]:[ราคา]],3,FALSE)</f>
        <v>กระดาษ</v>
      </c>
      <c r="I241" s="32" t="str">
        <f>VLOOKUP(tbl_order_f[[#This Row],[Product Code]],tbl_product[[ Code]:[ราคา]],2,FALSE)</f>
        <v>กระดาษโน๊ต Sticky Note</v>
      </c>
      <c r="J241" s="33">
        <f>VLOOKUP(tbl_order_f[[#This Row],[Product Code]],tbl_product[[ Code]:[ราคา]],5,FALSE)</f>
        <v>84</v>
      </c>
      <c r="K241" s="33">
        <f>tbl_order_f[[#This Row],[Price]]*tbl_order_f[[#This Row],[จำนวน]]</f>
        <v>3528</v>
      </c>
    </row>
    <row r="242" spans="1:11">
      <c r="A242" s="1">
        <v>44880</v>
      </c>
      <c r="B242" s="1" t="s">
        <v>65</v>
      </c>
      <c r="C242" s="1" t="s">
        <v>26</v>
      </c>
      <c r="D242" s="2" t="s">
        <v>36</v>
      </c>
      <c r="E242" s="3">
        <v>33</v>
      </c>
      <c r="F242" s="31" t="str">
        <f>VLOOKUP(tbl_order_f[[#This Row],[Customer Code]],tbl_customer[[Customer Code]:[Customer Full Name]],2,FALSE)</f>
        <v>GCC</v>
      </c>
      <c r="G242" s="31" t="str">
        <f>VLOOKUP(tbl_order_f[[#This Row],[Customer Code]],tbl_customer[[Customer Code]:[Customer Full Name]],3,FALSE)</f>
        <v>General Center Cross Co.,Ltd</v>
      </c>
      <c r="H242" s="31" t="str">
        <f>VLOOKUP(tbl_order_f[[#This Row],[Product Code]],tbl_product[[ Code]:[ราคา]],3,FALSE)</f>
        <v>ดินสอ</v>
      </c>
      <c r="I242" s="32" t="str">
        <f>VLOOKUP(tbl_order_f[[#This Row],[Product Code]],tbl_product[[ Code]:[ราคา]],2,FALSE)</f>
        <v>กล่องดินสอ</v>
      </c>
      <c r="J242" s="33">
        <f>VLOOKUP(tbl_order_f[[#This Row],[Product Code]],tbl_product[[ Code]:[ราคา]],5,FALSE)</f>
        <v>169.05</v>
      </c>
      <c r="K242" s="33">
        <f>tbl_order_f[[#This Row],[Price]]*tbl_order_f[[#This Row],[จำนวน]]</f>
        <v>5578.6500000000005</v>
      </c>
    </row>
    <row r="243" spans="1:11">
      <c r="A243" s="1">
        <v>44902</v>
      </c>
      <c r="B243" s="1" t="s">
        <v>65</v>
      </c>
      <c r="C243" s="1" t="s">
        <v>26</v>
      </c>
      <c r="D243" s="2" t="s">
        <v>27</v>
      </c>
      <c r="E243" s="3">
        <v>11</v>
      </c>
      <c r="F243" s="31" t="str">
        <f>VLOOKUP(tbl_order_f[[#This Row],[Customer Code]],tbl_customer[[Customer Code]:[Customer Full Name]],2,FALSE)</f>
        <v>GCC</v>
      </c>
      <c r="G243" s="31" t="str">
        <f>VLOOKUP(tbl_order_f[[#This Row],[Customer Code]],tbl_customer[[Customer Code]:[Customer Full Name]],3,FALSE)</f>
        <v>General Center Cross Co.,Ltd</v>
      </c>
      <c r="H243" s="31" t="str">
        <f>VLOOKUP(tbl_order_f[[#This Row],[Product Code]],tbl_product[[ Code]:[ราคา]],3,FALSE)</f>
        <v>ปากกา</v>
      </c>
      <c r="I243" s="32" t="str">
        <f>VLOOKUP(tbl_order_f[[#This Row],[Product Code]],tbl_product[[ Code]:[ราคา]],2,FALSE)</f>
        <v>ปากกาลูกลื่นควอนตัม แดง</v>
      </c>
      <c r="J243" s="33">
        <f>VLOOKUP(tbl_order_f[[#This Row],[Product Code]],tbl_product[[ Code]:[ราคา]],5,FALSE)</f>
        <v>24.192</v>
      </c>
      <c r="K243" s="33">
        <f>tbl_order_f[[#This Row],[Price]]*tbl_order_f[[#This Row],[จำนวน]]</f>
        <v>266.11200000000002</v>
      </c>
    </row>
    <row r="244" spans="1:11">
      <c r="A244" s="1">
        <v>44902</v>
      </c>
      <c r="B244" s="1" t="s">
        <v>65</v>
      </c>
      <c r="C244" s="1" t="s">
        <v>26</v>
      </c>
      <c r="D244" s="2" t="s">
        <v>28</v>
      </c>
      <c r="E244" s="3">
        <v>46</v>
      </c>
      <c r="F244" s="31" t="str">
        <f>VLOOKUP(tbl_order_f[[#This Row],[Customer Code]],tbl_customer[[Customer Code]:[Customer Full Name]],2,FALSE)</f>
        <v>GCC</v>
      </c>
      <c r="G244" s="31" t="str">
        <f>VLOOKUP(tbl_order_f[[#This Row],[Customer Code]],tbl_customer[[Customer Code]:[Customer Full Name]],3,FALSE)</f>
        <v>General Center Cross Co.,Ltd</v>
      </c>
      <c r="H244" s="31" t="str">
        <f>VLOOKUP(tbl_order_f[[#This Row],[Product Code]],tbl_product[[ Code]:[ราคา]],3,FALSE)</f>
        <v>ปากกา</v>
      </c>
      <c r="I244" s="32" t="str">
        <f>VLOOKUP(tbl_order_f[[#This Row],[Product Code]],tbl_product[[ Code]:[ราคา]],2,FALSE)</f>
        <v>ปากกาลูกลื่นควอนตัม ดำ</v>
      </c>
      <c r="J244" s="33">
        <f>VLOOKUP(tbl_order_f[[#This Row],[Product Code]],tbl_product[[ Code]:[ราคา]],5,FALSE)</f>
        <v>24.192</v>
      </c>
      <c r="K244" s="33">
        <f>tbl_order_f[[#This Row],[Price]]*tbl_order_f[[#This Row],[จำนวน]]</f>
        <v>1112.8320000000001</v>
      </c>
    </row>
    <row r="245" spans="1:11">
      <c r="A245" s="1">
        <v>44902</v>
      </c>
      <c r="B245" s="1" t="s">
        <v>65</v>
      </c>
      <c r="C245" s="1" t="s">
        <v>26</v>
      </c>
      <c r="D245" s="2" t="s">
        <v>29</v>
      </c>
      <c r="E245" s="3">
        <v>38</v>
      </c>
      <c r="F245" s="31" t="str">
        <f>VLOOKUP(tbl_order_f[[#This Row],[Customer Code]],tbl_customer[[Customer Code]:[Customer Full Name]],2,FALSE)</f>
        <v>GCC</v>
      </c>
      <c r="G245" s="31" t="str">
        <f>VLOOKUP(tbl_order_f[[#This Row],[Customer Code]],tbl_customer[[Customer Code]:[Customer Full Name]],3,FALSE)</f>
        <v>General Center Cross Co.,Ltd</v>
      </c>
      <c r="H245" s="31" t="str">
        <f>VLOOKUP(tbl_order_f[[#This Row],[Product Code]],tbl_product[[ Code]:[ราคา]],3,FALSE)</f>
        <v>ปากกา</v>
      </c>
      <c r="I245" s="32" t="str">
        <f>VLOOKUP(tbl_order_f[[#This Row],[Product Code]],tbl_product[[ Code]:[ราคา]],2,FALSE)</f>
        <v>ปากกาเจล Uni</v>
      </c>
      <c r="J245" s="33">
        <f>VLOOKUP(tbl_order_f[[#This Row],[Product Code]],tbl_product[[ Code]:[ราคา]],5,FALSE)</f>
        <v>42.335999999999999</v>
      </c>
      <c r="K245" s="33">
        <f>tbl_order_f[[#This Row],[Price]]*tbl_order_f[[#This Row],[จำนวน]]</f>
        <v>1608.768</v>
      </c>
    </row>
    <row r="246" spans="1:11">
      <c r="A246" s="1">
        <v>44902</v>
      </c>
      <c r="B246" s="1" t="s">
        <v>65</v>
      </c>
      <c r="C246" s="1" t="s">
        <v>26</v>
      </c>
      <c r="D246" s="2" t="s">
        <v>30</v>
      </c>
      <c r="E246" s="3">
        <v>43</v>
      </c>
      <c r="F246" s="31" t="str">
        <f>VLOOKUP(tbl_order_f[[#This Row],[Customer Code]],tbl_customer[[Customer Code]:[Customer Full Name]],2,FALSE)</f>
        <v>GCC</v>
      </c>
      <c r="G246" s="31" t="str">
        <f>VLOOKUP(tbl_order_f[[#This Row],[Customer Code]],tbl_customer[[Customer Code]:[Customer Full Name]],3,FALSE)</f>
        <v>General Center Cross Co.,Ltd</v>
      </c>
      <c r="H246" s="31" t="str">
        <f>VLOOKUP(tbl_order_f[[#This Row],[Product Code]],tbl_product[[ Code]:[ราคา]],3,FALSE)</f>
        <v>ปากกา</v>
      </c>
      <c r="I246" s="32" t="str">
        <f>VLOOKUP(tbl_order_f[[#This Row],[Product Code]],tbl_product[[ Code]:[ราคา]],2,FALSE)</f>
        <v>ปากกาไฮไลท์ Zebra</v>
      </c>
      <c r="J246" s="33">
        <f>VLOOKUP(tbl_order_f[[#This Row],[Product Code]],tbl_product[[ Code]:[ราคา]],5,FALSE)</f>
        <v>45.36</v>
      </c>
      <c r="K246" s="33">
        <f>tbl_order_f[[#This Row],[Price]]*tbl_order_f[[#This Row],[จำนวน]]</f>
        <v>1950.48</v>
      </c>
    </row>
    <row r="247" spans="1:11">
      <c r="A247" s="1">
        <v>44902</v>
      </c>
      <c r="B247" s="1" t="s">
        <v>65</v>
      </c>
      <c r="C247" s="1" t="s">
        <v>26</v>
      </c>
      <c r="D247" s="2" t="s">
        <v>31</v>
      </c>
      <c r="E247" s="3">
        <v>23</v>
      </c>
      <c r="F247" s="31" t="str">
        <f>VLOOKUP(tbl_order_f[[#This Row],[Customer Code]],tbl_customer[[Customer Code]:[Customer Full Name]],2,FALSE)</f>
        <v>GCC</v>
      </c>
      <c r="G247" s="31" t="str">
        <f>VLOOKUP(tbl_order_f[[#This Row],[Customer Code]],tbl_customer[[Customer Code]:[Customer Full Name]],3,FALSE)</f>
        <v>General Center Cross Co.,Ltd</v>
      </c>
      <c r="H247" s="31" t="str">
        <f>VLOOKUP(tbl_order_f[[#This Row],[Product Code]],tbl_product[[ Code]:[ราคา]],3,FALSE)</f>
        <v>ปากกา</v>
      </c>
      <c r="I247" s="32" t="str">
        <f>VLOOKUP(tbl_order_f[[#This Row],[Product Code]],tbl_product[[ Code]:[ราคา]],2,FALSE)</f>
        <v>ไส้ปากกา Pilot Pack x 1</v>
      </c>
      <c r="J247" s="33">
        <f>VLOOKUP(tbl_order_f[[#This Row],[Product Code]],tbl_product[[ Code]:[ราคา]],5,FALSE)</f>
        <v>20.58</v>
      </c>
      <c r="K247" s="33">
        <f>tbl_order_f[[#This Row],[Price]]*tbl_order_f[[#This Row],[จำนวน]]</f>
        <v>473.34</v>
      </c>
    </row>
    <row r="248" spans="1:11">
      <c r="A248" s="1">
        <v>44902</v>
      </c>
      <c r="B248" s="1" t="s">
        <v>65</v>
      </c>
      <c r="C248" s="1" t="s">
        <v>26</v>
      </c>
      <c r="D248" s="2" t="s">
        <v>32</v>
      </c>
      <c r="E248" s="3">
        <v>27</v>
      </c>
      <c r="F248" s="31" t="str">
        <f>VLOOKUP(tbl_order_f[[#This Row],[Customer Code]],tbl_customer[[Customer Code]:[Customer Full Name]],2,FALSE)</f>
        <v>GCC</v>
      </c>
      <c r="G248" s="31" t="str">
        <f>VLOOKUP(tbl_order_f[[#This Row],[Customer Code]],tbl_customer[[Customer Code]:[Customer Full Name]],3,FALSE)</f>
        <v>General Center Cross Co.,Ltd</v>
      </c>
      <c r="H248" s="31" t="str">
        <f>VLOOKUP(tbl_order_f[[#This Row],[Product Code]],tbl_product[[ Code]:[ราคา]],3,FALSE)</f>
        <v>ปากกา</v>
      </c>
      <c r="I248" s="32" t="str">
        <f>VLOOKUP(tbl_order_f[[#This Row],[Product Code]],tbl_product[[ Code]:[ราคา]],2,FALSE)</f>
        <v>ไส้ปากกา Pilot Pack x 3</v>
      </c>
      <c r="J248" s="33">
        <f>VLOOKUP(tbl_order_f[[#This Row],[Product Code]],tbl_product[[ Code]:[ราคา]],5,FALSE)</f>
        <v>44.1</v>
      </c>
      <c r="K248" s="33">
        <f>tbl_order_f[[#This Row],[Price]]*tbl_order_f[[#This Row],[จำนวน]]</f>
        <v>1190.7</v>
      </c>
    </row>
    <row r="249" spans="1:11">
      <c r="A249" s="1">
        <v>44902</v>
      </c>
      <c r="B249" s="1" t="s">
        <v>65</v>
      </c>
      <c r="C249" s="1" t="s">
        <v>26</v>
      </c>
      <c r="D249" s="2" t="s">
        <v>33</v>
      </c>
      <c r="E249" s="3">
        <v>42</v>
      </c>
      <c r="F249" s="31" t="str">
        <f>VLOOKUP(tbl_order_f[[#This Row],[Customer Code]],tbl_customer[[Customer Code]:[Customer Full Name]],2,FALSE)</f>
        <v>GCC</v>
      </c>
      <c r="G249" s="31" t="str">
        <f>VLOOKUP(tbl_order_f[[#This Row],[Customer Code]],tbl_customer[[Customer Code]:[Customer Full Name]],3,FALSE)</f>
        <v>General Center Cross Co.,Ltd</v>
      </c>
      <c r="H249" s="31" t="str">
        <f>VLOOKUP(tbl_order_f[[#This Row],[Product Code]],tbl_product[[ Code]:[ราคา]],3,FALSE)</f>
        <v>ดินสอ</v>
      </c>
      <c r="I249" s="32" t="str">
        <f>VLOOKUP(tbl_order_f[[#This Row],[Product Code]],tbl_product[[ Code]:[ราคา]],2,FALSE)</f>
        <v>ดินสอกด Pentel</v>
      </c>
      <c r="J249" s="33">
        <f>VLOOKUP(tbl_order_f[[#This Row],[Product Code]],tbl_product[[ Code]:[ราคา]],5,FALSE)</f>
        <v>86.73</v>
      </c>
      <c r="K249" s="33">
        <f>tbl_order_f[[#This Row],[Price]]*tbl_order_f[[#This Row],[จำนวน]]</f>
        <v>3642.6600000000003</v>
      </c>
    </row>
    <row r="250" spans="1:11">
      <c r="A250" s="1">
        <v>44902</v>
      </c>
      <c r="B250" s="1" t="s">
        <v>65</v>
      </c>
      <c r="C250" s="1" t="s">
        <v>26</v>
      </c>
      <c r="D250" s="2" t="s">
        <v>34</v>
      </c>
      <c r="E250" s="3">
        <v>39</v>
      </c>
      <c r="F250" s="31" t="str">
        <f>VLOOKUP(tbl_order_f[[#This Row],[Customer Code]],tbl_customer[[Customer Code]:[Customer Full Name]],2,FALSE)</f>
        <v>GCC</v>
      </c>
      <c r="G250" s="31" t="str">
        <f>VLOOKUP(tbl_order_f[[#This Row],[Customer Code]],tbl_customer[[Customer Code]:[Customer Full Name]],3,FALSE)</f>
        <v>General Center Cross Co.,Ltd</v>
      </c>
      <c r="H250" s="31" t="str">
        <f>VLOOKUP(tbl_order_f[[#This Row],[Product Code]],tbl_product[[ Code]:[ราคา]],3,FALSE)</f>
        <v>ดินสอ</v>
      </c>
      <c r="I250" s="32" t="str">
        <f>VLOOKUP(tbl_order_f[[#This Row],[Product Code]],tbl_product[[ Code]:[ราคา]],2,FALSE)</f>
        <v>ไส้ดินสอ Faber 2B</v>
      </c>
      <c r="J250" s="33">
        <f>VLOOKUP(tbl_order_f[[#This Row],[Product Code]],tbl_product[[ Code]:[ราคา]],5,FALSE)</f>
        <v>26.25</v>
      </c>
      <c r="K250" s="33">
        <f>tbl_order_f[[#This Row],[Price]]*tbl_order_f[[#This Row],[จำนวน]]</f>
        <v>1023.75</v>
      </c>
    </row>
    <row r="251" spans="1:11">
      <c r="A251" s="1">
        <v>44902</v>
      </c>
      <c r="B251" s="1" t="s">
        <v>65</v>
      </c>
      <c r="C251" s="1" t="s">
        <v>26</v>
      </c>
      <c r="D251" s="2" t="s">
        <v>35</v>
      </c>
      <c r="E251" s="3">
        <v>39</v>
      </c>
      <c r="F251" s="31" t="str">
        <f>VLOOKUP(tbl_order_f[[#This Row],[Customer Code]],tbl_customer[[Customer Code]:[Customer Full Name]],2,FALSE)</f>
        <v>GCC</v>
      </c>
      <c r="G251" s="31" t="str">
        <f>VLOOKUP(tbl_order_f[[#This Row],[Customer Code]],tbl_customer[[Customer Code]:[Customer Full Name]],3,FALSE)</f>
        <v>General Center Cross Co.,Ltd</v>
      </c>
      <c r="H251" s="31" t="str">
        <f>VLOOKUP(tbl_order_f[[#This Row],[Product Code]],tbl_product[[ Code]:[ราคา]],3,FALSE)</f>
        <v>ดินสอ</v>
      </c>
      <c r="I251" s="32" t="str">
        <f>VLOOKUP(tbl_order_f[[#This Row],[Product Code]],tbl_product[[ Code]:[ราคา]],2,FALSE)</f>
        <v>ไส้ดินสอ Faber HB</v>
      </c>
      <c r="J251" s="33">
        <f>VLOOKUP(tbl_order_f[[#This Row],[Product Code]],tbl_product[[ Code]:[ราคา]],5,FALSE)</f>
        <v>22.05</v>
      </c>
      <c r="K251" s="33">
        <f>tbl_order_f[[#This Row],[Price]]*tbl_order_f[[#This Row],[จำนวน]]</f>
        <v>859.95</v>
      </c>
    </row>
    <row r="252" spans="1:11">
      <c r="A252" s="1">
        <v>44902</v>
      </c>
      <c r="B252" s="1" t="s">
        <v>65</v>
      </c>
      <c r="C252" s="1" t="s">
        <v>26</v>
      </c>
      <c r="D252" s="2" t="s">
        <v>36</v>
      </c>
      <c r="E252" s="3">
        <v>38</v>
      </c>
      <c r="F252" s="31" t="str">
        <f>VLOOKUP(tbl_order_f[[#This Row],[Customer Code]],tbl_customer[[Customer Code]:[Customer Full Name]],2,FALSE)</f>
        <v>GCC</v>
      </c>
      <c r="G252" s="31" t="str">
        <f>VLOOKUP(tbl_order_f[[#This Row],[Customer Code]],tbl_customer[[Customer Code]:[Customer Full Name]],3,FALSE)</f>
        <v>General Center Cross Co.,Ltd</v>
      </c>
      <c r="H252" s="31" t="str">
        <f>VLOOKUP(tbl_order_f[[#This Row],[Product Code]],tbl_product[[ Code]:[ราคา]],3,FALSE)</f>
        <v>ดินสอ</v>
      </c>
      <c r="I252" s="32" t="str">
        <f>VLOOKUP(tbl_order_f[[#This Row],[Product Code]],tbl_product[[ Code]:[ราคา]],2,FALSE)</f>
        <v>กล่องดินสอ</v>
      </c>
      <c r="J252" s="33">
        <f>VLOOKUP(tbl_order_f[[#This Row],[Product Code]],tbl_product[[ Code]:[ราคา]],5,FALSE)</f>
        <v>169.05</v>
      </c>
      <c r="K252" s="33">
        <f>tbl_order_f[[#This Row],[Price]]*tbl_order_f[[#This Row],[จำนวน]]</f>
        <v>6423.9000000000005</v>
      </c>
    </row>
    <row r="253" spans="1:11">
      <c r="A253" s="1">
        <v>44902</v>
      </c>
      <c r="B253" s="1" t="s">
        <v>65</v>
      </c>
      <c r="C253" s="1" t="s">
        <v>26</v>
      </c>
      <c r="D253" s="2" t="s">
        <v>37</v>
      </c>
      <c r="E253" s="3">
        <v>40</v>
      </c>
      <c r="F253" s="31" t="str">
        <f>VLOOKUP(tbl_order_f[[#This Row],[Customer Code]],tbl_customer[[Customer Code]:[Customer Full Name]],2,FALSE)</f>
        <v>GCC</v>
      </c>
      <c r="G253" s="31" t="str">
        <f>VLOOKUP(tbl_order_f[[#This Row],[Customer Code]],tbl_customer[[Customer Code]:[Customer Full Name]],3,FALSE)</f>
        <v>General Center Cross Co.,Ltd</v>
      </c>
      <c r="H253" s="31" t="str">
        <f>VLOOKUP(tbl_order_f[[#This Row],[Product Code]],tbl_product[[ Code]:[ราคา]],3,FALSE)</f>
        <v>ดินสอ</v>
      </c>
      <c r="I253" s="32" t="str">
        <f>VLOOKUP(tbl_order_f[[#This Row],[Product Code]],tbl_product[[ Code]:[ราคา]],2,FALSE)</f>
        <v>กบเหลาดินสอ</v>
      </c>
      <c r="J253" s="33">
        <f>VLOOKUP(tbl_order_f[[#This Row],[Product Code]],tbl_product[[ Code]:[ราคา]],5,FALSE)</f>
        <v>7.3500000000000005</v>
      </c>
      <c r="K253" s="33">
        <f>tbl_order_f[[#This Row],[Price]]*tbl_order_f[[#This Row],[จำนวน]]</f>
        <v>294</v>
      </c>
    </row>
    <row r="254" spans="1:11">
      <c r="A254" s="1">
        <v>44902</v>
      </c>
      <c r="B254" s="1" t="s">
        <v>65</v>
      </c>
      <c r="C254" s="1" t="s">
        <v>26</v>
      </c>
      <c r="D254" s="2" t="s">
        <v>38</v>
      </c>
      <c r="E254" s="3">
        <v>42</v>
      </c>
      <c r="F254" s="31" t="str">
        <f>VLOOKUP(tbl_order_f[[#This Row],[Customer Code]],tbl_customer[[Customer Code]:[Customer Full Name]],2,FALSE)</f>
        <v>GCC</v>
      </c>
      <c r="G254" s="31" t="str">
        <f>VLOOKUP(tbl_order_f[[#This Row],[Customer Code]],tbl_customer[[Customer Code]:[Customer Full Name]],3,FALSE)</f>
        <v>General Center Cross Co.,Ltd</v>
      </c>
      <c r="H254" s="31" t="str">
        <f>VLOOKUP(tbl_order_f[[#This Row],[Product Code]],tbl_product[[ Code]:[ราคา]],3,FALSE)</f>
        <v>ดินสอ</v>
      </c>
      <c r="I254" s="32" t="str">
        <f>VLOOKUP(tbl_order_f[[#This Row],[Product Code]],tbl_product[[ Code]:[ราคา]],2,FALSE)</f>
        <v>ปลอกดินสอ</v>
      </c>
      <c r="J254" s="33">
        <f>VLOOKUP(tbl_order_f[[#This Row],[Product Code]],tbl_product[[ Code]:[ราคา]],5,FALSE)</f>
        <v>9.2399999999999984</v>
      </c>
      <c r="K254" s="33">
        <f>tbl_order_f[[#This Row],[Price]]*tbl_order_f[[#This Row],[จำนวน]]</f>
        <v>388.07999999999993</v>
      </c>
    </row>
    <row r="255" spans="1:11">
      <c r="A255" s="1">
        <v>44902</v>
      </c>
      <c r="B255" s="1" t="s">
        <v>65</v>
      </c>
      <c r="C255" s="1" t="s">
        <v>26</v>
      </c>
      <c r="D255" s="2" t="s">
        <v>39</v>
      </c>
      <c r="E255" s="3">
        <v>20</v>
      </c>
      <c r="F255" s="31" t="str">
        <f>VLOOKUP(tbl_order_f[[#This Row],[Customer Code]],tbl_customer[[Customer Code]:[Customer Full Name]],2,FALSE)</f>
        <v>GCC</v>
      </c>
      <c r="G255" s="31" t="str">
        <f>VLOOKUP(tbl_order_f[[#This Row],[Customer Code]],tbl_customer[[Customer Code]:[Customer Full Name]],3,FALSE)</f>
        <v>General Center Cross Co.,Ltd</v>
      </c>
      <c r="H255" s="31" t="str">
        <f>VLOOKUP(tbl_order_f[[#This Row],[Product Code]],tbl_product[[ Code]:[ราคา]],3,FALSE)</f>
        <v>อุปกรณ์ลบ</v>
      </c>
      <c r="I255" s="32" t="str">
        <f>VLOOKUP(tbl_order_f[[#This Row],[Product Code]],tbl_product[[ Code]:[ราคา]],2,FALSE)</f>
        <v>ปากกาลบคำผิด</v>
      </c>
      <c r="J255" s="33">
        <f>VLOOKUP(tbl_order_f[[#This Row],[Product Code]],tbl_product[[ Code]:[ราคา]],5,FALSE)</f>
        <v>57.750000000000007</v>
      </c>
      <c r="K255" s="33">
        <f>tbl_order_f[[#This Row],[Price]]*tbl_order_f[[#This Row],[จำนวน]]</f>
        <v>1155.0000000000002</v>
      </c>
    </row>
    <row r="256" spans="1:11">
      <c r="A256" s="1">
        <v>44902</v>
      </c>
      <c r="B256" s="1" t="s">
        <v>65</v>
      </c>
      <c r="C256" s="1" t="s">
        <v>26</v>
      </c>
      <c r="D256" s="2" t="s">
        <v>40</v>
      </c>
      <c r="E256" s="3">
        <v>29</v>
      </c>
      <c r="F256" s="31" t="str">
        <f>VLOOKUP(tbl_order_f[[#This Row],[Customer Code]],tbl_customer[[Customer Code]:[Customer Full Name]],2,FALSE)</f>
        <v>GCC</v>
      </c>
      <c r="G256" s="31" t="str">
        <f>VLOOKUP(tbl_order_f[[#This Row],[Customer Code]],tbl_customer[[Customer Code]:[Customer Full Name]],3,FALSE)</f>
        <v>General Center Cross Co.,Ltd</v>
      </c>
      <c r="H256" s="31" t="str">
        <f>VLOOKUP(tbl_order_f[[#This Row],[Product Code]],tbl_product[[ Code]:[ราคา]],3,FALSE)</f>
        <v>อุปกรณ์ลบ</v>
      </c>
      <c r="I256" s="32" t="str">
        <f>VLOOKUP(tbl_order_f[[#This Row],[Product Code]],tbl_product[[ Code]:[ราคา]],2,FALSE)</f>
        <v>เทปลบคำผิด</v>
      </c>
      <c r="J256" s="33">
        <f>VLOOKUP(tbl_order_f[[#This Row],[Product Code]],tbl_product[[ Code]:[ราคา]],5,FALSE)</f>
        <v>35.200000000000003</v>
      </c>
      <c r="K256" s="33">
        <f>tbl_order_f[[#This Row],[Price]]*tbl_order_f[[#This Row],[จำนวน]]</f>
        <v>1020.8000000000001</v>
      </c>
    </row>
    <row r="257" spans="1:11">
      <c r="A257" s="1">
        <v>44902</v>
      </c>
      <c r="B257" s="1" t="s">
        <v>65</v>
      </c>
      <c r="C257" s="1" t="s">
        <v>26</v>
      </c>
      <c r="D257" s="2" t="s">
        <v>41</v>
      </c>
      <c r="E257" s="3">
        <v>40</v>
      </c>
      <c r="F257" s="31" t="str">
        <f>VLOOKUP(tbl_order_f[[#This Row],[Customer Code]],tbl_customer[[Customer Code]:[Customer Full Name]],2,FALSE)</f>
        <v>GCC</v>
      </c>
      <c r="G257" s="31" t="str">
        <f>VLOOKUP(tbl_order_f[[#This Row],[Customer Code]],tbl_customer[[Customer Code]:[Customer Full Name]],3,FALSE)</f>
        <v>General Center Cross Co.,Ltd</v>
      </c>
      <c r="H257" s="31" t="str">
        <f>VLOOKUP(tbl_order_f[[#This Row],[Product Code]],tbl_product[[ Code]:[ราคา]],3,FALSE)</f>
        <v>อุปกรณ์ลบ</v>
      </c>
      <c r="I257" s="32" t="str">
        <f>VLOOKUP(tbl_order_f[[#This Row],[Product Code]],tbl_product[[ Code]:[ราคา]],2,FALSE)</f>
        <v>ยางลบ</v>
      </c>
      <c r="J257" s="33">
        <f>VLOOKUP(tbl_order_f[[#This Row],[Product Code]],tbl_product[[ Code]:[ราคา]],5,FALSE)</f>
        <v>6.9300000000000006</v>
      </c>
      <c r="K257" s="33">
        <f>tbl_order_f[[#This Row],[Price]]*tbl_order_f[[#This Row],[จำนวน]]</f>
        <v>277.20000000000005</v>
      </c>
    </row>
    <row r="258" spans="1:11">
      <c r="A258" s="1">
        <v>44902</v>
      </c>
      <c r="B258" s="1" t="s">
        <v>65</v>
      </c>
      <c r="C258" s="1" t="s">
        <v>26</v>
      </c>
      <c r="D258" s="2" t="s">
        <v>42</v>
      </c>
      <c r="E258" s="3">
        <v>29</v>
      </c>
      <c r="F258" s="31" t="str">
        <f>VLOOKUP(tbl_order_f[[#This Row],[Customer Code]],tbl_customer[[Customer Code]:[Customer Full Name]],2,FALSE)</f>
        <v>GCC</v>
      </c>
      <c r="G258" s="31" t="str">
        <f>VLOOKUP(tbl_order_f[[#This Row],[Customer Code]],tbl_customer[[Customer Code]:[Customer Full Name]],3,FALSE)</f>
        <v>General Center Cross Co.,Ltd</v>
      </c>
      <c r="H258" s="31" t="str">
        <f>VLOOKUP(tbl_order_f[[#This Row],[Product Code]],tbl_product[[ Code]:[ราคา]],3,FALSE)</f>
        <v>อุปกรณ์วัด</v>
      </c>
      <c r="I258" s="32" t="str">
        <f>VLOOKUP(tbl_order_f[[#This Row],[Product Code]],tbl_product[[ Code]:[ราคา]],2,FALSE)</f>
        <v>ไม้บรรทัด</v>
      </c>
      <c r="J258" s="33">
        <f>VLOOKUP(tbl_order_f[[#This Row],[Product Code]],tbl_product[[ Code]:[ราคา]],5,FALSE)</f>
        <v>34.65</v>
      </c>
      <c r="K258" s="33">
        <f>tbl_order_f[[#This Row],[Price]]*tbl_order_f[[#This Row],[จำนวน]]</f>
        <v>1004.8499999999999</v>
      </c>
    </row>
    <row r="259" spans="1:11">
      <c r="A259" s="1">
        <v>44902</v>
      </c>
      <c r="B259" s="1" t="s">
        <v>65</v>
      </c>
      <c r="C259" s="1" t="s">
        <v>26</v>
      </c>
      <c r="D259" s="2" t="s">
        <v>43</v>
      </c>
      <c r="E259" s="3">
        <v>30</v>
      </c>
      <c r="F259" s="31" t="str">
        <f>VLOOKUP(tbl_order_f[[#This Row],[Customer Code]],tbl_customer[[Customer Code]:[Customer Full Name]],2,FALSE)</f>
        <v>GCC</v>
      </c>
      <c r="G259" s="31" t="str">
        <f>VLOOKUP(tbl_order_f[[#This Row],[Customer Code]],tbl_customer[[Customer Code]:[Customer Full Name]],3,FALSE)</f>
        <v>General Center Cross Co.,Ltd</v>
      </c>
      <c r="H259" s="31" t="str">
        <f>VLOOKUP(tbl_order_f[[#This Row],[Product Code]],tbl_product[[ Code]:[ราคา]],3,FALSE)</f>
        <v>อุปกรณ์วัด</v>
      </c>
      <c r="I259" s="32" t="str">
        <f>VLOOKUP(tbl_order_f[[#This Row],[Product Code]],tbl_product[[ Code]:[ราคา]],2,FALSE)</f>
        <v>อุปกรณ์เรขาคณิต</v>
      </c>
      <c r="J259" s="33">
        <f>VLOOKUP(tbl_order_f[[#This Row],[Product Code]],tbl_product[[ Code]:[ราคา]],5,FALSE)</f>
        <v>28.490000000000002</v>
      </c>
      <c r="K259" s="33">
        <f>tbl_order_f[[#This Row],[Price]]*tbl_order_f[[#This Row],[จำนวน]]</f>
        <v>854.7</v>
      </c>
    </row>
    <row r="260" spans="1:11">
      <c r="A260" s="1">
        <v>44902</v>
      </c>
      <c r="B260" s="1" t="s">
        <v>65</v>
      </c>
      <c r="C260" s="1" t="s">
        <v>26</v>
      </c>
      <c r="D260" s="2" t="s">
        <v>44</v>
      </c>
      <c r="E260" s="3">
        <v>29</v>
      </c>
      <c r="F260" s="31" t="str">
        <f>VLOOKUP(tbl_order_f[[#This Row],[Customer Code]],tbl_customer[[Customer Code]:[Customer Full Name]],2,FALSE)</f>
        <v>GCC</v>
      </c>
      <c r="G260" s="31" t="str">
        <f>VLOOKUP(tbl_order_f[[#This Row],[Customer Code]],tbl_customer[[Customer Code]:[Customer Full Name]],3,FALSE)</f>
        <v>General Center Cross Co.,Ltd</v>
      </c>
      <c r="H260" s="31" t="str">
        <f>VLOOKUP(tbl_order_f[[#This Row],[Product Code]],tbl_product[[ Code]:[ราคา]],3,FALSE)</f>
        <v>กระดาษ</v>
      </c>
      <c r="I260" s="32" t="str">
        <f>VLOOKUP(tbl_order_f[[#This Row],[Product Code]],tbl_product[[ Code]:[ราคา]],2,FALSE)</f>
        <v>กระดาษถ่ายเอกสาร AA 500 แผ่น</v>
      </c>
      <c r="J260" s="33">
        <f>VLOOKUP(tbl_order_f[[#This Row],[Product Code]],tbl_product[[ Code]:[ราคา]],5,FALSE)</f>
        <v>89.879999999999981</v>
      </c>
      <c r="K260" s="33">
        <f>tbl_order_f[[#This Row],[Price]]*tbl_order_f[[#This Row],[จำนวน]]</f>
        <v>2606.5199999999995</v>
      </c>
    </row>
    <row r="261" spans="1:11">
      <c r="A261" s="1">
        <v>44902</v>
      </c>
      <c r="B261" s="1" t="s">
        <v>65</v>
      </c>
      <c r="C261" s="1" t="s">
        <v>26</v>
      </c>
      <c r="D261" s="2" t="s">
        <v>45</v>
      </c>
      <c r="E261" s="3">
        <v>29</v>
      </c>
      <c r="F261" s="31" t="str">
        <f>VLOOKUP(tbl_order_f[[#This Row],[Customer Code]],tbl_customer[[Customer Code]:[Customer Full Name]],2,FALSE)</f>
        <v>GCC</v>
      </c>
      <c r="G261" s="31" t="str">
        <f>VLOOKUP(tbl_order_f[[#This Row],[Customer Code]],tbl_customer[[Customer Code]:[Customer Full Name]],3,FALSE)</f>
        <v>General Center Cross Co.,Ltd</v>
      </c>
      <c r="H261" s="31" t="str">
        <f>VLOOKUP(tbl_order_f[[#This Row],[Product Code]],tbl_product[[ Code]:[ราคา]],3,FALSE)</f>
        <v>กระดาษ</v>
      </c>
      <c r="I261" s="32" t="str">
        <f>VLOOKUP(tbl_order_f[[#This Row],[Product Code]],tbl_product[[ Code]:[ราคา]],2,FALSE)</f>
        <v>สมุด AA 50 แผ่น</v>
      </c>
      <c r="J261" s="33">
        <f>VLOOKUP(tbl_order_f[[#This Row],[Product Code]],tbl_product[[ Code]:[ราคา]],5,FALSE)</f>
        <v>36.119999999999997</v>
      </c>
      <c r="K261" s="33">
        <f>tbl_order_f[[#This Row],[Price]]*tbl_order_f[[#This Row],[จำนวน]]</f>
        <v>1047.48</v>
      </c>
    </row>
    <row r="262" spans="1:11">
      <c r="A262" s="1">
        <v>44902</v>
      </c>
      <c r="B262" s="1" t="s">
        <v>65</v>
      </c>
      <c r="C262" s="1" t="s">
        <v>26</v>
      </c>
      <c r="D262" s="2" t="s">
        <v>46</v>
      </c>
      <c r="E262" s="3">
        <v>15</v>
      </c>
      <c r="F262" s="31" t="str">
        <f>VLOOKUP(tbl_order_f[[#This Row],[Customer Code]],tbl_customer[[Customer Code]:[Customer Full Name]],2,FALSE)</f>
        <v>GCC</v>
      </c>
      <c r="G262" s="31" t="str">
        <f>VLOOKUP(tbl_order_f[[#This Row],[Customer Code]],tbl_customer[[Customer Code]:[Customer Full Name]],3,FALSE)</f>
        <v>General Center Cross Co.,Ltd</v>
      </c>
      <c r="H262" s="31" t="str">
        <f>VLOOKUP(tbl_order_f[[#This Row],[Product Code]],tbl_product[[ Code]:[ราคา]],3,FALSE)</f>
        <v>กระดาษ</v>
      </c>
      <c r="I262" s="32" t="str">
        <f>VLOOKUP(tbl_order_f[[#This Row],[Product Code]],tbl_product[[ Code]:[ราคา]],2,FALSE)</f>
        <v>กระดาษโน๊ต Sticky Note</v>
      </c>
      <c r="J262" s="33">
        <f>VLOOKUP(tbl_order_f[[#This Row],[Product Code]],tbl_product[[ Code]:[ราคา]],5,FALSE)</f>
        <v>84</v>
      </c>
      <c r="K262" s="33">
        <f>tbl_order_f[[#This Row],[Price]]*tbl_order_f[[#This Row],[จำนวน]]</f>
        <v>1260</v>
      </c>
    </row>
    <row r="263" spans="1:11">
      <c r="A263" s="1">
        <v>44910</v>
      </c>
      <c r="B263" s="1" t="s">
        <v>65</v>
      </c>
      <c r="C263" s="1" t="s">
        <v>26</v>
      </c>
      <c r="D263" s="2" t="s">
        <v>36</v>
      </c>
      <c r="E263" s="3">
        <v>27</v>
      </c>
      <c r="F263" s="31" t="str">
        <f>VLOOKUP(tbl_order_f[[#This Row],[Customer Code]],tbl_customer[[Customer Code]:[Customer Full Name]],2,FALSE)</f>
        <v>GCC</v>
      </c>
      <c r="G263" s="31" t="str">
        <f>VLOOKUP(tbl_order_f[[#This Row],[Customer Code]],tbl_customer[[Customer Code]:[Customer Full Name]],3,FALSE)</f>
        <v>General Center Cross Co.,Ltd</v>
      </c>
      <c r="H263" s="31" t="str">
        <f>VLOOKUP(tbl_order_f[[#This Row],[Product Code]],tbl_product[[ Code]:[ราคา]],3,FALSE)</f>
        <v>ดินสอ</v>
      </c>
      <c r="I263" s="32" t="str">
        <f>VLOOKUP(tbl_order_f[[#This Row],[Product Code]],tbl_product[[ Code]:[ราคา]],2,FALSE)</f>
        <v>กล่องดินสอ</v>
      </c>
      <c r="J263" s="33">
        <f>VLOOKUP(tbl_order_f[[#This Row],[Product Code]],tbl_product[[ Code]:[ราคา]],5,FALSE)</f>
        <v>169.05</v>
      </c>
      <c r="K263" s="33">
        <f>tbl_order_f[[#This Row],[Price]]*tbl_order_f[[#This Row],[จำนวน]]</f>
        <v>4564.3500000000004</v>
      </c>
    </row>
    <row r="264" spans="1:11">
      <c r="A264" s="4">
        <v>44910</v>
      </c>
      <c r="B264" s="1" t="s">
        <v>65</v>
      </c>
      <c r="C264" s="1" t="s">
        <v>26</v>
      </c>
      <c r="D264" s="5" t="s">
        <v>41</v>
      </c>
      <c r="E264" s="6">
        <v>111</v>
      </c>
      <c r="F264" s="31" t="str">
        <f>VLOOKUP(tbl_order_f[[#This Row],[Customer Code]],tbl_customer[[Customer Code]:[Customer Full Name]],2,FALSE)</f>
        <v>GCC</v>
      </c>
      <c r="G264" s="31" t="str">
        <f>VLOOKUP(tbl_order_f[[#This Row],[Customer Code]],tbl_customer[[Customer Code]:[Customer Full Name]],3,FALSE)</f>
        <v>General Center Cross Co.,Ltd</v>
      </c>
      <c r="H264" s="31" t="str">
        <f>VLOOKUP(tbl_order_f[[#This Row],[Product Code]],tbl_product[[ Code]:[ราคา]],3,FALSE)</f>
        <v>อุปกรณ์ลบ</v>
      </c>
      <c r="I264" s="32" t="str">
        <f>VLOOKUP(tbl_order_f[[#This Row],[Product Code]],tbl_product[[ Code]:[ราคา]],2,FALSE)</f>
        <v>ยางลบ</v>
      </c>
      <c r="J264" s="33">
        <f>VLOOKUP(tbl_order_f[[#This Row],[Product Code]],tbl_product[[ Code]:[ราคา]],5,FALSE)</f>
        <v>6.9300000000000006</v>
      </c>
      <c r="K264" s="33">
        <f>tbl_order_f[[#This Row],[Price]]*tbl_order_f[[#This Row],[จำนวน]]</f>
        <v>769.23</v>
      </c>
    </row>
    <row r="265" spans="1:11">
      <c r="A265" s="1">
        <v>44911</v>
      </c>
      <c r="B265" s="1" t="s">
        <v>65</v>
      </c>
      <c r="C265" s="1" t="s">
        <v>26</v>
      </c>
      <c r="D265" s="2" t="s">
        <v>36</v>
      </c>
      <c r="E265" s="3">
        <v>605</v>
      </c>
      <c r="F265" s="31" t="str">
        <f>VLOOKUP(tbl_order_f[[#This Row],[Customer Code]],tbl_customer[[Customer Code]:[Customer Full Name]],2,FALSE)</f>
        <v>GCC</v>
      </c>
      <c r="G265" s="31" t="str">
        <f>VLOOKUP(tbl_order_f[[#This Row],[Customer Code]],tbl_customer[[Customer Code]:[Customer Full Name]],3,FALSE)</f>
        <v>General Center Cross Co.,Ltd</v>
      </c>
      <c r="H265" s="31" t="str">
        <f>VLOOKUP(tbl_order_f[[#This Row],[Product Code]],tbl_product[[ Code]:[ราคา]],3,FALSE)</f>
        <v>ดินสอ</v>
      </c>
      <c r="I265" s="32" t="str">
        <f>VLOOKUP(tbl_order_f[[#This Row],[Product Code]],tbl_product[[ Code]:[ราคา]],2,FALSE)</f>
        <v>กล่องดินสอ</v>
      </c>
      <c r="J265" s="33">
        <f>VLOOKUP(tbl_order_f[[#This Row],[Product Code]],tbl_product[[ Code]:[ราคา]],5,FALSE)</f>
        <v>169.05</v>
      </c>
      <c r="K265" s="33">
        <f>tbl_order_f[[#This Row],[Price]]*tbl_order_f[[#This Row],[จำนวน]]</f>
        <v>102275.25</v>
      </c>
    </row>
    <row r="266" spans="1:11">
      <c r="A266" s="1">
        <v>44911</v>
      </c>
      <c r="B266" s="1" t="s">
        <v>65</v>
      </c>
      <c r="C266" s="1" t="s">
        <v>26</v>
      </c>
      <c r="D266" s="2" t="s">
        <v>29</v>
      </c>
      <c r="E266" s="3">
        <v>250</v>
      </c>
      <c r="F266" s="31" t="str">
        <f>VLOOKUP(tbl_order_f[[#This Row],[Customer Code]],tbl_customer[[Customer Code]:[Customer Full Name]],2,FALSE)</f>
        <v>GCC</v>
      </c>
      <c r="G266" s="31" t="str">
        <f>VLOOKUP(tbl_order_f[[#This Row],[Customer Code]],tbl_customer[[Customer Code]:[Customer Full Name]],3,FALSE)</f>
        <v>General Center Cross Co.,Ltd</v>
      </c>
      <c r="H266" s="31" t="str">
        <f>VLOOKUP(tbl_order_f[[#This Row],[Product Code]],tbl_product[[ Code]:[ราคา]],3,FALSE)</f>
        <v>ปากกา</v>
      </c>
      <c r="I266" s="32" t="str">
        <f>VLOOKUP(tbl_order_f[[#This Row],[Product Code]],tbl_product[[ Code]:[ราคา]],2,FALSE)</f>
        <v>ปากกาเจล Uni</v>
      </c>
      <c r="J266" s="33">
        <f>VLOOKUP(tbl_order_f[[#This Row],[Product Code]],tbl_product[[ Code]:[ราคา]],5,FALSE)</f>
        <v>42.335999999999999</v>
      </c>
      <c r="K266" s="33">
        <f>tbl_order_f[[#This Row],[Price]]*tbl_order_f[[#This Row],[จำนวน]]</f>
        <v>10584</v>
      </c>
    </row>
    <row r="267" spans="1:11">
      <c r="A267" s="1">
        <v>44911</v>
      </c>
      <c r="B267" s="1" t="s">
        <v>65</v>
      </c>
      <c r="C267" s="1" t="s">
        <v>26</v>
      </c>
      <c r="D267" s="2" t="s">
        <v>32</v>
      </c>
      <c r="E267" s="3">
        <v>260</v>
      </c>
      <c r="F267" s="31" t="str">
        <f>VLOOKUP(tbl_order_f[[#This Row],[Customer Code]],tbl_customer[[Customer Code]:[Customer Full Name]],2,FALSE)</f>
        <v>GCC</v>
      </c>
      <c r="G267" s="31" t="str">
        <f>VLOOKUP(tbl_order_f[[#This Row],[Customer Code]],tbl_customer[[Customer Code]:[Customer Full Name]],3,FALSE)</f>
        <v>General Center Cross Co.,Ltd</v>
      </c>
      <c r="H267" s="31" t="str">
        <f>VLOOKUP(tbl_order_f[[#This Row],[Product Code]],tbl_product[[ Code]:[ราคา]],3,FALSE)</f>
        <v>ปากกา</v>
      </c>
      <c r="I267" s="32" t="str">
        <f>VLOOKUP(tbl_order_f[[#This Row],[Product Code]],tbl_product[[ Code]:[ราคา]],2,FALSE)</f>
        <v>ไส้ปากกา Pilot Pack x 3</v>
      </c>
      <c r="J267" s="33">
        <f>VLOOKUP(tbl_order_f[[#This Row],[Product Code]],tbl_product[[ Code]:[ราคา]],5,FALSE)</f>
        <v>44.1</v>
      </c>
      <c r="K267" s="33">
        <f>tbl_order_f[[#This Row],[Price]]*tbl_order_f[[#This Row],[จำนวน]]</f>
        <v>11466</v>
      </c>
    </row>
    <row r="268" spans="1:11">
      <c r="A268" s="1">
        <v>44911</v>
      </c>
      <c r="B268" s="1" t="s">
        <v>65</v>
      </c>
      <c r="C268" s="1" t="s">
        <v>26</v>
      </c>
      <c r="D268" s="2" t="s">
        <v>41</v>
      </c>
      <c r="E268" s="3">
        <v>260</v>
      </c>
      <c r="F268" s="31" t="str">
        <f>VLOOKUP(tbl_order_f[[#This Row],[Customer Code]],tbl_customer[[Customer Code]:[Customer Full Name]],2,FALSE)</f>
        <v>GCC</v>
      </c>
      <c r="G268" s="31" t="str">
        <f>VLOOKUP(tbl_order_f[[#This Row],[Customer Code]],tbl_customer[[Customer Code]:[Customer Full Name]],3,FALSE)</f>
        <v>General Center Cross Co.,Ltd</v>
      </c>
      <c r="H268" s="31" t="str">
        <f>VLOOKUP(tbl_order_f[[#This Row],[Product Code]],tbl_product[[ Code]:[ราคา]],3,FALSE)</f>
        <v>อุปกรณ์ลบ</v>
      </c>
      <c r="I268" s="32" t="str">
        <f>VLOOKUP(tbl_order_f[[#This Row],[Product Code]],tbl_product[[ Code]:[ราคา]],2,FALSE)</f>
        <v>ยางลบ</v>
      </c>
      <c r="J268" s="33">
        <f>VLOOKUP(tbl_order_f[[#This Row],[Product Code]],tbl_product[[ Code]:[ราคา]],5,FALSE)</f>
        <v>6.9300000000000006</v>
      </c>
      <c r="K268" s="33">
        <f>tbl_order_f[[#This Row],[Price]]*tbl_order_f[[#This Row],[จำนวน]]</f>
        <v>1801.8000000000002</v>
      </c>
    </row>
    <row r="269" spans="1:11">
      <c r="A269" s="1">
        <v>44911</v>
      </c>
      <c r="B269" s="1" t="s">
        <v>65</v>
      </c>
      <c r="C269" s="1" t="s">
        <v>26</v>
      </c>
      <c r="D269" s="2" t="s">
        <v>39</v>
      </c>
      <c r="E269" s="3">
        <v>320</v>
      </c>
      <c r="F269" s="31" t="str">
        <f>VLOOKUP(tbl_order_f[[#This Row],[Customer Code]],tbl_customer[[Customer Code]:[Customer Full Name]],2,FALSE)</f>
        <v>GCC</v>
      </c>
      <c r="G269" s="31" t="str">
        <f>VLOOKUP(tbl_order_f[[#This Row],[Customer Code]],tbl_customer[[Customer Code]:[Customer Full Name]],3,FALSE)</f>
        <v>General Center Cross Co.,Ltd</v>
      </c>
      <c r="H269" s="31" t="str">
        <f>VLOOKUP(tbl_order_f[[#This Row],[Product Code]],tbl_product[[ Code]:[ราคา]],3,FALSE)</f>
        <v>อุปกรณ์ลบ</v>
      </c>
      <c r="I269" s="32" t="str">
        <f>VLOOKUP(tbl_order_f[[#This Row],[Product Code]],tbl_product[[ Code]:[ราคา]],2,FALSE)</f>
        <v>ปากกาลบคำผิด</v>
      </c>
      <c r="J269" s="33">
        <f>VLOOKUP(tbl_order_f[[#This Row],[Product Code]],tbl_product[[ Code]:[ราคา]],5,FALSE)</f>
        <v>57.750000000000007</v>
      </c>
      <c r="K269" s="33">
        <f>tbl_order_f[[#This Row],[Price]]*tbl_order_f[[#This Row],[จำนวน]]</f>
        <v>18480.000000000004</v>
      </c>
    </row>
    <row r="270" spans="1:11">
      <c r="A270" s="1">
        <v>44911</v>
      </c>
      <c r="B270" s="1" t="s">
        <v>65</v>
      </c>
      <c r="C270" s="1" t="s">
        <v>26</v>
      </c>
      <c r="D270" s="2" t="s">
        <v>42</v>
      </c>
      <c r="E270" s="3">
        <v>260</v>
      </c>
      <c r="F270" s="31" t="str">
        <f>VLOOKUP(tbl_order_f[[#This Row],[Customer Code]],tbl_customer[[Customer Code]:[Customer Full Name]],2,FALSE)</f>
        <v>GCC</v>
      </c>
      <c r="G270" s="31" t="str">
        <f>VLOOKUP(tbl_order_f[[#This Row],[Customer Code]],tbl_customer[[Customer Code]:[Customer Full Name]],3,FALSE)</f>
        <v>General Center Cross Co.,Ltd</v>
      </c>
      <c r="H270" s="31" t="str">
        <f>VLOOKUP(tbl_order_f[[#This Row],[Product Code]],tbl_product[[ Code]:[ราคา]],3,FALSE)</f>
        <v>อุปกรณ์วัด</v>
      </c>
      <c r="I270" s="32" t="str">
        <f>VLOOKUP(tbl_order_f[[#This Row],[Product Code]],tbl_product[[ Code]:[ราคา]],2,FALSE)</f>
        <v>ไม้บรรทัด</v>
      </c>
      <c r="J270" s="33">
        <f>VLOOKUP(tbl_order_f[[#This Row],[Product Code]],tbl_product[[ Code]:[ราคา]],5,FALSE)</f>
        <v>34.65</v>
      </c>
      <c r="K270" s="33">
        <f>tbl_order_f[[#This Row],[Price]]*tbl_order_f[[#This Row],[จำนวน]]</f>
        <v>9009</v>
      </c>
    </row>
    <row r="271" spans="1:11">
      <c r="A271" s="1">
        <v>44911</v>
      </c>
      <c r="B271" s="1" t="s">
        <v>65</v>
      </c>
      <c r="C271" s="1" t="s">
        <v>26</v>
      </c>
      <c r="D271" s="2" t="s">
        <v>45</v>
      </c>
      <c r="E271" s="3">
        <v>300</v>
      </c>
      <c r="F271" s="31" t="str">
        <f>VLOOKUP(tbl_order_f[[#This Row],[Customer Code]],tbl_customer[[Customer Code]:[Customer Full Name]],2,FALSE)</f>
        <v>GCC</v>
      </c>
      <c r="G271" s="31" t="str">
        <f>VLOOKUP(tbl_order_f[[#This Row],[Customer Code]],tbl_customer[[Customer Code]:[Customer Full Name]],3,FALSE)</f>
        <v>General Center Cross Co.,Ltd</v>
      </c>
      <c r="H271" s="31" t="str">
        <f>VLOOKUP(tbl_order_f[[#This Row],[Product Code]],tbl_product[[ Code]:[ราคา]],3,FALSE)</f>
        <v>กระดาษ</v>
      </c>
      <c r="I271" s="32" t="str">
        <f>VLOOKUP(tbl_order_f[[#This Row],[Product Code]],tbl_product[[ Code]:[ราคา]],2,FALSE)</f>
        <v>สมุด AA 50 แผ่น</v>
      </c>
      <c r="J271" s="33">
        <f>VLOOKUP(tbl_order_f[[#This Row],[Product Code]],tbl_product[[ Code]:[ราคา]],5,FALSE)</f>
        <v>36.119999999999997</v>
      </c>
      <c r="K271" s="33">
        <f>tbl_order_f[[#This Row],[Price]]*tbl_order_f[[#This Row],[จำนวน]]</f>
        <v>10836</v>
      </c>
    </row>
    <row r="272" spans="1:11">
      <c r="A272" s="1">
        <v>44911</v>
      </c>
      <c r="B272" s="1" t="s">
        <v>65</v>
      </c>
      <c r="C272" s="1" t="s">
        <v>26</v>
      </c>
      <c r="D272" s="2" t="s">
        <v>44</v>
      </c>
      <c r="E272" s="3">
        <v>300</v>
      </c>
      <c r="F272" s="31" t="str">
        <f>VLOOKUP(tbl_order_f[[#This Row],[Customer Code]],tbl_customer[[Customer Code]:[Customer Full Name]],2,FALSE)</f>
        <v>GCC</v>
      </c>
      <c r="G272" s="31" t="str">
        <f>VLOOKUP(tbl_order_f[[#This Row],[Customer Code]],tbl_customer[[Customer Code]:[Customer Full Name]],3,FALSE)</f>
        <v>General Center Cross Co.,Ltd</v>
      </c>
      <c r="H272" s="31" t="str">
        <f>VLOOKUP(tbl_order_f[[#This Row],[Product Code]],tbl_product[[ Code]:[ราคา]],3,FALSE)</f>
        <v>กระดาษ</v>
      </c>
      <c r="I272" s="32" t="str">
        <f>VLOOKUP(tbl_order_f[[#This Row],[Product Code]],tbl_product[[ Code]:[ราคา]],2,FALSE)</f>
        <v>กระดาษถ่ายเอกสาร AA 500 แผ่น</v>
      </c>
      <c r="J272" s="33">
        <f>VLOOKUP(tbl_order_f[[#This Row],[Product Code]],tbl_product[[ Code]:[ราคา]],5,FALSE)</f>
        <v>89.879999999999981</v>
      </c>
      <c r="K272" s="33">
        <f>tbl_order_f[[#This Row],[Price]]*tbl_order_f[[#This Row],[จำนวน]]</f>
        <v>26963.999999999993</v>
      </c>
    </row>
    <row r="273" spans="1:11">
      <c r="A273" s="1">
        <v>44911</v>
      </c>
      <c r="B273" s="1" t="s">
        <v>65</v>
      </c>
      <c r="C273" s="1" t="s">
        <v>26</v>
      </c>
      <c r="D273" s="2" t="s">
        <v>28</v>
      </c>
      <c r="E273" s="3">
        <v>275</v>
      </c>
      <c r="F273" s="31" t="str">
        <f>VLOOKUP(tbl_order_f[[#This Row],[Customer Code]],tbl_customer[[Customer Code]:[Customer Full Name]],2,FALSE)</f>
        <v>GCC</v>
      </c>
      <c r="G273" s="31" t="str">
        <f>VLOOKUP(tbl_order_f[[#This Row],[Customer Code]],tbl_customer[[Customer Code]:[Customer Full Name]],3,FALSE)</f>
        <v>General Center Cross Co.,Ltd</v>
      </c>
      <c r="H273" s="31" t="str">
        <f>VLOOKUP(tbl_order_f[[#This Row],[Product Code]],tbl_product[[ Code]:[ราคา]],3,FALSE)</f>
        <v>ปากกา</v>
      </c>
      <c r="I273" s="32" t="str">
        <f>VLOOKUP(tbl_order_f[[#This Row],[Product Code]],tbl_product[[ Code]:[ราคา]],2,FALSE)</f>
        <v>ปากกาลูกลื่นควอนตัม ดำ</v>
      </c>
      <c r="J273" s="33">
        <f>VLOOKUP(tbl_order_f[[#This Row],[Product Code]],tbl_product[[ Code]:[ราคา]],5,FALSE)</f>
        <v>24.192</v>
      </c>
      <c r="K273" s="33">
        <f>tbl_order_f[[#This Row],[Price]]*tbl_order_f[[#This Row],[จำนวน]]</f>
        <v>6652.8</v>
      </c>
    </row>
    <row r="274" spans="1:11">
      <c r="A274" s="4">
        <v>44911</v>
      </c>
      <c r="B274" s="1" t="s">
        <v>65</v>
      </c>
      <c r="C274" s="1" t="s">
        <v>26</v>
      </c>
      <c r="D274" s="5" t="s">
        <v>42</v>
      </c>
      <c r="E274" s="6">
        <v>111</v>
      </c>
      <c r="F274" s="31" t="str">
        <f>VLOOKUP(tbl_order_f[[#This Row],[Customer Code]],tbl_customer[[Customer Code]:[Customer Full Name]],2,FALSE)</f>
        <v>GCC</v>
      </c>
      <c r="G274" s="31" t="str">
        <f>VLOOKUP(tbl_order_f[[#This Row],[Customer Code]],tbl_customer[[Customer Code]:[Customer Full Name]],3,FALSE)</f>
        <v>General Center Cross Co.,Ltd</v>
      </c>
      <c r="H274" s="31" t="str">
        <f>VLOOKUP(tbl_order_f[[#This Row],[Product Code]],tbl_product[[ Code]:[ราคา]],3,FALSE)</f>
        <v>อุปกรณ์วัด</v>
      </c>
      <c r="I274" s="32" t="str">
        <f>VLOOKUP(tbl_order_f[[#This Row],[Product Code]],tbl_product[[ Code]:[ราคา]],2,FALSE)</f>
        <v>ไม้บรรทัด</v>
      </c>
      <c r="J274" s="33">
        <f>VLOOKUP(tbl_order_f[[#This Row],[Product Code]],tbl_product[[ Code]:[ราคา]],5,FALSE)</f>
        <v>34.65</v>
      </c>
      <c r="K274" s="33">
        <f>tbl_order_f[[#This Row],[Price]]*tbl_order_f[[#This Row],[จำนวน]]</f>
        <v>3846.1499999999996</v>
      </c>
    </row>
    <row r="275" spans="1:11">
      <c r="A275" s="1">
        <v>44912</v>
      </c>
      <c r="B275" s="1" t="s">
        <v>65</v>
      </c>
      <c r="C275" s="1" t="s">
        <v>26</v>
      </c>
      <c r="D275" s="2" t="s">
        <v>38</v>
      </c>
      <c r="E275" s="3">
        <v>255</v>
      </c>
      <c r="F275" s="31" t="str">
        <f>VLOOKUP(tbl_order_f[[#This Row],[Customer Code]],tbl_customer[[Customer Code]:[Customer Full Name]],2,FALSE)</f>
        <v>GCC</v>
      </c>
      <c r="G275" s="31" t="str">
        <f>VLOOKUP(tbl_order_f[[#This Row],[Customer Code]],tbl_customer[[Customer Code]:[Customer Full Name]],3,FALSE)</f>
        <v>General Center Cross Co.,Ltd</v>
      </c>
      <c r="H275" s="31" t="str">
        <f>VLOOKUP(tbl_order_f[[#This Row],[Product Code]],tbl_product[[ Code]:[ราคา]],3,FALSE)</f>
        <v>ดินสอ</v>
      </c>
      <c r="I275" s="32" t="str">
        <f>VLOOKUP(tbl_order_f[[#This Row],[Product Code]],tbl_product[[ Code]:[ราคา]],2,FALSE)</f>
        <v>ปลอกดินสอ</v>
      </c>
      <c r="J275" s="33">
        <f>VLOOKUP(tbl_order_f[[#This Row],[Product Code]],tbl_product[[ Code]:[ราคา]],5,FALSE)</f>
        <v>9.2399999999999984</v>
      </c>
      <c r="K275" s="33">
        <f>tbl_order_f[[#This Row],[Price]]*tbl_order_f[[#This Row],[จำนวน]]</f>
        <v>2356.1999999999998</v>
      </c>
    </row>
    <row r="276" spans="1:11">
      <c r="A276" s="4">
        <v>44912</v>
      </c>
      <c r="B276" s="1" t="s">
        <v>65</v>
      </c>
      <c r="C276" s="1" t="s">
        <v>26</v>
      </c>
      <c r="D276" s="5" t="s">
        <v>43</v>
      </c>
      <c r="E276" s="6">
        <v>111</v>
      </c>
      <c r="F276" s="31" t="str">
        <f>VLOOKUP(tbl_order_f[[#This Row],[Customer Code]],tbl_customer[[Customer Code]:[Customer Full Name]],2,FALSE)</f>
        <v>GCC</v>
      </c>
      <c r="G276" s="31" t="str">
        <f>VLOOKUP(tbl_order_f[[#This Row],[Customer Code]],tbl_customer[[Customer Code]:[Customer Full Name]],3,FALSE)</f>
        <v>General Center Cross Co.,Ltd</v>
      </c>
      <c r="H276" s="31" t="str">
        <f>VLOOKUP(tbl_order_f[[#This Row],[Product Code]],tbl_product[[ Code]:[ราคา]],3,FALSE)</f>
        <v>อุปกรณ์วัด</v>
      </c>
      <c r="I276" s="32" t="str">
        <f>VLOOKUP(tbl_order_f[[#This Row],[Product Code]],tbl_product[[ Code]:[ราคา]],2,FALSE)</f>
        <v>อุปกรณ์เรขาคณิต</v>
      </c>
      <c r="J276" s="33">
        <f>VLOOKUP(tbl_order_f[[#This Row],[Product Code]],tbl_product[[ Code]:[ราคา]],5,FALSE)</f>
        <v>28.490000000000002</v>
      </c>
      <c r="K276" s="33">
        <f>tbl_order_f[[#This Row],[Price]]*tbl_order_f[[#This Row],[จำนวน]]</f>
        <v>3162.3900000000003</v>
      </c>
    </row>
    <row r="277" spans="1:11">
      <c r="A277" s="1">
        <v>44913</v>
      </c>
      <c r="B277" s="1" t="s">
        <v>65</v>
      </c>
      <c r="C277" s="1" t="s">
        <v>26</v>
      </c>
      <c r="D277" s="2" t="s">
        <v>38</v>
      </c>
      <c r="E277" s="3">
        <v>500</v>
      </c>
      <c r="F277" s="31" t="str">
        <f>VLOOKUP(tbl_order_f[[#This Row],[Customer Code]],tbl_customer[[Customer Code]:[Customer Full Name]],2,FALSE)</f>
        <v>GCC</v>
      </c>
      <c r="G277" s="31" t="str">
        <f>VLOOKUP(tbl_order_f[[#This Row],[Customer Code]],tbl_customer[[Customer Code]:[Customer Full Name]],3,FALSE)</f>
        <v>General Center Cross Co.,Ltd</v>
      </c>
      <c r="H277" s="31" t="str">
        <f>VLOOKUP(tbl_order_f[[#This Row],[Product Code]],tbl_product[[ Code]:[ราคา]],3,FALSE)</f>
        <v>ดินสอ</v>
      </c>
      <c r="I277" s="32" t="str">
        <f>VLOOKUP(tbl_order_f[[#This Row],[Product Code]],tbl_product[[ Code]:[ราคา]],2,FALSE)</f>
        <v>ปลอกดินสอ</v>
      </c>
      <c r="J277" s="33">
        <f>VLOOKUP(tbl_order_f[[#This Row],[Product Code]],tbl_product[[ Code]:[ราคา]],5,FALSE)</f>
        <v>9.2399999999999984</v>
      </c>
      <c r="K277" s="33">
        <f>tbl_order_f[[#This Row],[Price]]*tbl_order_f[[#This Row],[จำนวน]]</f>
        <v>4619.9999999999991</v>
      </c>
    </row>
    <row r="278" spans="1:11">
      <c r="A278" s="4">
        <v>44913</v>
      </c>
      <c r="B278" s="1" t="s">
        <v>65</v>
      </c>
      <c r="C278" s="1" t="s">
        <v>26</v>
      </c>
      <c r="D278" s="5" t="s">
        <v>44</v>
      </c>
      <c r="E278" s="6">
        <v>111</v>
      </c>
      <c r="F278" s="31" t="str">
        <f>VLOOKUP(tbl_order_f[[#This Row],[Customer Code]],tbl_customer[[Customer Code]:[Customer Full Name]],2,FALSE)</f>
        <v>GCC</v>
      </c>
      <c r="G278" s="31" t="str">
        <f>VLOOKUP(tbl_order_f[[#This Row],[Customer Code]],tbl_customer[[Customer Code]:[Customer Full Name]],3,FALSE)</f>
        <v>General Center Cross Co.,Ltd</v>
      </c>
      <c r="H278" s="31" t="str">
        <f>VLOOKUP(tbl_order_f[[#This Row],[Product Code]],tbl_product[[ Code]:[ราคา]],3,FALSE)</f>
        <v>กระดาษ</v>
      </c>
      <c r="I278" s="32" t="str">
        <f>VLOOKUP(tbl_order_f[[#This Row],[Product Code]],tbl_product[[ Code]:[ราคา]],2,FALSE)</f>
        <v>กระดาษถ่ายเอกสาร AA 500 แผ่น</v>
      </c>
      <c r="J278" s="33">
        <f>VLOOKUP(tbl_order_f[[#This Row],[Product Code]],tbl_product[[ Code]:[ราคา]],5,FALSE)</f>
        <v>89.879999999999981</v>
      </c>
      <c r="K278" s="33">
        <f>tbl_order_f[[#This Row],[Price]]*tbl_order_f[[#This Row],[จำนวน]]</f>
        <v>9976.6799999999985</v>
      </c>
    </row>
    <row r="279" spans="1:11">
      <c r="A279" s="4">
        <v>44914</v>
      </c>
      <c r="B279" s="1" t="s">
        <v>65</v>
      </c>
      <c r="C279" s="1" t="s">
        <v>26</v>
      </c>
      <c r="D279" s="5" t="s">
        <v>45</v>
      </c>
      <c r="E279" s="6">
        <v>111</v>
      </c>
      <c r="F279" s="31" t="str">
        <f>VLOOKUP(tbl_order_f[[#This Row],[Customer Code]],tbl_customer[[Customer Code]:[Customer Full Name]],2,FALSE)</f>
        <v>GCC</v>
      </c>
      <c r="G279" s="31" t="str">
        <f>VLOOKUP(tbl_order_f[[#This Row],[Customer Code]],tbl_customer[[Customer Code]:[Customer Full Name]],3,FALSE)</f>
        <v>General Center Cross Co.,Ltd</v>
      </c>
      <c r="H279" s="31" t="str">
        <f>VLOOKUP(tbl_order_f[[#This Row],[Product Code]],tbl_product[[ Code]:[ราคา]],3,FALSE)</f>
        <v>กระดาษ</v>
      </c>
      <c r="I279" s="32" t="str">
        <f>VLOOKUP(tbl_order_f[[#This Row],[Product Code]],tbl_product[[ Code]:[ราคา]],2,FALSE)</f>
        <v>สมุด AA 50 แผ่น</v>
      </c>
      <c r="J279" s="33">
        <f>VLOOKUP(tbl_order_f[[#This Row],[Product Code]],tbl_product[[ Code]:[ราคา]],5,FALSE)</f>
        <v>36.119999999999997</v>
      </c>
      <c r="K279" s="33">
        <f>tbl_order_f[[#This Row],[Price]]*tbl_order_f[[#This Row],[จำนวน]]</f>
        <v>4009.3199999999997</v>
      </c>
    </row>
    <row r="280" spans="1:11">
      <c r="A280" s="4">
        <v>44915</v>
      </c>
      <c r="B280" s="1" t="s">
        <v>65</v>
      </c>
      <c r="C280" s="1" t="s">
        <v>26</v>
      </c>
      <c r="D280" s="5" t="s">
        <v>46</v>
      </c>
      <c r="E280" s="6">
        <v>111</v>
      </c>
      <c r="F280" s="31" t="str">
        <f>VLOOKUP(tbl_order_f[[#This Row],[Customer Code]],tbl_customer[[Customer Code]:[Customer Full Name]],2,FALSE)</f>
        <v>GCC</v>
      </c>
      <c r="G280" s="31" t="str">
        <f>VLOOKUP(tbl_order_f[[#This Row],[Customer Code]],tbl_customer[[Customer Code]:[Customer Full Name]],3,FALSE)</f>
        <v>General Center Cross Co.,Ltd</v>
      </c>
      <c r="H280" s="31" t="str">
        <f>VLOOKUP(tbl_order_f[[#This Row],[Product Code]],tbl_product[[ Code]:[ราคา]],3,FALSE)</f>
        <v>กระดาษ</v>
      </c>
      <c r="I280" s="32" t="str">
        <f>VLOOKUP(tbl_order_f[[#This Row],[Product Code]],tbl_product[[ Code]:[ราคา]],2,FALSE)</f>
        <v>กระดาษโน๊ต Sticky Note</v>
      </c>
      <c r="J280" s="33">
        <f>VLOOKUP(tbl_order_f[[#This Row],[Product Code]],tbl_product[[ Code]:[ราคา]],5,FALSE)</f>
        <v>84</v>
      </c>
      <c r="K280" s="33">
        <f>tbl_order_f[[#This Row],[Price]]*tbl_order_f[[#This Row],[จำนวน]]</f>
        <v>9324</v>
      </c>
    </row>
    <row r="281" spans="1:11">
      <c r="A281" s="4">
        <v>44915</v>
      </c>
      <c r="B281" s="1" t="s">
        <v>65</v>
      </c>
      <c r="C281" s="1" t="s">
        <v>26</v>
      </c>
      <c r="D281" s="5" t="s">
        <v>46</v>
      </c>
      <c r="E281" s="6">
        <v>111</v>
      </c>
      <c r="F281" s="31" t="str">
        <f>VLOOKUP(tbl_order_f[[#This Row],[Customer Code]],tbl_customer[[Customer Code]:[Customer Full Name]],2,FALSE)</f>
        <v>GCC</v>
      </c>
      <c r="G281" s="31" t="str">
        <f>VLOOKUP(tbl_order_f[[#This Row],[Customer Code]],tbl_customer[[Customer Code]:[Customer Full Name]],3,FALSE)</f>
        <v>General Center Cross Co.,Ltd</v>
      </c>
      <c r="H281" s="31" t="str">
        <f>VLOOKUP(tbl_order_f[[#This Row],[Product Code]],tbl_product[[ Code]:[ราคา]],3,FALSE)</f>
        <v>กระดาษ</v>
      </c>
      <c r="I281" s="32" t="str">
        <f>VLOOKUP(tbl_order_f[[#This Row],[Product Code]],tbl_product[[ Code]:[ราคา]],2,FALSE)</f>
        <v>กระดาษโน๊ต Sticky Note</v>
      </c>
      <c r="J281" s="33">
        <f>VLOOKUP(tbl_order_f[[#This Row],[Product Code]],tbl_product[[ Code]:[ราคา]],5,FALSE)</f>
        <v>84</v>
      </c>
      <c r="K281" s="33">
        <f>tbl_order_f[[#This Row],[Price]]*tbl_order_f[[#This Row],[จำนวน]]</f>
        <v>9324</v>
      </c>
    </row>
    <row r="282" spans="1:11">
      <c r="A282" s="4">
        <v>44916</v>
      </c>
      <c r="B282" s="1" t="s">
        <v>65</v>
      </c>
      <c r="C282" s="1" t="s">
        <v>26</v>
      </c>
      <c r="D282" s="5" t="s">
        <v>36</v>
      </c>
      <c r="E282" s="6">
        <v>111</v>
      </c>
      <c r="F282" s="31" t="str">
        <f>VLOOKUP(tbl_order_f[[#This Row],[Customer Code]],tbl_customer[[Customer Code]:[Customer Full Name]],2,FALSE)</f>
        <v>GCC</v>
      </c>
      <c r="G282" s="31" t="str">
        <f>VLOOKUP(tbl_order_f[[#This Row],[Customer Code]],tbl_customer[[Customer Code]:[Customer Full Name]],3,FALSE)</f>
        <v>General Center Cross Co.,Ltd</v>
      </c>
      <c r="H282" s="31" t="str">
        <f>VLOOKUP(tbl_order_f[[#This Row],[Product Code]],tbl_product[[ Code]:[ราคา]],3,FALSE)</f>
        <v>ดินสอ</v>
      </c>
      <c r="I282" s="32" t="str">
        <f>VLOOKUP(tbl_order_f[[#This Row],[Product Code]],tbl_product[[ Code]:[ราคา]],2,FALSE)</f>
        <v>กล่องดินสอ</v>
      </c>
      <c r="J282" s="33">
        <f>VLOOKUP(tbl_order_f[[#This Row],[Product Code]],tbl_product[[ Code]:[ราคา]],5,FALSE)</f>
        <v>169.05</v>
      </c>
      <c r="K282" s="33">
        <f>tbl_order_f[[#This Row],[Price]]*tbl_order_f[[#This Row],[จำนวน]]</f>
        <v>18764.550000000003</v>
      </c>
    </row>
    <row r="283" spans="1:11">
      <c r="A283" s="4">
        <v>44917</v>
      </c>
      <c r="B283" s="1" t="s">
        <v>65</v>
      </c>
      <c r="C283" s="1" t="s">
        <v>26</v>
      </c>
      <c r="D283" s="5" t="s">
        <v>36</v>
      </c>
      <c r="E283" s="6">
        <v>111</v>
      </c>
      <c r="F283" s="31" t="str">
        <f>VLOOKUP(tbl_order_f[[#This Row],[Customer Code]],tbl_customer[[Customer Code]:[Customer Full Name]],2,FALSE)</f>
        <v>GCC</v>
      </c>
      <c r="G283" s="31" t="str">
        <f>VLOOKUP(tbl_order_f[[#This Row],[Customer Code]],tbl_customer[[Customer Code]:[Customer Full Name]],3,FALSE)</f>
        <v>General Center Cross Co.,Ltd</v>
      </c>
      <c r="H283" s="31" t="str">
        <f>VLOOKUP(tbl_order_f[[#This Row],[Product Code]],tbl_product[[ Code]:[ราคา]],3,FALSE)</f>
        <v>ดินสอ</v>
      </c>
      <c r="I283" s="32" t="str">
        <f>VLOOKUP(tbl_order_f[[#This Row],[Product Code]],tbl_product[[ Code]:[ราคา]],2,FALSE)</f>
        <v>กล่องดินสอ</v>
      </c>
      <c r="J283" s="33">
        <f>VLOOKUP(tbl_order_f[[#This Row],[Product Code]],tbl_product[[ Code]:[ราคา]],5,FALSE)</f>
        <v>169.05</v>
      </c>
      <c r="K283" s="33">
        <f>tbl_order_f[[#This Row],[Price]]*tbl_order_f[[#This Row],[จำนวน]]</f>
        <v>18764.550000000003</v>
      </c>
    </row>
    <row r="284" spans="1:11">
      <c r="A284" s="1">
        <v>44971</v>
      </c>
      <c r="B284" s="1" t="s">
        <v>66</v>
      </c>
      <c r="C284" s="1" t="s">
        <v>48</v>
      </c>
      <c r="D284" s="2" t="s">
        <v>29</v>
      </c>
      <c r="E284" s="3">
        <v>1</v>
      </c>
      <c r="F284" s="31" t="str">
        <f>VLOOKUP(tbl_order_f[[#This Row],[Customer Code]],tbl_customer[[Customer Code]:[Customer Full Name]],2,FALSE)</f>
        <v>ABV</v>
      </c>
      <c r="G284" s="31" t="str">
        <f>VLOOKUP(tbl_order_f[[#This Row],[Customer Code]],tbl_customer[[Customer Code]:[Customer Full Name]],3,FALSE)</f>
        <v>Asia Book Bone Co.,Ltd</v>
      </c>
      <c r="H284" s="31" t="str">
        <f>VLOOKUP(tbl_order_f[[#This Row],[Product Code]],tbl_product[[ Code]:[ราคา]],3,FALSE)</f>
        <v>ปากกา</v>
      </c>
      <c r="I284" s="32" t="str">
        <f>VLOOKUP(tbl_order_f[[#This Row],[Product Code]],tbl_product[[ Code]:[ราคา]],2,FALSE)</f>
        <v>ปากกาเจล Uni</v>
      </c>
      <c r="J284" s="33">
        <f>VLOOKUP(tbl_order_f[[#This Row],[Product Code]],tbl_product[[ Code]:[ราคา]],5,FALSE)</f>
        <v>42.335999999999999</v>
      </c>
      <c r="K284" s="33">
        <f>tbl_order_f[[#This Row],[Price]]*tbl_order_f[[#This Row],[จำนวน]]</f>
        <v>42.335999999999999</v>
      </c>
    </row>
    <row r="285" spans="1:11">
      <c r="A285" s="1">
        <v>44971</v>
      </c>
      <c r="B285" s="1" t="s">
        <v>66</v>
      </c>
      <c r="C285" s="1" t="s">
        <v>48</v>
      </c>
      <c r="D285" s="2" t="s">
        <v>34</v>
      </c>
      <c r="E285" s="3">
        <v>150</v>
      </c>
      <c r="F285" s="31" t="str">
        <f>VLOOKUP(tbl_order_f[[#This Row],[Customer Code]],tbl_customer[[Customer Code]:[Customer Full Name]],2,FALSE)</f>
        <v>ABV</v>
      </c>
      <c r="G285" s="31" t="str">
        <f>VLOOKUP(tbl_order_f[[#This Row],[Customer Code]],tbl_customer[[Customer Code]:[Customer Full Name]],3,FALSE)</f>
        <v>Asia Book Bone Co.,Ltd</v>
      </c>
      <c r="H285" s="31" t="str">
        <f>VLOOKUP(tbl_order_f[[#This Row],[Product Code]],tbl_product[[ Code]:[ราคา]],3,FALSE)</f>
        <v>ดินสอ</v>
      </c>
      <c r="I285" s="32" t="str">
        <f>VLOOKUP(tbl_order_f[[#This Row],[Product Code]],tbl_product[[ Code]:[ราคา]],2,FALSE)</f>
        <v>ไส้ดินสอ Faber 2B</v>
      </c>
      <c r="J285" s="33">
        <f>VLOOKUP(tbl_order_f[[#This Row],[Product Code]],tbl_product[[ Code]:[ราคา]],5,FALSE)</f>
        <v>26.25</v>
      </c>
      <c r="K285" s="33">
        <f>tbl_order_f[[#This Row],[Price]]*tbl_order_f[[#This Row],[จำนวน]]</f>
        <v>3937.5</v>
      </c>
    </row>
    <row r="286" spans="1:11">
      <c r="A286" s="4">
        <v>44971</v>
      </c>
      <c r="B286" s="1" t="s">
        <v>66</v>
      </c>
      <c r="C286" s="1" t="s">
        <v>48</v>
      </c>
      <c r="D286" s="5" t="s">
        <v>39</v>
      </c>
      <c r="E286" s="6">
        <v>111</v>
      </c>
      <c r="F286" s="31" t="str">
        <f>VLOOKUP(tbl_order_f[[#This Row],[Customer Code]],tbl_customer[[Customer Code]:[Customer Full Name]],2,FALSE)</f>
        <v>ABV</v>
      </c>
      <c r="G286" s="31" t="str">
        <f>VLOOKUP(tbl_order_f[[#This Row],[Customer Code]],tbl_customer[[Customer Code]:[Customer Full Name]],3,FALSE)</f>
        <v>Asia Book Bone Co.,Ltd</v>
      </c>
      <c r="H286" s="31" t="str">
        <f>VLOOKUP(tbl_order_f[[#This Row],[Product Code]],tbl_product[[ Code]:[ราคา]],3,FALSE)</f>
        <v>อุปกรณ์ลบ</v>
      </c>
      <c r="I286" s="32" t="str">
        <f>VLOOKUP(tbl_order_f[[#This Row],[Product Code]],tbl_product[[ Code]:[ราคา]],2,FALSE)</f>
        <v>ปากกาลบคำผิด</v>
      </c>
      <c r="J286" s="33">
        <f>VLOOKUP(tbl_order_f[[#This Row],[Product Code]],tbl_product[[ Code]:[ราคา]],5,FALSE)</f>
        <v>57.750000000000007</v>
      </c>
      <c r="K286" s="33">
        <f>tbl_order_f[[#This Row],[Price]]*tbl_order_f[[#This Row],[จำนวน]]</f>
        <v>6410.2500000000009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748-0D5E-4878-A8A5-DDE956282062}">
  <sheetPr>
    <tabColor rgb="FFFF0000"/>
  </sheetPr>
  <dimension ref="B3:K19"/>
  <sheetViews>
    <sheetView zoomScale="120" zoomScaleNormal="120" workbookViewId="0">
      <selection activeCell="F6" sqref="F6"/>
    </sheetView>
  </sheetViews>
  <sheetFormatPr defaultRowHeight="13.5"/>
  <cols>
    <col min="2" max="2" width="19.25" bestFit="1" customWidth="1"/>
    <col min="3" max="3" width="15.625" bestFit="1" customWidth="1"/>
    <col min="4" max="4" width="9" bestFit="1" customWidth="1"/>
    <col min="5" max="5" width="24.875" bestFit="1" customWidth="1"/>
    <col min="6" max="6" width="15.625" bestFit="1" customWidth="1"/>
    <col min="7" max="7" width="10.375" bestFit="1" customWidth="1"/>
    <col min="8" max="8" width="11" bestFit="1" customWidth="1"/>
    <col min="9" max="9" width="17" customWidth="1"/>
    <col min="10" max="10" width="11.25" bestFit="1" customWidth="1"/>
    <col min="11" max="11" width="11.75" bestFit="1" customWidth="1"/>
    <col min="12" max="12" width="10" bestFit="1" customWidth="1"/>
    <col min="13" max="15" width="9" bestFit="1" customWidth="1"/>
    <col min="16" max="16" width="10" bestFit="1" customWidth="1"/>
    <col min="17" max="18" width="11" bestFit="1" customWidth="1"/>
    <col min="19" max="20" width="10" bestFit="1" customWidth="1"/>
    <col min="21" max="21" width="11" bestFit="1" customWidth="1"/>
  </cols>
  <sheetData>
    <row r="3" spans="2:11">
      <c r="B3" s="28" t="s">
        <v>2</v>
      </c>
      <c r="C3" t="s">
        <v>0</v>
      </c>
      <c r="E3" s="28" t="s">
        <v>2</v>
      </c>
      <c r="F3" t="s">
        <v>0</v>
      </c>
    </row>
    <row r="4" spans="2:11">
      <c r="B4" s="27" t="s">
        <v>9</v>
      </c>
      <c r="C4" s="30">
        <v>48021.478000000003</v>
      </c>
      <c r="E4" s="27" t="s">
        <v>67</v>
      </c>
      <c r="F4" s="30">
        <v>48021.478000000003</v>
      </c>
      <c r="J4" s="29"/>
    </row>
    <row r="5" spans="2:11">
      <c r="B5" s="27" t="s">
        <v>10</v>
      </c>
      <c r="C5" s="30">
        <v>39031.81</v>
      </c>
      <c r="E5" s="27" t="s">
        <v>68</v>
      </c>
      <c r="F5" s="30">
        <v>39031.81</v>
      </c>
      <c r="J5" s="29"/>
    </row>
    <row r="6" spans="2:11">
      <c r="B6" s="27" t="s">
        <v>11</v>
      </c>
      <c r="C6" s="30">
        <v>48161.99</v>
      </c>
      <c r="E6" s="27" t="s">
        <v>69</v>
      </c>
      <c r="F6" s="30">
        <v>48161.99</v>
      </c>
      <c r="J6" s="29"/>
    </row>
    <row r="7" spans="2:11">
      <c r="B7" s="27" t="s">
        <v>12</v>
      </c>
      <c r="C7" s="30">
        <v>88495.143999999986</v>
      </c>
      <c r="E7" s="27" t="s">
        <v>70</v>
      </c>
      <c r="F7" s="30">
        <v>88495.143999999986</v>
      </c>
      <c r="J7" s="29"/>
    </row>
    <row r="8" spans="2:11">
      <c r="B8" s="27" t="s">
        <v>13</v>
      </c>
      <c r="C8" s="30">
        <v>464959.73000000004</v>
      </c>
      <c r="E8" s="27" t="s">
        <v>71</v>
      </c>
      <c r="F8" s="30">
        <v>464959.73000000004</v>
      </c>
      <c r="J8" s="29"/>
    </row>
    <row r="9" spans="2:11">
      <c r="B9" s="27" t="s">
        <v>8</v>
      </c>
      <c r="C9" s="30">
        <v>688670.152</v>
      </c>
      <c r="E9" s="27" t="s">
        <v>8</v>
      </c>
      <c r="F9" s="30">
        <v>688670.152</v>
      </c>
      <c r="J9" s="29"/>
    </row>
    <row r="10" spans="2:11">
      <c r="C10" s="29"/>
    </row>
    <row r="11" spans="2:11">
      <c r="C11" s="29"/>
    </row>
    <row r="12" spans="2:11">
      <c r="E12" s="28" t="s">
        <v>0</v>
      </c>
      <c r="F12" s="28" t="s">
        <v>1</v>
      </c>
    </row>
    <row r="13" spans="2:11">
      <c r="B13" s="28" t="s">
        <v>2</v>
      </c>
      <c r="C13" t="s">
        <v>0</v>
      </c>
      <c r="E13" s="28" t="s">
        <v>2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  <c r="K13" t="s">
        <v>8</v>
      </c>
    </row>
    <row r="14" spans="2:11">
      <c r="B14" s="27" t="s">
        <v>3</v>
      </c>
      <c r="C14" s="30">
        <v>148807.67999999999</v>
      </c>
      <c r="E14" s="27" t="s">
        <v>3</v>
      </c>
      <c r="F14" s="30">
        <v>4122.7199999999993</v>
      </c>
      <c r="G14" s="30">
        <v>5736.3599999999988</v>
      </c>
      <c r="H14" s="30">
        <v>13671.839999999998</v>
      </c>
      <c r="I14" s="30">
        <v>21716.52</v>
      </c>
      <c r="J14" s="30">
        <v>103560.23999999999</v>
      </c>
      <c r="K14" s="30">
        <v>148807.67999999999</v>
      </c>
    </row>
    <row r="15" spans="2:11">
      <c r="B15" s="27" t="s">
        <v>4</v>
      </c>
      <c r="C15" s="30">
        <v>333245.85000000003</v>
      </c>
      <c r="E15" s="27" t="s">
        <v>4</v>
      </c>
      <c r="F15" s="30">
        <v>26410.440000000002</v>
      </c>
      <c r="G15" s="30">
        <v>23357.88</v>
      </c>
      <c r="H15" s="30">
        <v>21593.670000000006</v>
      </c>
      <c r="I15" s="30">
        <v>31315.199999999997</v>
      </c>
      <c r="J15" s="30">
        <v>230568.66000000003</v>
      </c>
      <c r="K15" s="30">
        <v>333245.85000000003</v>
      </c>
    </row>
    <row r="16" spans="2:11">
      <c r="B16" s="27" t="s">
        <v>5</v>
      </c>
      <c r="C16" s="30">
        <v>102043.03199999996</v>
      </c>
      <c r="E16" s="27" t="s">
        <v>5</v>
      </c>
      <c r="F16" s="30">
        <v>6153.5880000000006</v>
      </c>
      <c r="G16" s="30">
        <v>4669.5599999999995</v>
      </c>
      <c r="H16" s="30">
        <v>6891.36</v>
      </c>
      <c r="I16" s="30">
        <v>17856.384000000002</v>
      </c>
      <c r="J16" s="30">
        <v>66472.139999999985</v>
      </c>
      <c r="K16" s="30">
        <v>102043.03199999999</v>
      </c>
    </row>
    <row r="17" spans="2:11">
      <c r="B17" s="27" t="s">
        <v>6</v>
      </c>
      <c r="C17" s="30">
        <v>63508.720000000016</v>
      </c>
      <c r="E17" s="27" t="s">
        <v>6</v>
      </c>
      <c r="F17" s="30">
        <v>8886.9000000000015</v>
      </c>
      <c r="G17" s="30">
        <v>2375.8900000000003</v>
      </c>
      <c r="H17" s="30">
        <v>3039.8500000000004</v>
      </c>
      <c r="I17" s="30">
        <v>11202.18</v>
      </c>
      <c r="J17" s="30">
        <v>38003.900000000009</v>
      </c>
      <c r="K17" s="30">
        <v>63508.720000000008</v>
      </c>
    </row>
    <row r="18" spans="2:11">
      <c r="B18" s="27" t="s">
        <v>7</v>
      </c>
      <c r="C18" s="30">
        <v>41064.870000000003</v>
      </c>
      <c r="E18" s="27" t="s">
        <v>7</v>
      </c>
      <c r="F18" s="30">
        <v>2447.83</v>
      </c>
      <c r="G18" s="30">
        <v>2892.12</v>
      </c>
      <c r="H18" s="30">
        <v>2965.27</v>
      </c>
      <c r="I18" s="30">
        <v>6404.86</v>
      </c>
      <c r="J18" s="30">
        <v>26354.79</v>
      </c>
      <c r="K18" s="30">
        <v>41064.869999999995</v>
      </c>
    </row>
    <row r="19" spans="2:11">
      <c r="B19" s="27" t="s">
        <v>8</v>
      </c>
      <c r="C19" s="30">
        <v>688670.152</v>
      </c>
      <c r="E19" s="27" t="s">
        <v>8</v>
      </c>
      <c r="F19" s="30">
        <v>48021.47800000001</v>
      </c>
      <c r="G19" s="30">
        <v>39031.81</v>
      </c>
      <c r="H19" s="30">
        <v>48161.99</v>
      </c>
      <c r="I19" s="30">
        <v>88495.144000000015</v>
      </c>
      <c r="J19" s="30">
        <v>464959.73000000004</v>
      </c>
      <c r="K19" s="30">
        <v>688670.152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A9DF-12B1-44C7-8CDB-795A1E673057}">
  <dimension ref="A1:D6"/>
  <sheetViews>
    <sheetView zoomScale="160" zoomScaleNormal="160" workbookViewId="0">
      <selection activeCell="B3" sqref="B3"/>
    </sheetView>
  </sheetViews>
  <sheetFormatPr defaultRowHeight="13.5"/>
  <cols>
    <col min="1" max="1" width="16.25" bestFit="1" customWidth="1"/>
    <col min="2" max="2" width="16.875" bestFit="1" customWidth="1"/>
    <col min="3" max="3" width="24.75" bestFit="1" customWidth="1"/>
    <col min="4" max="4" width="14.25" bestFit="1" customWidth="1"/>
  </cols>
  <sheetData>
    <row r="1" spans="1:4">
      <c r="A1" s="17" t="s">
        <v>16</v>
      </c>
      <c r="B1" s="18" t="s">
        <v>19</v>
      </c>
      <c r="C1" s="19" t="s">
        <v>72</v>
      </c>
      <c r="D1" s="19" t="s">
        <v>73</v>
      </c>
    </row>
    <row r="2" spans="1:4">
      <c r="A2" s="20" t="s">
        <v>54</v>
      </c>
      <c r="B2" s="21" t="s">
        <v>10</v>
      </c>
      <c r="C2" s="22" t="s">
        <v>68</v>
      </c>
      <c r="D2" s="22" t="s">
        <v>74</v>
      </c>
    </row>
    <row r="3" spans="1:4">
      <c r="A3" s="20" t="s">
        <v>26</v>
      </c>
      <c r="B3" s="21" t="s">
        <v>13</v>
      </c>
      <c r="C3" s="22" t="s">
        <v>71</v>
      </c>
      <c r="D3" s="22" t="s">
        <v>75</v>
      </c>
    </row>
    <row r="4" spans="1:4">
      <c r="A4" s="20" t="s">
        <v>48</v>
      </c>
      <c r="B4" s="21" t="s">
        <v>9</v>
      </c>
      <c r="C4" s="22" t="s">
        <v>67</v>
      </c>
      <c r="D4" s="22" t="s">
        <v>76</v>
      </c>
    </row>
    <row r="5" spans="1:4">
      <c r="A5" s="20" t="s">
        <v>50</v>
      </c>
      <c r="B5" s="21" t="s">
        <v>12</v>
      </c>
      <c r="C5" s="22" t="s">
        <v>70</v>
      </c>
      <c r="D5" s="22" t="s">
        <v>77</v>
      </c>
    </row>
    <row r="6" spans="1:4">
      <c r="A6" s="20" t="s">
        <v>52</v>
      </c>
      <c r="B6" s="23" t="s">
        <v>11</v>
      </c>
      <c r="C6" s="24" t="s">
        <v>69</v>
      </c>
      <c r="D6" s="24" t="s">
        <v>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9680-435B-428F-8816-CF5270B6AB1E}">
  <dimension ref="A1:I21"/>
  <sheetViews>
    <sheetView tabSelected="1" zoomScale="120" zoomScaleNormal="120" workbookViewId="0">
      <selection activeCell="C5" sqref="C5"/>
    </sheetView>
  </sheetViews>
  <sheetFormatPr defaultRowHeight="13.5"/>
  <cols>
    <col min="1" max="1" width="9.75" customWidth="1"/>
    <col min="2" max="2" width="7.75" customWidth="1"/>
    <col min="3" max="3" width="28" bestFit="1" customWidth="1"/>
    <col min="4" max="4" width="14.875" customWidth="1"/>
    <col min="5" max="5" width="8.25" customWidth="1"/>
    <col min="6" max="6" width="7.375" customWidth="1"/>
    <col min="8" max="8" width="13.125" bestFit="1" customWidth="1"/>
    <col min="9" max="9" width="13.375" bestFit="1" customWidth="1"/>
    <col min="10" max="10" width="13.875" bestFit="1" customWidth="1"/>
  </cols>
  <sheetData>
    <row r="1" spans="1:9">
      <c r="A1" s="8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9" t="s">
        <v>84</v>
      </c>
      <c r="H1" s="28" t="s">
        <v>82</v>
      </c>
      <c r="I1" t="s">
        <v>85</v>
      </c>
    </row>
    <row r="2" spans="1:9">
      <c r="A2" s="10">
        <v>1</v>
      </c>
      <c r="B2" s="11" t="s">
        <v>27</v>
      </c>
      <c r="C2" s="7" t="s">
        <v>86</v>
      </c>
      <c r="D2" s="7" t="s">
        <v>5</v>
      </c>
      <c r="E2" s="12">
        <v>22.4</v>
      </c>
      <c r="F2" s="12">
        <v>24.192</v>
      </c>
      <c r="H2" t="s">
        <v>3</v>
      </c>
      <c r="I2" s="34">
        <v>175</v>
      </c>
    </row>
    <row r="3" spans="1:9">
      <c r="A3" s="10">
        <v>2</v>
      </c>
      <c r="B3" s="11" t="s">
        <v>28</v>
      </c>
      <c r="C3" s="7" t="s">
        <v>87</v>
      </c>
      <c r="D3" s="7" t="s">
        <v>5</v>
      </c>
      <c r="E3" s="12">
        <v>22.4</v>
      </c>
      <c r="F3" s="12">
        <v>24.192</v>
      </c>
      <c r="H3" t="s">
        <v>4</v>
      </c>
      <c r="I3" s="34">
        <v>305</v>
      </c>
    </row>
    <row r="4" spans="1:9">
      <c r="A4" s="10">
        <v>3</v>
      </c>
      <c r="B4" s="11" t="s">
        <v>29</v>
      </c>
      <c r="C4" s="7" t="s">
        <v>88</v>
      </c>
      <c r="D4" s="7" t="s">
        <v>5</v>
      </c>
      <c r="E4" s="12">
        <v>39.199999999999996</v>
      </c>
      <c r="F4" s="12">
        <v>42.335999999999999</v>
      </c>
      <c r="H4" t="s">
        <v>5</v>
      </c>
      <c r="I4" s="34">
        <v>187.6</v>
      </c>
    </row>
    <row r="5" spans="1:9">
      <c r="A5" s="10">
        <v>4</v>
      </c>
      <c r="B5" s="11" t="s">
        <v>30</v>
      </c>
      <c r="C5" s="7" t="s">
        <v>89</v>
      </c>
      <c r="D5" s="7" t="s">
        <v>5</v>
      </c>
      <c r="E5" s="12">
        <v>42</v>
      </c>
      <c r="F5" s="12">
        <v>45.36</v>
      </c>
      <c r="H5" t="s">
        <v>6</v>
      </c>
      <c r="I5" s="34">
        <v>90.8</v>
      </c>
    </row>
    <row r="6" spans="1:9">
      <c r="A6" s="10">
        <v>5</v>
      </c>
      <c r="B6" s="11" t="s">
        <v>31</v>
      </c>
      <c r="C6" s="7" t="s">
        <v>90</v>
      </c>
      <c r="D6" s="7" t="s">
        <v>5</v>
      </c>
      <c r="E6" s="12">
        <v>19.599999999999998</v>
      </c>
      <c r="F6" s="12">
        <v>20.58</v>
      </c>
      <c r="H6" t="s">
        <v>7</v>
      </c>
      <c r="I6" s="34">
        <v>57.399999999999991</v>
      </c>
    </row>
    <row r="7" spans="1:9">
      <c r="A7" s="10">
        <v>6</v>
      </c>
      <c r="B7" s="11" t="s">
        <v>32</v>
      </c>
      <c r="C7" s="7" t="s">
        <v>91</v>
      </c>
      <c r="D7" s="7" t="s">
        <v>5</v>
      </c>
      <c r="E7" s="12">
        <v>42</v>
      </c>
      <c r="F7" s="12">
        <v>44.1</v>
      </c>
      <c r="H7" t="s">
        <v>92</v>
      </c>
      <c r="I7" s="34">
        <v>815.8</v>
      </c>
    </row>
    <row r="8" spans="1:9">
      <c r="A8" s="10">
        <v>7</v>
      </c>
      <c r="B8" s="11" t="s">
        <v>33</v>
      </c>
      <c r="C8" s="7" t="s">
        <v>93</v>
      </c>
      <c r="D8" s="7" t="s">
        <v>4</v>
      </c>
      <c r="E8" s="12">
        <v>82.6</v>
      </c>
      <c r="F8" s="12">
        <v>86.73</v>
      </c>
    </row>
    <row r="9" spans="1:9">
      <c r="A9" s="10">
        <v>8</v>
      </c>
      <c r="B9" s="11" t="s">
        <v>34</v>
      </c>
      <c r="C9" s="7" t="s">
        <v>94</v>
      </c>
      <c r="D9" s="7" t="s">
        <v>4</v>
      </c>
      <c r="E9" s="12">
        <v>25</v>
      </c>
      <c r="F9" s="12">
        <v>26.25</v>
      </c>
    </row>
    <row r="10" spans="1:9">
      <c r="A10" s="10">
        <v>9</v>
      </c>
      <c r="B10" s="11" t="s">
        <v>35</v>
      </c>
      <c r="C10" s="7" t="s">
        <v>95</v>
      </c>
      <c r="D10" s="7" t="s">
        <v>4</v>
      </c>
      <c r="E10" s="12">
        <v>21</v>
      </c>
      <c r="F10" s="12">
        <v>22.05</v>
      </c>
      <c r="H10" t="s">
        <v>82</v>
      </c>
      <c r="I10" t="s">
        <v>85</v>
      </c>
    </row>
    <row r="11" spans="1:9">
      <c r="A11" s="10">
        <v>10</v>
      </c>
      <c r="B11" s="11" t="s">
        <v>36</v>
      </c>
      <c r="C11" s="7" t="s">
        <v>96</v>
      </c>
      <c r="D11" s="7" t="s">
        <v>4</v>
      </c>
      <c r="E11" s="12">
        <v>161</v>
      </c>
      <c r="F11" s="12">
        <v>169.05</v>
      </c>
      <c r="H11" t="s">
        <v>3</v>
      </c>
      <c r="I11">
        <v>175</v>
      </c>
    </row>
    <row r="12" spans="1:9">
      <c r="A12" s="10">
        <v>11</v>
      </c>
      <c r="B12" s="11" t="s">
        <v>37</v>
      </c>
      <c r="C12" s="7" t="s">
        <v>97</v>
      </c>
      <c r="D12" s="7" t="s">
        <v>4</v>
      </c>
      <c r="E12" s="12">
        <v>7</v>
      </c>
      <c r="F12" s="12">
        <v>7.3500000000000005</v>
      </c>
      <c r="H12" t="s">
        <v>4</v>
      </c>
      <c r="I12">
        <v>305</v>
      </c>
    </row>
    <row r="13" spans="1:9">
      <c r="A13" s="10">
        <v>12</v>
      </c>
      <c r="B13" s="11" t="s">
        <v>38</v>
      </c>
      <c r="C13" s="7" t="s">
        <v>98</v>
      </c>
      <c r="D13" s="7" t="s">
        <v>4</v>
      </c>
      <c r="E13" s="12">
        <v>8.3999999999999986</v>
      </c>
      <c r="F13" s="12">
        <v>9.2399999999999984</v>
      </c>
      <c r="H13" t="s">
        <v>5</v>
      </c>
      <c r="I13">
        <v>187.6</v>
      </c>
    </row>
    <row r="14" spans="1:9">
      <c r="A14" s="10">
        <v>13</v>
      </c>
      <c r="B14" s="11" t="s">
        <v>39</v>
      </c>
      <c r="C14" s="7" t="s">
        <v>99</v>
      </c>
      <c r="D14" s="7" t="s">
        <v>6</v>
      </c>
      <c r="E14" s="12">
        <v>52.5</v>
      </c>
      <c r="F14" s="12">
        <v>57.750000000000007</v>
      </c>
      <c r="H14" t="s">
        <v>6</v>
      </c>
      <c r="I14">
        <v>90.8</v>
      </c>
    </row>
    <row r="15" spans="1:9">
      <c r="A15" s="10">
        <v>14</v>
      </c>
      <c r="B15" s="11" t="s">
        <v>40</v>
      </c>
      <c r="C15" s="7" t="s">
        <v>100</v>
      </c>
      <c r="D15" s="7" t="s">
        <v>6</v>
      </c>
      <c r="E15" s="12">
        <v>32</v>
      </c>
      <c r="F15" s="12">
        <v>35.200000000000003</v>
      </c>
      <c r="H15" t="s">
        <v>7</v>
      </c>
      <c r="I15">
        <v>57.399999999999991</v>
      </c>
    </row>
    <row r="16" spans="1:9">
      <c r="A16" s="10">
        <v>15</v>
      </c>
      <c r="B16" s="11" t="s">
        <v>41</v>
      </c>
      <c r="C16" s="7" t="s">
        <v>101</v>
      </c>
      <c r="D16" s="7" t="s">
        <v>6</v>
      </c>
      <c r="E16" s="12">
        <v>6.3</v>
      </c>
      <c r="F16" s="12">
        <v>6.9300000000000006</v>
      </c>
      <c r="H16" t="s">
        <v>92</v>
      </c>
      <c r="I16">
        <v>815.8</v>
      </c>
    </row>
    <row r="17" spans="1:6">
      <c r="A17" s="10">
        <v>16</v>
      </c>
      <c r="B17" s="11" t="s">
        <v>42</v>
      </c>
      <c r="C17" s="7" t="s">
        <v>102</v>
      </c>
      <c r="D17" s="7" t="s">
        <v>7</v>
      </c>
      <c r="E17" s="12">
        <v>31.499999999999996</v>
      </c>
      <c r="F17" s="12">
        <v>34.65</v>
      </c>
    </row>
    <row r="18" spans="1:6">
      <c r="A18" s="10">
        <v>17</v>
      </c>
      <c r="B18" s="11" t="s">
        <v>43</v>
      </c>
      <c r="C18" s="7" t="s">
        <v>103</v>
      </c>
      <c r="D18" s="7" t="s">
        <v>7</v>
      </c>
      <c r="E18" s="12">
        <v>25.9</v>
      </c>
      <c r="F18" s="12">
        <v>28.490000000000002</v>
      </c>
    </row>
    <row r="19" spans="1:6">
      <c r="A19" s="10">
        <v>18</v>
      </c>
      <c r="B19" s="11" t="s">
        <v>44</v>
      </c>
      <c r="C19" s="7" t="s">
        <v>104</v>
      </c>
      <c r="D19" s="7" t="s">
        <v>3</v>
      </c>
      <c r="E19" s="12">
        <v>74.899999999999991</v>
      </c>
      <c r="F19" s="12">
        <v>89.879999999999981</v>
      </c>
    </row>
    <row r="20" spans="1:6">
      <c r="A20" s="10">
        <v>19</v>
      </c>
      <c r="B20" s="11" t="s">
        <v>45</v>
      </c>
      <c r="C20" s="7" t="s">
        <v>105</v>
      </c>
      <c r="D20" s="7" t="s">
        <v>3</v>
      </c>
      <c r="E20" s="12">
        <v>30.099999999999998</v>
      </c>
      <c r="F20" s="12">
        <v>36.119999999999997</v>
      </c>
    </row>
    <row r="21" spans="1:6">
      <c r="A21" s="10">
        <v>20</v>
      </c>
      <c r="B21" s="13" t="s">
        <v>46</v>
      </c>
      <c r="C21" s="14" t="s">
        <v>106</v>
      </c>
      <c r="D21" s="14" t="s">
        <v>3</v>
      </c>
      <c r="E21" s="15">
        <v>70</v>
      </c>
      <c r="F21" s="15">
        <v>84</v>
      </c>
    </row>
  </sheetData>
  <dataValidations count="2">
    <dataValidation type="list" allowBlank="1" showInputMessage="1" showErrorMessage="1" sqref="D2:D21" xr:uid="{480FBFCD-9528-4A22-9107-8818D5F9FE6F}">
      <formula1>INDIRECT("list1")</formula1>
    </dataValidation>
    <dataValidation type="list" allowBlank="1" showInputMessage="1" showErrorMessage="1" sqref="C2:C21" xr:uid="{7E25D823-2543-4044-8985-5B021312894C}">
      <formula1>INDIRECT(#REF!)</formula1>
    </dataValidation>
  </dataValidations>
  <pageMargins left="0.7" right="0.7" top="0.75" bottom="0.75" header="0.3" footer="0.3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A05C-4432-48DA-B591-0224C35301B3}">
  <dimension ref="A1:E286"/>
  <sheetViews>
    <sheetView topLeftCell="A273" zoomScale="115" zoomScaleNormal="115" workbookViewId="0">
      <selection activeCell="E285" sqref="E285"/>
    </sheetView>
  </sheetViews>
  <sheetFormatPr defaultRowHeight="13.5"/>
  <cols>
    <col min="1" max="1" width="12.875" customWidth="1"/>
    <col min="2" max="3" width="20.25" customWidth="1"/>
    <col min="4" max="4" width="16" customWidth="1"/>
    <col min="5" max="5" width="13.75" bestFit="1" customWidth="1"/>
    <col min="7" max="7" width="25" bestFit="1" customWidth="1"/>
    <col min="8" max="8" width="19.25" bestFit="1" customWidth="1"/>
  </cols>
  <sheetData>
    <row r="1" spans="1:5">
      <c r="A1" s="16" t="s">
        <v>14</v>
      </c>
      <c r="B1" s="16" t="s">
        <v>15</v>
      </c>
      <c r="C1" s="16" t="s">
        <v>16</v>
      </c>
      <c r="D1" s="16" t="s">
        <v>17</v>
      </c>
      <c r="E1" s="16" t="s">
        <v>18</v>
      </c>
    </row>
    <row r="2" spans="1:5">
      <c r="A2" s="1">
        <v>44568</v>
      </c>
      <c r="B2" s="1" t="s">
        <v>25</v>
      </c>
      <c r="C2" s="1" t="s">
        <v>26</v>
      </c>
      <c r="D2" s="2" t="s">
        <v>27</v>
      </c>
      <c r="E2" s="3">
        <v>20</v>
      </c>
    </row>
    <row r="3" spans="1:5">
      <c r="A3" s="1">
        <v>44568</v>
      </c>
      <c r="B3" s="1" t="s">
        <v>25</v>
      </c>
      <c r="C3" s="1" t="s">
        <v>26</v>
      </c>
      <c r="D3" s="2" t="s">
        <v>28</v>
      </c>
      <c r="E3" s="3">
        <v>17</v>
      </c>
    </row>
    <row r="4" spans="1:5">
      <c r="A4" s="1">
        <v>44568</v>
      </c>
      <c r="B4" s="1" t="s">
        <v>25</v>
      </c>
      <c r="C4" s="1" t="s">
        <v>26</v>
      </c>
      <c r="D4" s="2" t="s">
        <v>29</v>
      </c>
      <c r="E4" s="3">
        <v>21</v>
      </c>
    </row>
    <row r="5" spans="1:5">
      <c r="A5" s="1">
        <v>44568</v>
      </c>
      <c r="B5" s="1" t="s">
        <v>25</v>
      </c>
      <c r="C5" s="1" t="s">
        <v>26</v>
      </c>
      <c r="D5" s="2" t="s">
        <v>30</v>
      </c>
      <c r="E5" s="3">
        <v>49</v>
      </c>
    </row>
    <row r="6" spans="1:5">
      <c r="A6" s="1">
        <v>44568</v>
      </c>
      <c r="B6" s="1" t="s">
        <v>25</v>
      </c>
      <c r="C6" s="1" t="s">
        <v>26</v>
      </c>
      <c r="D6" s="2" t="s">
        <v>31</v>
      </c>
      <c r="E6" s="3">
        <v>21</v>
      </c>
    </row>
    <row r="7" spans="1:5">
      <c r="A7" s="1">
        <v>44568</v>
      </c>
      <c r="B7" s="1" t="s">
        <v>25</v>
      </c>
      <c r="C7" s="1" t="s">
        <v>26</v>
      </c>
      <c r="D7" s="2" t="s">
        <v>32</v>
      </c>
      <c r="E7" s="3">
        <v>31</v>
      </c>
    </row>
    <row r="8" spans="1:5">
      <c r="A8" s="1">
        <v>44568</v>
      </c>
      <c r="B8" s="1" t="s">
        <v>25</v>
      </c>
      <c r="C8" s="1" t="s">
        <v>26</v>
      </c>
      <c r="D8" s="2" t="s">
        <v>33</v>
      </c>
      <c r="E8" s="3">
        <v>37</v>
      </c>
    </row>
    <row r="9" spans="1:5">
      <c r="A9" s="1">
        <v>44568</v>
      </c>
      <c r="B9" s="1" t="s">
        <v>25</v>
      </c>
      <c r="C9" s="1" t="s">
        <v>26</v>
      </c>
      <c r="D9" s="2" t="s">
        <v>34</v>
      </c>
      <c r="E9" s="3">
        <v>35</v>
      </c>
    </row>
    <row r="10" spans="1:5">
      <c r="A10" s="1">
        <v>44568</v>
      </c>
      <c r="B10" s="1" t="s">
        <v>25</v>
      </c>
      <c r="C10" s="1" t="s">
        <v>26</v>
      </c>
      <c r="D10" s="2" t="s">
        <v>35</v>
      </c>
      <c r="E10" s="3">
        <v>11</v>
      </c>
    </row>
    <row r="11" spans="1:5">
      <c r="A11" s="1">
        <v>44568</v>
      </c>
      <c r="B11" s="1" t="s">
        <v>25</v>
      </c>
      <c r="C11" s="1" t="s">
        <v>26</v>
      </c>
      <c r="D11" s="2" t="s">
        <v>36</v>
      </c>
      <c r="E11" s="3">
        <v>20</v>
      </c>
    </row>
    <row r="12" spans="1:5">
      <c r="A12" s="1">
        <v>44568</v>
      </c>
      <c r="B12" s="1" t="s">
        <v>25</v>
      </c>
      <c r="C12" s="1" t="s">
        <v>26</v>
      </c>
      <c r="D12" s="2" t="s">
        <v>37</v>
      </c>
      <c r="E12" s="3">
        <v>40</v>
      </c>
    </row>
    <row r="13" spans="1:5">
      <c r="A13" s="1">
        <v>44568</v>
      </c>
      <c r="B13" s="1" t="s">
        <v>25</v>
      </c>
      <c r="C13" s="1" t="s">
        <v>26</v>
      </c>
      <c r="D13" s="2" t="s">
        <v>38</v>
      </c>
      <c r="E13" s="3">
        <v>14</v>
      </c>
    </row>
    <row r="14" spans="1:5">
      <c r="A14" s="1">
        <v>44568</v>
      </c>
      <c r="B14" s="1" t="s">
        <v>25</v>
      </c>
      <c r="C14" s="1" t="s">
        <v>26</v>
      </c>
      <c r="D14" s="2" t="s">
        <v>39</v>
      </c>
      <c r="E14" s="3">
        <v>12</v>
      </c>
    </row>
    <row r="15" spans="1:5">
      <c r="A15" s="1">
        <v>44568</v>
      </c>
      <c r="B15" s="1" t="s">
        <v>25</v>
      </c>
      <c r="C15" s="1" t="s">
        <v>26</v>
      </c>
      <c r="D15" s="2" t="s">
        <v>40</v>
      </c>
      <c r="E15" s="3">
        <v>37</v>
      </c>
    </row>
    <row r="16" spans="1:5">
      <c r="A16" s="1">
        <v>44568</v>
      </c>
      <c r="B16" s="1" t="s">
        <v>25</v>
      </c>
      <c r="C16" s="1" t="s">
        <v>26</v>
      </c>
      <c r="D16" s="2" t="s">
        <v>41</v>
      </c>
      <c r="E16" s="3">
        <v>19</v>
      </c>
    </row>
    <row r="17" spans="1:5">
      <c r="A17" s="1">
        <v>44568</v>
      </c>
      <c r="B17" s="1" t="s">
        <v>25</v>
      </c>
      <c r="C17" s="1" t="s">
        <v>26</v>
      </c>
      <c r="D17" s="2" t="s">
        <v>42</v>
      </c>
      <c r="E17" s="3">
        <v>28</v>
      </c>
    </row>
    <row r="18" spans="1:5">
      <c r="A18" s="1">
        <v>44568</v>
      </c>
      <c r="B18" s="1" t="s">
        <v>25</v>
      </c>
      <c r="C18" s="1" t="s">
        <v>26</v>
      </c>
      <c r="D18" s="2" t="s">
        <v>43</v>
      </c>
      <c r="E18" s="3">
        <v>22</v>
      </c>
    </row>
    <row r="19" spans="1:5">
      <c r="A19" s="1">
        <v>44568</v>
      </c>
      <c r="B19" s="1" t="s">
        <v>25</v>
      </c>
      <c r="C19" s="1" t="s">
        <v>26</v>
      </c>
      <c r="D19" s="2" t="s">
        <v>44</v>
      </c>
      <c r="E19" s="3">
        <v>13</v>
      </c>
    </row>
    <row r="20" spans="1:5">
      <c r="A20" s="1">
        <v>44568</v>
      </c>
      <c r="B20" s="1" t="s">
        <v>25</v>
      </c>
      <c r="C20" s="1" t="s">
        <v>26</v>
      </c>
      <c r="D20" s="2" t="s">
        <v>45</v>
      </c>
      <c r="E20" s="3">
        <v>26</v>
      </c>
    </row>
    <row r="21" spans="1:5">
      <c r="A21" s="1">
        <v>44568</v>
      </c>
      <c r="B21" s="1" t="s">
        <v>25</v>
      </c>
      <c r="C21" s="1" t="s">
        <v>26</v>
      </c>
      <c r="D21" s="2" t="s">
        <v>46</v>
      </c>
      <c r="E21" s="3">
        <v>23</v>
      </c>
    </row>
    <row r="22" spans="1:5">
      <c r="A22" s="1">
        <v>44576</v>
      </c>
      <c r="B22" s="1" t="s">
        <v>47</v>
      </c>
      <c r="C22" s="1" t="s">
        <v>48</v>
      </c>
      <c r="D22" s="2" t="s">
        <v>36</v>
      </c>
      <c r="E22" s="3">
        <v>50</v>
      </c>
    </row>
    <row r="23" spans="1:5">
      <c r="A23" s="1">
        <v>44599</v>
      </c>
      <c r="B23" s="1" t="s">
        <v>49</v>
      </c>
      <c r="C23" s="1" t="s">
        <v>50</v>
      </c>
      <c r="D23" s="2" t="s">
        <v>27</v>
      </c>
      <c r="E23" s="3">
        <v>45</v>
      </c>
    </row>
    <row r="24" spans="1:5">
      <c r="A24" s="1">
        <v>44599</v>
      </c>
      <c r="B24" s="1" t="s">
        <v>49</v>
      </c>
      <c r="C24" s="1" t="s">
        <v>50</v>
      </c>
      <c r="D24" s="2" t="s">
        <v>28</v>
      </c>
      <c r="E24" s="3">
        <v>39</v>
      </c>
    </row>
    <row r="25" spans="1:5">
      <c r="A25" s="1">
        <v>44599</v>
      </c>
      <c r="B25" s="1" t="s">
        <v>49</v>
      </c>
      <c r="C25" s="1" t="s">
        <v>50</v>
      </c>
      <c r="D25" s="2" t="s">
        <v>29</v>
      </c>
      <c r="E25" s="3">
        <v>13</v>
      </c>
    </row>
    <row r="26" spans="1:5">
      <c r="A26" s="1">
        <v>44599</v>
      </c>
      <c r="B26" s="1" t="s">
        <v>49</v>
      </c>
      <c r="C26" s="1" t="s">
        <v>50</v>
      </c>
      <c r="D26" s="2" t="s">
        <v>30</v>
      </c>
      <c r="E26" s="3">
        <v>41</v>
      </c>
    </row>
    <row r="27" spans="1:5">
      <c r="A27" s="1">
        <v>44599</v>
      </c>
      <c r="B27" s="1" t="s">
        <v>49</v>
      </c>
      <c r="C27" s="1" t="s">
        <v>50</v>
      </c>
      <c r="D27" s="2" t="s">
        <v>31</v>
      </c>
      <c r="E27" s="3">
        <v>20</v>
      </c>
    </row>
    <row r="28" spans="1:5">
      <c r="A28" s="1">
        <v>44599</v>
      </c>
      <c r="B28" s="1" t="s">
        <v>49</v>
      </c>
      <c r="C28" s="1" t="s">
        <v>50</v>
      </c>
      <c r="D28" s="2" t="s">
        <v>32</v>
      </c>
      <c r="E28" s="3">
        <v>32</v>
      </c>
    </row>
    <row r="29" spans="1:5">
      <c r="A29" s="1">
        <v>44599</v>
      </c>
      <c r="B29" s="1" t="s">
        <v>49</v>
      </c>
      <c r="C29" s="1" t="s">
        <v>50</v>
      </c>
      <c r="D29" s="2" t="s">
        <v>33</v>
      </c>
      <c r="E29" s="3">
        <v>21</v>
      </c>
    </row>
    <row r="30" spans="1:5">
      <c r="A30" s="1">
        <v>44599</v>
      </c>
      <c r="B30" s="1" t="s">
        <v>49</v>
      </c>
      <c r="C30" s="1" t="s">
        <v>50</v>
      </c>
      <c r="D30" s="2" t="s">
        <v>34</v>
      </c>
      <c r="E30" s="3">
        <v>24</v>
      </c>
    </row>
    <row r="31" spans="1:5">
      <c r="A31" s="1">
        <v>44599</v>
      </c>
      <c r="B31" s="1" t="s">
        <v>49</v>
      </c>
      <c r="C31" s="1" t="s">
        <v>50</v>
      </c>
      <c r="D31" s="2" t="s">
        <v>35</v>
      </c>
      <c r="E31" s="3">
        <v>35</v>
      </c>
    </row>
    <row r="32" spans="1:5">
      <c r="A32" s="1">
        <v>44599</v>
      </c>
      <c r="B32" s="1" t="s">
        <v>49</v>
      </c>
      <c r="C32" s="1" t="s">
        <v>50</v>
      </c>
      <c r="D32" s="2" t="s">
        <v>36</v>
      </c>
      <c r="E32" s="3">
        <v>22</v>
      </c>
    </row>
    <row r="33" spans="1:5">
      <c r="A33" s="1">
        <v>44599</v>
      </c>
      <c r="B33" s="1" t="s">
        <v>49</v>
      </c>
      <c r="C33" s="1" t="s">
        <v>50</v>
      </c>
      <c r="D33" s="2" t="s">
        <v>37</v>
      </c>
      <c r="E33" s="3">
        <v>17</v>
      </c>
    </row>
    <row r="34" spans="1:5">
      <c r="A34" s="1">
        <v>44599</v>
      </c>
      <c r="B34" s="1" t="s">
        <v>49</v>
      </c>
      <c r="C34" s="1" t="s">
        <v>50</v>
      </c>
      <c r="D34" s="2" t="s">
        <v>38</v>
      </c>
      <c r="E34" s="3">
        <v>15</v>
      </c>
    </row>
    <row r="35" spans="1:5">
      <c r="A35" s="1">
        <v>44599</v>
      </c>
      <c r="B35" s="1" t="s">
        <v>49</v>
      </c>
      <c r="C35" s="1" t="s">
        <v>50</v>
      </c>
      <c r="D35" s="2" t="s">
        <v>39</v>
      </c>
      <c r="E35" s="3">
        <v>33</v>
      </c>
    </row>
    <row r="36" spans="1:5">
      <c r="A36" s="1">
        <v>44599</v>
      </c>
      <c r="B36" s="1" t="s">
        <v>49</v>
      </c>
      <c r="C36" s="1" t="s">
        <v>50</v>
      </c>
      <c r="D36" s="2" t="s">
        <v>40</v>
      </c>
      <c r="E36" s="3">
        <v>44</v>
      </c>
    </row>
    <row r="37" spans="1:5">
      <c r="A37" s="1">
        <v>44599</v>
      </c>
      <c r="B37" s="1" t="s">
        <v>49</v>
      </c>
      <c r="C37" s="1" t="s">
        <v>50</v>
      </c>
      <c r="D37" s="2" t="s">
        <v>41</v>
      </c>
      <c r="E37" s="3">
        <v>47</v>
      </c>
    </row>
    <row r="38" spans="1:5">
      <c r="A38" s="1">
        <v>44599</v>
      </c>
      <c r="B38" s="1" t="s">
        <v>49</v>
      </c>
      <c r="C38" s="1" t="s">
        <v>50</v>
      </c>
      <c r="D38" s="2" t="s">
        <v>42</v>
      </c>
      <c r="E38" s="3">
        <v>21</v>
      </c>
    </row>
    <row r="39" spans="1:5">
      <c r="A39" s="1">
        <v>44599</v>
      </c>
      <c r="B39" s="1" t="s">
        <v>49</v>
      </c>
      <c r="C39" s="1" t="s">
        <v>50</v>
      </c>
      <c r="D39" s="2" t="s">
        <v>43</v>
      </c>
      <c r="E39" s="3">
        <v>45</v>
      </c>
    </row>
    <row r="40" spans="1:5">
      <c r="A40" s="1">
        <v>44599</v>
      </c>
      <c r="B40" s="1" t="s">
        <v>49</v>
      </c>
      <c r="C40" s="1" t="s">
        <v>50</v>
      </c>
      <c r="D40" s="2" t="s">
        <v>44</v>
      </c>
      <c r="E40" s="3">
        <v>26</v>
      </c>
    </row>
    <row r="41" spans="1:5">
      <c r="A41" s="1">
        <v>44599</v>
      </c>
      <c r="B41" s="1" t="s">
        <v>49</v>
      </c>
      <c r="C41" s="1" t="s">
        <v>50</v>
      </c>
      <c r="D41" s="2" t="s">
        <v>45</v>
      </c>
      <c r="E41" s="3">
        <v>30</v>
      </c>
    </row>
    <row r="42" spans="1:5">
      <c r="A42" s="1">
        <v>44599</v>
      </c>
      <c r="B42" s="1" t="s">
        <v>49</v>
      </c>
      <c r="C42" s="1" t="s">
        <v>50</v>
      </c>
      <c r="D42" s="2" t="s">
        <v>46</v>
      </c>
      <c r="E42" s="3">
        <v>21</v>
      </c>
    </row>
    <row r="43" spans="1:5">
      <c r="A43" s="4">
        <v>44606</v>
      </c>
      <c r="B43" s="1" t="s">
        <v>51</v>
      </c>
      <c r="C43" s="1" t="s">
        <v>52</v>
      </c>
      <c r="D43" s="5" t="s">
        <v>41</v>
      </c>
      <c r="E43" s="6">
        <v>11</v>
      </c>
    </row>
    <row r="44" spans="1:5">
      <c r="A44" s="4">
        <v>44606</v>
      </c>
      <c r="B44" s="1" t="s">
        <v>51</v>
      </c>
      <c r="C44" s="1" t="s">
        <v>52</v>
      </c>
      <c r="D44" s="5" t="s">
        <v>42</v>
      </c>
      <c r="E44" s="6">
        <v>16</v>
      </c>
    </row>
    <row r="45" spans="1:5">
      <c r="A45" s="4">
        <v>44606</v>
      </c>
      <c r="B45" s="1" t="s">
        <v>51</v>
      </c>
      <c r="C45" s="1" t="s">
        <v>52</v>
      </c>
      <c r="D45" s="5" t="s">
        <v>43</v>
      </c>
      <c r="E45" s="6">
        <v>14</v>
      </c>
    </row>
    <row r="46" spans="1:5">
      <c r="A46" s="4">
        <v>44606</v>
      </c>
      <c r="B46" s="1" t="s">
        <v>51</v>
      </c>
      <c r="C46" s="1" t="s">
        <v>52</v>
      </c>
      <c r="D46" s="5" t="s">
        <v>44</v>
      </c>
      <c r="E46" s="6">
        <v>14</v>
      </c>
    </row>
    <row r="47" spans="1:5">
      <c r="A47" s="4">
        <v>44606</v>
      </c>
      <c r="B47" s="1" t="s">
        <v>51</v>
      </c>
      <c r="C47" s="1" t="s">
        <v>52</v>
      </c>
      <c r="D47" s="5" t="s">
        <v>45</v>
      </c>
      <c r="E47" s="6">
        <v>18</v>
      </c>
    </row>
    <row r="48" spans="1:5">
      <c r="A48" s="4">
        <v>44606</v>
      </c>
      <c r="B48" s="1" t="s">
        <v>51</v>
      </c>
      <c r="C48" s="1" t="s">
        <v>52</v>
      </c>
      <c r="D48" s="5" t="s">
        <v>46</v>
      </c>
      <c r="E48" s="6">
        <v>15</v>
      </c>
    </row>
    <row r="49" spans="1:5">
      <c r="A49" s="4">
        <v>44606</v>
      </c>
      <c r="B49" s="1" t="s">
        <v>51</v>
      </c>
      <c r="C49" s="1" t="s">
        <v>52</v>
      </c>
      <c r="D49" s="5" t="s">
        <v>36</v>
      </c>
      <c r="E49" s="6">
        <v>19</v>
      </c>
    </row>
    <row r="50" spans="1:5">
      <c r="A50" s="4">
        <v>44606</v>
      </c>
      <c r="B50" s="1" t="s">
        <v>51</v>
      </c>
      <c r="C50" s="1" t="s">
        <v>52</v>
      </c>
      <c r="D50" s="5" t="s">
        <v>36</v>
      </c>
      <c r="E50" s="6">
        <v>15</v>
      </c>
    </row>
    <row r="51" spans="1:5">
      <c r="A51" s="4">
        <v>44606</v>
      </c>
      <c r="B51" s="1" t="s">
        <v>51</v>
      </c>
      <c r="C51" s="1" t="s">
        <v>52</v>
      </c>
      <c r="D51" s="5" t="s">
        <v>39</v>
      </c>
      <c r="E51" s="6">
        <v>20</v>
      </c>
    </row>
    <row r="52" spans="1:5">
      <c r="A52" s="4">
        <v>44606</v>
      </c>
      <c r="B52" s="1" t="s">
        <v>51</v>
      </c>
      <c r="C52" s="1" t="s">
        <v>52</v>
      </c>
      <c r="D52" s="5" t="s">
        <v>46</v>
      </c>
      <c r="E52" s="6">
        <v>17</v>
      </c>
    </row>
    <row r="53" spans="1:5">
      <c r="A53" s="1">
        <v>44607</v>
      </c>
      <c r="B53" s="1" t="s">
        <v>53</v>
      </c>
      <c r="C53" s="1" t="s">
        <v>54</v>
      </c>
      <c r="D53" s="2" t="s">
        <v>36</v>
      </c>
      <c r="E53" s="3">
        <v>35</v>
      </c>
    </row>
    <row r="54" spans="1:5">
      <c r="A54" s="1">
        <v>44627</v>
      </c>
      <c r="B54" s="1" t="s">
        <v>55</v>
      </c>
      <c r="C54" s="1" t="s">
        <v>26</v>
      </c>
      <c r="D54" s="2" t="s">
        <v>27</v>
      </c>
      <c r="E54" s="3">
        <v>13</v>
      </c>
    </row>
    <row r="55" spans="1:5">
      <c r="A55" s="1">
        <v>44627</v>
      </c>
      <c r="B55" s="1" t="s">
        <v>55</v>
      </c>
      <c r="C55" s="1" t="s">
        <v>26</v>
      </c>
      <c r="D55" s="2" t="s">
        <v>28</v>
      </c>
      <c r="E55" s="3">
        <v>34</v>
      </c>
    </row>
    <row r="56" spans="1:5">
      <c r="A56" s="1">
        <v>44627</v>
      </c>
      <c r="B56" s="1" t="s">
        <v>55</v>
      </c>
      <c r="C56" s="1" t="s">
        <v>26</v>
      </c>
      <c r="D56" s="2" t="s">
        <v>29</v>
      </c>
      <c r="E56" s="3">
        <v>49</v>
      </c>
    </row>
    <row r="57" spans="1:5">
      <c r="A57" s="1">
        <v>44627</v>
      </c>
      <c r="B57" s="1" t="s">
        <v>55</v>
      </c>
      <c r="C57" s="1" t="s">
        <v>26</v>
      </c>
      <c r="D57" s="2" t="s">
        <v>30</v>
      </c>
      <c r="E57" s="3">
        <v>25</v>
      </c>
    </row>
    <row r="58" spans="1:5">
      <c r="A58" s="1">
        <v>44627</v>
      </c>
      <c r="B58" s="1" t="s">
        <v>55</v>
      </c>
      <c r="C58" s="1" t="s">
        <v>26</v>
      </c>
      <c r="D58" s="2" t="s">
        <v>31</v>
      </c>
      <c r="E58" s="3">
        <v>43</v>
      </c>
    </row>
    <row r="59" spans="1:5">
      <c r="A59" s="1">
        <v>44627</v>
      </c>
      <c r="B59" s="1" t="s">
        <v>55</v>
      </c>
      <c r="C59" s="1" t="s">
        <v>26</v>
      </c>
      <c r="D59" s="2" t="s">
        <v>32</v>
      </c>
      <c r="E59" s="3">
        <v>42</v>
      </c>
    </row>
    <row r="60" spans="1:5">
      <c r="A60" s="1">
        <v>44627</v>
      </c>
      <c r="B60" s="1" t="s">
        <v>55</v>
      </c>
      <c r="C60" s="1" t="s">
        <v>26</v>
      </c>
      <c r="D60" s="2" t="s">
        <v>33</v>
      </c>
      <c r="E60" s="3">
        <v>50</v>
      </c>
    </row>
    <row r="61" spans="1:5">
      <c r="A61" s="1">
        <v>44627</v>
      </c>
      <c r="B61" s="1" t="s">
        <v>55</v>
      </c>
      <c r="C61" s="1" t="s">
        <v>26</v>
      </c>
      <c r="D61" s="2" t="s">
        <v>34</v>
      </c>
      <c r="E61" s="3">
        <v>13</v>
      </c>
    </row>
    <row r="62" spans="1:5">
      <c r="A62" s="1">
        <v>44627</v>
      </c>
      <c r="B62" s="1" t="s">
        <v>55</v>
      </c>
      <c r="C62" s="1" t="s">
        <v>26</v>
      </c>
      <c r="D62" s="2" t="s">
        <v>35</v>
      </c>
      <c r="E62" s="3">
        <v>49</v>
      </c>
    </row>
    <row r="63" spans="1:5">
      <c r="A63" s="1">
        <v>44627</v>
      </c>
      <c r="B63" s="1" t="s">
        <v>55</v>
      </c>
      <c r="C63" s="1" t="s">
        <v>26</v>
      </c>
      <c r="D63" s="2" t="s">
        <v>36</v>
      </c>
      <c r="E63" s="3">
        <v>21</v>
      </c>
    </row>
    <row r="64" spans="1:5">
      <c r="A64" s="1">
        <v>44627</v>
      </c>
      <c r="B64" s="1" t="s">
        <v>55</v>
      </c>
      <c r="C64" s="1" t="s">
        <v>26</v>
      </c>
      <c r="D64" s="2" t="s">
        <v>37</v>
      </c>
      <c r="E64" s="3">
        <v>28</v>
      </c>
    </row>
    <row r="65" spans="1:5">
      <c r="A65" s="1">
        <v>44627</v>
      </c>
      <c r="B65" s="1" t="s">
        <v>55</v>
      </c>
      <c r="C65" s="1" t="s">
        <v>26</v>
      </c>
      <c r="D65" s="2" t="s">
        <v>38</v>
      </c>
      <c r="E65" s="3">
        <v>16</v>
      </c>
    </row>
    <row r="66" spans="1:5">
      <c r="A66" s="1">
        <v>44627</v>
      </c>
      <c r="B66" s="1" t="s">
        <v>55</v>
      </c>
      <c r="C66" s="1" t="s">
        <v>26</v>
      </c>
      <c r="D66" s="2" t="s">
        <v>39</v>
      </c>
      <c r="E66" s="3">
        <v>15</v>
      </c>
    </row>
    <row r="67" spans="1:5">
      <c r="A67" s="1">
        <v>44627</v>
      </c>
      <c r="B67" s="1" t="s">
        <v>55</v>
      </c>
      <c r="C67" s="1" t="s">
        <v>26</v>
      </c>
      <c r="D67" s="2" t="s">
        <v>40</v>
      </c>
      <c r="E67" s="3">
        <v>41</v>
      </c>
    </row>
    <row r="68" spans="1:5">
      <c r="A68" s="1">
        <v>44627</v>
      </c>
      <c r="B68" s="1" t="s">
        <v>55</v>
      </c>
      <c r="C68" s="1" t="s">
        <v>26</v>
      </c>
      <c r="D68" s="2" t="s">
        <v>41</v>
      </c>
      <c r="E68" s="3">
        <v>40</v>
      </c>
    </row>
    <row r="69" spans="1:5">
      <c r="A69" s="1">
        <v>44627</v>
      </c>
      <c r="B69" s="1" t="s">
        <v>55</v>
      </c>
      <c r="C69" s="1" t="s">
        <v>26</v>
      </c>
      <c r="D69" s="2" t="s">
        <v>42</v>
      </c>
      <c r="E69" s="3">
        <v>18</v>
      </c>
    </row>
    <row r="70" spans="1:5">
      <c r="A70" s="1">
        <v>44627</v>
      </c>
      <c r="B70" s="1" t="s">
        <v>55</v>
      </c>
      <c r="C70" s="1" t="s">
        <v>26</v>
      </c>
      <c r="D70" s="2" t="s">
        <v>43</v>
      </c>
      <c r="E70" s="3">
        <v>12</v>
      </c>
    </row>
    <row r="71" spans="1:5">
      <c r="A71" s="1">
        <v>44627</v>
      </c>
      <c r="B71" s="1" t="s">
        <v>55</v>
      </c>
      <c r="C71" s="1" t="s">
        <v>26</v>
      </c>
      <c r="D71" s="2" t="s">
        <v>44</v>
      </c>
      <c r="E71" s="3">
        <v>32</v>
      </c>
    </row>
    <row r="72" spans="1:5">
      <c r="A72" s="1">
        <v>44627</v>
      </c>
      <c r="B72" s="1" t="s">
        <v>55</v>
      </c>
      <c r="C72" s="1" t="s">
        <v>26</v>
      </c>
      <c r="D72" s="2" t="s">
        <v>45</v>
      </c>
      <c r="E72" s="3">
        <v>34</v>
      </c>
    </row>
    <row r="73" spans="1:5">
      <c r="A73" s="1">
        <v>44627</v>
      </c>
      <c r="B73" s="1" t="s">
        <v>55</v>
      </c>
      <c r="C73" s="1" t="s">
        <v>26</v>
      </c>
      <c r="D73" s="2" t="s">
        <v>46</v>
      </c>
      <c r="E73" s="3">
        <v>49</v>
      </c>
    </row>
    <row r="74" spans="1:5">
      <c r="A74" s="1">
        <v>44635</v>
      </c>
      <c r="B74" s="1" t="s">
        <v>56</v>
      </c>
      <c r="C74" s="1" t="s">
        <v>48</v>
      </c>
      <c r="D74" s="2" t="s">
        <v>36</v>
      </c>
      <c r="E74" s="3">
        <v>29</v>
      </c>
    </row>
    <row r="75" spans="1:5">
      <c r="A75" s="1">
        <v>44658</v>
      </c>
      <c r="B75" s="1" t="s">
        <v>57</v>
      </c>
      <c r="C75" s="1" t="s">
        <v>50</v>
      </c>
      <c r="D75" s="2" t="s">
        <v>27</v>
      </c>
      <c r="E75" s="3">
        <v>39</v>
      </c>
    </row>
    <row r="76" spans="1:5">
      <c r="A76" s="1">
        <v>44658</v>
      </c>
      <c r="B76" s="1" t="s">
        <v>57</v>
      </c>
      <c r="C76" s="1" t="s">
        <v>50</v>
      </c>
      <c r="D76" s="2" t="s">
        <v>28</v>
      </c>
      <c r="E76" s="3">
        <v>21</v>
      </c>
    </row>
    <row r="77" spans="1:5">
      <c r="A77" s="1">
        <v>44658</v>
      </c>
      <c r="B77" s="1" t="s">
        <v>57</v>
      </c>
      <c r="C77" s="1" t="s">
        <v>50</v>
      </c>
      <c r="D77" s="2" t="s">
        <v>29</v>
      </c>
      <c r="E77" s="3">
        <v>38</v>
      </c>
    </row>
    <row r="78" spans="1:5">
      <c r="A78" s="1">
        <v>44658</v>
      </c>
      <c r="B78" s="1" t="s">
        <v>57</v>
      </c>
      <c r="C78" s="1" t="s">
        <v>50</v>
      </c>
      <c r="D78" s="2" t="s">
        <v>30</v>
      </c>
      <c r="E78" s="3">
        <v>33</v>
      </c>
    </row>
    <row r="79" spans="1:5">
      <c r="A79" s="1">
        <v>44658</v>
      </c>
      <c r="B79" s="1" t="s">
        <v>57</v>
      </c>
      <c r="C79" s="1" t="s">
        <v>50</v>
      </c>
      <c r="D79" s="2" t="s">
        <v>31</v>
      </c>
      <c r="E79" s="3">
        <v>39</v>
      </c>
    </row>
    <row r="80" spans="1:5">
      <c r="A80" s="1">
        <v>44658</v>
      </c>
      <c r="B80" s="1" t="s">
        <v>57</v>
      </c>
      <c r="C80" s="1" t="s">
        <v>50</v>
      </c>
      <c r="D80" s="2" t="s">
        <v>32</v>
      </c>
      <c r="E80" s="3">
        <v>32</v>
      </c>
    </row>
    <row r="81" spans="1:5">
      <c r="A81" s="1">
        <v>44658</v>
      </c>
      <c r="B81" s="1" t="s">
        <v>57</v>
      </c>
      <c r="C81" s="1" t="s">
        <v>50</v>
      </c>
      <c r="D81" s="2" t="s">
        <v>33</v>
      </c>
      <c r="E81" s="3">
        <v>21</v>
      </c>
    </row>
    <row r="82" spans="1:5">
      <c r="A82" s="1">
        <v>44658</v>
      </c>
      <c r="B82" s="1" t="s">
        <v>57</v>
      </c>
      <c r="C82" s="1" t="s">
        <v>50</v>
      </c>
      <c r="D82" s="2" t="s">
        <v>34</v>
      </c>
      <c r="E82" s="3">
        <v>12</v>
      </c>
    </row>
    <row r="83" spans="1:5">
      <c r="A83" s="1">
        <v>44658</v>
      </c>
      <c r="B83" s="1" t="s">
        <v>57</v>
      </c>
      <c r="C83" s="1" t="s">
        <v>50</v>
      </c>
      <c r="D83" s="2" t="s">
        <v>35</v>
      </c>
      <c r="E83" s="3">
        <v>49</v>
      </c>
    </row>
    <row r="84" spans="1:5">
      <c r="A84" s="1">
        <v>44658</v>
      </c>
      <c r="B84" s="1" t="s">
        <v>57</v>
      </c>
      <c r="C84" s="1" t="s">
        <v>50</v>
      </c>
      <c r="D84" s="2" t="s">
        <v>36</v>
      </c>
      <c r="E84" s="3">
        <v>35</v>
      </c>
    </row>
    <row r="85" spans="1:5">
      <c r="A85" s="1">
        <v>44658</v>
      </c>
      <c r="B85" s="1" t="s">
        <v>57</v>
      </c>
      <c r="C85" s="1" t="s">
        <v>50</v>
      </c>
      <c r="D85" s="2" t="s">
        <v>37</v>
      </c>
      <c r="E85" s="3">
        <v>31</v>
      </c>
    </row>
    <row r="86" spans="1:5">
      <c r="A86" s="1">
        <v>44658</v>
      </c>
      <c r="B86" s="1" t="s">
        <v>57</v>
      </c>
      <c r="C86" s="1" t="s">
        <v>50</v>
      </c>
      <c r="D86" s="2" t="s">
        <v>38</v>
      </c>
      <c r="E86" s="3">
        <v>11</v>
      </c>
    </row>
    <row r="87" spans="1:5">
      <c r="A87" s="1">
        <v>44658</v>
      </c>
      <c r="B87" s="1" t="s">
        <v>57</v>
      </c>
      <c r="C87" s="1" t="s">
        <v>50</v>
      </c>
      <c r="D87" s="2" t="s">
        <v>39</v>
      </c>
      <c r="E87" s="3">
        <v>25</v>
      </c>
    </row>
    <row r="88" spans="1:5">
      <c r="A88" s="1">
        <v>44658</v>
      </c>
      <c r="B88" s="1" t="s">
        <v>57</v>
      </c>
      <c r="C88" s="1" t="s">
        <v>50</v>
      </c>
      <c r="D88" s="2" t="s">
        <v>40</v>
      </c>
      <c r="E88" s="3">
        <v>48</v>
      </c>
    </row>
    <row r="89" spans="1:5">
      <c r="A89" s="1">
        <v>44658</v>
      </c>
      <c r="B89" s="1" t="s">
        <v>57</v>
      </c>
      <c r="C89" s="1" t="s">
        <v>50</v>
      </c>
      <c r="D89" s="2" t="s">
        <v>41</v>
      </c>
      <c r="E89" s="3">
        <v>36</v>
      </c>
    </row>
    <row r="90" spans="1:5">
      <c r="A90" s="1">
        <v>44658</v>
      </c>
      <c r="B90" s="1" t="s">
        <v>57</v>
      </c>
      <c r="C90" s="1" t="s">
        <v>50</v>
      </c>
      <c r="D90" s="2" t="s">
        <v>42</v>
      </c>
      <c r="E90" s="3">
        <v>30</v>
      </c>
    </row>
    <row r="91" spans="1:5">
      <c r="A91" s="1">
        <v>44658</v>
      </c>
      <c r="B91" s="1" t="s">
        <v>57</v>
      </c>
      <c r="C91" s="1" t="s">
        <v>50</v>
      </c>
      <c r="D91" s="2" t="s">
        <v>43</v>
      </c>
      <c r="E91" s="3">
        <v>44</v>
      </c>
    </row>
    <row r="92" spans="1:5">
      <c r="A92" s="1">
        <v>44658</v>
      </c>
      <c r="B92" s="1" t="s">
        <v>57</v>
      </c>
      <c r="C92" s="1" t="s">
        <v>50</v>
      </c>
      <c r="D92" s="2" t="s">
        <v>44</v>
      </c>
      <c r="E92" s="3">
        <v>42</v>
      </c>
    </row>
    <row r="93" spans="1:5">
      <c r="A93" s="1">
        <v>44658</v>
      </c>
      <c r="B93" s="1" t="s">
        <v>57</v>
      </c>
      <c r="C93" s="1" t="s">
        <v>50</v>
      </c>
      <c r="D93" s="2" t="s">
        <v>45</v>
      </c>
      <c r="E93" s="3">
        <v>22</v>
      </c>
    </row>
    <row r="94" spans="1:5">
      <c r="A94" s="1">
        <v>44658</v>
      </c>
      <c r="B94" s="1" t="s">
        <v>57</v>
      </c>
      <c r="C94" s="1" t="s">
        <v>50</v>
      </c>
      <c r="D94" s="2" t="s">
        <v>46</v>
      </c>
      <c r="E94" s="3">
        <v>39</v>
      </c>
    </row>
    <row r="95" spans="1:5">
      <c r="A95" s="1">
        <v>44666</v>
      </c>
      <c r="B95" s="1" t="s">
        <v>58</v>
      </c>
      <c r="C95" s="1" t="s">
        <v>52</v>
      </c>
      <c r="D95" s="2" t="s">
        <v>36</v>
      </c>
      <c r="E95" s="3">
        <v>30</v>
      </c>
    </row>
    <row r="96" spans="1:5">
      <c r="A96" s="1">
        <v>44688</v>
      </c>
      <c r="B96" s="1" t="s">
        <v>59</v>
      </c>
      <c r="C96" s="1" t="s">
        <v>54</v>
      </c>
      <c r="D96" s="2" t="s">
        <v>27</v>
      </c>
      <c r="E96" s="3">
        <v>21</v>
      </c>
    </row>
    <row r="97" spans="1:5">
      <c r="A97" s="1">
        <v>44688</v>
      </c>
      <c r="B97" s="1" t="s">
        <v>59</v>
      </c>
      <c r="C97" s="1" t="s">
        <v>54</v>
      </c>
      <c r="D97" s="2" t="s">
        <v>28</v>
      </c>
      <c r="E97" s="3">
        <v>23</v>
      </c>
    </row>
    <row r="98" spans="1:5">
      <c r="A98" s="1">
        <v>44688</v>
      </c>
      <c r="B98" s="1" t="s">
        <v>59</v>
      </c>
      <c r="C98" s="1" t="s">
        <v>54</v>
      </c>
      <c r="D98" s="2" t="s">
        <v>29</v>
      </c>
      <c r="E98" s="3">
        <v>27</v>
      </c>
    </row>
    <row r="99" spans="1:5">
      <c r="A99" s="1">
        <v>44688</v>
      </c>
      <c r="B99" s="1" t="s">
        <v>59</v>
      </c>
      <c r="C99" s="1" t="s">
        <v>54</v>
      </c>
      <c r="D99" s="2" t="s">
        <v>30</v>
      </c>
      <c r="E99" s="3">
        <v>29</v>
      </c>
    </row>
    <row r="100" spans="1:5">
      <c r="A100" s="1">
        <v>44688</v>
      </c>
      <c r="B100" s="1" t="s">
        <v>59</v>
      </c>
      <c r="C100" s="1" t="s">
        <v>54</v>
      </c>
      <c r="D100" s="2" t="s">
        <v>31</v>
      </c>
      <c r="E100" s="3">
        <v>30</v>
      </c>
    </row>
    <row r="101" spans="1:5">
      <c r="A101" s="1">
        <v>44688</v>
      </c>
      <c r="B101" s="1" t="s">
        <v>59</v>
      </c>
      <c r="C101" s="1" t="s">
        <v>54</v>
      </c>
      <c r="D101" s="2" t="s">
        <v>32</v>
      </c>
      <c r="E101" s="3">
        <v>12</v>
      </c>
    </row>
    <row r="102" spans="1:5">
      <c r="A102" s="1">
        <v>44688</v>
      </c>
      <c r="B102" s="1" t="s">
        <v>59</v>
      </c>
      <c r="C102" s="1" t="s">
        <v>54</v>
      </c>
      <c r="D102" s="2" t="s">
        <v>33</v>
      </c>
      <c r="E102" s="3">
        <v>44</v>
      </c>
    </row>
    <row r="103" spans="1:5">
      <c r="A103" s="1">
        <v>44688</v>
      </c>
      <c r="B103" s="1" t="s">
        <v>59</v>
      </c>
      <c r="C103" s="1" t="s">
        <v>54</v>
      </c>
      <c r="D103" s="2" t="s">
        <v>34</v>
      </c>
      <c r="E103" s="3">
        <v>25</v>
      </c>
    </row>
    <row r="104" spans="1:5">
      <c r="A104" s="1">
        <v>44688</v>
      </c>
      <c r="B104" s="1" t="s">
        <v>59</v>
      </c>
      <c r="C104" s="1" t="s">
        <v>54</v>
      </c>
      <c r="D104" s="2" t="s">
        <v>35</v>
      </c>
      <c r="E104" s="3">
        <v>25</v>
      </c>
    </row>
    <row r="105" spans="1:5">
      <c r="A105" s="1">
        <v>44688</v>
      </c>
      <c r="B105" s="1" t="s">
        <v>59</v>
      </c>
      <c r="C105" s="1" t="s">
        <v>54</v>
      </c>
      <c r="D105" s="2" t="s">
        <v>36</v>
      </c>
      <c r="E105" s="3">
        <v>20</v>
      </c>
    </row>
    <row r="106" spans="1:5">
      <c r="A106" s="1">
        <v>44688</v>
      </c>
      <c r="B106" s="1" t="s">
        <v>59</v>
      </c>
      <c r="C106" s="1" t="s">
        <v>54</v>
      </c>
      <c r="D106" s="2" t="s">
        <v>37</v>
      </c>
      <c r="E106" s="3">
        <v>20</v>
      </c>
    </row>
    <row r="107" spans="1:5">
      <c r="A107" s="1">
        <v>44688</v>
      </c>
      <c r="B107" s="1" t="s">
        <v>59</v>
      </c>
      <c r="C107" s="1" t="s">
        <v>54</v>
      </c>
      <c r="D107" s="2" t="s">
        <v>38</v>
      </c>
      <c r="E107" s="3">
        <v>29</v>
      </c>
    </row>
    <row r="108" spans="1:5">
      <c r="A108" s="1">
        <v>44688</v>
      </c>
      <c r="B108" s="1" t="s">
        <v>59</v>
      </c>
      <c r="C108" s="1" t="s">
        <v>54</v>
      </c>
      <c r="D108" s="2" t="s">
        <v>39</v>
      </c>
      <c r="E108" s="3">
        <v>28</v>
      </c>
    </row>
    <row r="109" spans="1:5">
      <c r="A109" s="1">
        <v>44688</v>
      </c>
      <c r="B109" s="1" t="s">
        <v>59</v>
      </c>
      <c r="C109" s="1" t="s">
        <v>54</v>
      </c>
      <c r="D109" s="2" t="s">
        <v>40</v>
      </c>
      <c r="E109" s="3">
        <v>19</v>
      </c>
    </row>
    <row r="110" spans="1:5">
      <c r="A110" s="1">
        <v>44688</v>
      </c>
      <c r="B110" s="1" t="s">
        <v>59</v>
      </c>
      <c r="C110" s="1" t="s">
        <v>54</v>
      </c>
      <c r="D110" s="2" t="s">
        <v>41</v>
      </c>
      <c r="E110" s="3">
        <v>13</v>
      </c>
    </row>
    <row r="111" spans="1:5">
      <c r="A111" s="1">
        <v>44688</v>
      </c>
      <c r="B111" s="1" t="s">
        <v>59</v>
      </c>
      <c r="C111" s="1" t="s">
        <v>54</v>
      </c>
      <c r="D111" s="2" t="s">
        <v>42</v>
      </c>
      <c r="E111" s="3">
        <v>44</v>
      </c>
    </row>
    <row r="112" spans="1:5">
      <c r="A112" s="1">
        <v>44688</v>
      </c>
      <c r="B112" s="1" t="s">
        <v>59</v>
      </c>
      <c r="C112" s="1" t="s">
        <v>54</v>
      </c>
      <c r="D112" s="2" t="s">
        <v>43</v>
      </c>
      <c r="E112" s="3">
        <v>48</v>
      </c>
    </row>
    <row r="113" spans="1:5">
      <c r="A113" s="1">
        <v>44688</v>
      </c>
      <c r="B113" s="1" t="s">
        <v>59</v>
      </c>
      <c r="C113" s="1" t="s">
        <v>54</v>
      </c>
      <c r="D113" s="2" t="s">
        <v>44</v>
      </c>
      <c r="E113" s="3">
        <v>24</v>
      </c>
    </row>
    <row r="114" spans="1:5">
      <c r="A114" s="1">
        <v>44688</v>
      </c>
      <c r="B114" s="1" t="s">
        <v>59</v>
      </c>
      <c r="C114" s="1" t="s">
        <v>54</v>
      </c>
      <c r="D114" s="2" t="s">
        <v>45</v>
      </c>
      <c r="E114" s="3">
        <v>27</v>
      </c>
    </row>
    <row r="115" spans="1:5">
      <c r="A115" s="1">
        <v>44688</v>
      </c>
      <c r="B115" s="1" t="s">
        <v>59</v>
      </c>
      <c r="C115" s="1" t="s">
        <v>54</v>
      </c>
      <c r="D115" s="2" t="s">
        <v>46</v>
      </c>
      <c r="E115" s="3">
        <v>31</v>
      </c>
    </row>
    <row r="116" spans="1:5">
      <c r="A116" s="1">
        <v>44696</v>
      </c>
      <c r="B116" s="1" t="s">
        <v>59</v>
      </c>
      <c r="C116" s="1" t="s">
        <v>54</v>
      </c>
      <c r="D116" s="2" t="s">
        <v>36</v>
      </c>
      <c r="E116" s="3">
        <v>16</v>
      </c>
    </row>
    <row r="117" spans="1:5">
      <c r="A117" s="1">
        <v>44719</v>
      </c>
      <c r="B117" s="1" t="s">
        <v>60</v>
      </c>
      <c r="C117" s="1" t="s">
        <v>26</v>
      </c>
      <c r="D117" s="2" t="s">
        <v>27</v>
      </c>
      <c r="E117" s="3">
        <v>39</v>
      </c>
    </row>
    <row r="118" spans="1:5">
      <c r="A118" s="1">
        <v>44719</v>
      </c>
      <c r="B118" s="1" t="s">
        <v>60</v>
      </c>
      <c r="C118" s="1" t="s">
        <v>26</v>
      </c>
      <c r="D118" s="2" t="s">
        <v>28</v>
      </c>
      <c r="E118" s="3">
        <v>29</v>
      </c>
    </row>
    <row r="119" spans="1:5">
      <c r="A119" s="1">
        <v>44719</v>
      </c>
      <c r="B119" s="1" t="s">
        <v>60</v>
      </c>
      <c r="C119" s="1" t="s">
        <v>26</v>
      </c>
      <c r="D119" s="2" t="s">
        <v>29</v>
      </c>
      <c r="E119" s="3">
        <v>37</v>
      </c>
    </row>
    <row r="120" spans="1:5">
      <c r="A120" s="1">
        <v>44719</v>
      </c>
      <c r="B120" s="1" t="s">
        <v>60</v>
      </c>
      <c r="C120" s="1" t="s">
        <v>26</v>
      </c>
      <c r="D120" s="2" t="s">
        <v>30</v>
      </c>
      <c r="E120" s="3">
        <v>15</v>
      </c>
    </row>
    <row r="121" spans="1:5">
      <c r="A121" s="1">
        <v>44719</v>
      </c>
      <c r="B121" s="1" t="s">
        <v>60</v>
      </c>
      <c r="C121" s="1" t="s">
        <v>26</v>
      </c>
      <c r="D121" s="2" t="s">
        <v>31</v>
      </c>
      <c r="E121" s="3">
        <v>49</v>
      </c>
    </row>
    <row r="122" spans="1:5">
      <c r="A122" s="1">
        <v>44719</v>
      </c>
      <c r="B122" s="1" t="s">
        <v>60</v>
      </c>
      <c r="C122" s="1" t="s">
        <v>26</v>
      </c>
      <c r="D122" s="2" t="s">
        <v>32</v>
      </c>
      <c r="E122" s="3">
        <v>35</v>
      </c>
    </row>
    <row r="123" spans="1:5">
      <c r="A123" s="1">
        <v>44719</v>
      </c>
      <c r="B123" s="1" t="s">
        <v>60</v>
      </c>
      <c r="C123" s="1" t="s">
        <v>26</v>
      </c>
      <c r="D123" s="2" t="s">
        <v>33</v>
      </c>
      <c r="E123" s="3">
        <v>49</v>
      </c>
    </row>
    <row r="124" spans="1:5">
      <c r="A124" s="1">
        <v>44719</v>
      </c>
      <c r="B124" s="1" t="s">
        <v>60</v>
      </c>
      <c r="C124" s="1" t="s">
        <v>26</v>
      </c>
      <c r="D124" s="2" t="s">
        <v>34</v>
      </c>
      <c r="E124" s="3">
        <v>47</v>
      </c>
    </row>
    <row r="125" spans="1:5">
      <c r="A125" s="1">
        <v>44719</v>
      </c>
      <c r="B125" s="1" t="s">
        <v>60</v>
      </c>
      <c r="C125" s="1" t="s">
        <v>26</v>
      </c>
      <c r="D125" s="2" t="s">
        <v>35</v>
      </c>
      <c r="E125" s="3">
        <v>38</v>
      </c>
    </row>
    <row r="126" spans="1:5">
      <c r="A126" s="1">
        <v>44719</v>
      </c>
      <c r="B126" s="1" t="s">
        <v>60</v>
      </c>
      <c r="C126" s="1" t="s">
        <v>26</v>
      </c>
      <c r="D126" s="2" t="s">
        <v>36</v>
      </c>
      <c r="E126" s="3">
        <v>25</v>
      </c>
    </row>
    <row r="127" spans="1:5">
      <c r="A127" s="1">
        <v>44719</v>
      </c>
      <c r="B127" s="1" t="s">
        <v>60</v>
      </c>
      <c r="C127" s="1" t="s">
        <v>26</v>
      </c>
      <c r="D127" s="2" t="s">
        <v>37</v>
      </c>
      <c r="E127" s="3">
        <v>20</v>
      </c>
    </row>
    <row r="128" spans="1:5">
      <c r="A128" s="1">
        <v>44719</v>
      </c>
      <c r="B128" s="1" t="s">
        <v>60</v>
      </c>
      <c r="C128" s="1" t="s">
        <v>26</v>
      </c>
      <c r="D128" s="2" t="s">
        <v>38</v>
      </c>
      <c r="E128" s="3">
        <v>45</v>
      </c>
    </row>
    <row r="129" spans="1:5">
      <c r="A129" s="1">
        <v>44719</v>
      </c>
      <c r="B129" s="1" t="s">
        <v>60</v>
      </c>
      <c r="C129" s="1" t="s">
        <v>26</v>
      </c>
      <c r="D129" s="2" t="s">
        <v>39</v>
      </c>
      <c r="E129" s="3">
        <v>33</v>
      </c>
    </row>
    <row r="130" spans="1:5">
      <c r="A130" s="1">
        <v>44719</v>
      </c>
      <c r="B130" s="1" t="s">
        <v>60</v>
      </c>
      <c r="C130" s="1" t="s">
        <v>26</v>
      </c>
      <c r="D130" s="2" t="s">
        <v>40</v>
      </c>
      <c r="E130" s="3">
        <v>48</v>
      </c>
    </row>
    <row r="131" spans="1:5">
      <c r="A131" s="1">
        <v>44719</v>
      </c>
      <c r="B131" s="1" t="s">
        <v>60</v>
      </c>
      <c r="C131" s="1" t="s">
        <v>26</v>
      </c>
      <c r="D131" s="2" t="s">
        <v>41</v>
      </c>
      <c r="E131" s="3">
        <v>50</v>
      </c>
    </row>
    <row r="132" spans="1:5">
      <c r="A132" s="1">
        <v>44719</v>
      </c>
      <c r="B132" s="1" t="s">
        <v>60</v>
      </c>
      <c r="C132" s="1" t="s">
        <v>26</v>
      </c>
      <c r="D132" s="2" t="s">
        <v>42</v>
      </c>
      <c r="E132" s="3">
        <v>10</v>
      </c>
    </row>
    <row r="133" spans="1:5">
      <c r="A133" s="1">
        <v>44719</v>
      </c>
      <c r="B133" s="1" t="s">
        <v>60</v>
      </c>
      <c r="C133" s="1" t="s">
        <v>26</v>
      </c>
      <c r="D133" s="2" t="s">
        <v>43</v>
      </c>
      <c r="E133" s="3">
        <v>15</v>
      </c>
    </row>
    <row r="134" spans="1:5">
      <c r="A134" s="1">
        <v>44719</v>
      </c>
      <c r="B134" s="1" t="s">
        <v>60</v>
      </c>
      <c r="C134" s="1" t="s">
        <v>26</v>
      </c>
      <c r="D134" s="2" t="s">
        <v>44</v>
      </c>
      <c r="E134" s="3">
        <v>17</v>
      </c>
    </row>
    <row r="135" spans="1:5">
      <c r="A135" s="1">
        <v>44719</v>
      </c>
      <c r="B135" s="1" t="s">
        <v>60</v>
      </c>
      <c r="C135" s="1" t="s">
        <v>26</v>
      </c>
      <c r="D135" s="2" t="s">
        <v>45</v>
      </c>
      <c r="E135" s="3">
        <v>14</v>
      </c>
    </row>
    <row r="136" spans="1:5">
      <c r="A136" s="1">
        <v>44719</v>
      </c>
      <c r="B136" s="1" t="s">
        <v>60</v>
      </c>
      <c r="C136" s="1" t="s">
        <v>26</v>
      </c>
      <c r="D136" s="2" t="s">
        <v>46</v>
      </c>
      <c r="E136" s="3">
        <v>19</v>
      </c>
    </row>
    <row r="137" spans="1:5">
      <c r="A137" s="1">
        <v>44727</v>
      </c>
      <c r="B137" s="1" t="s">
        <v>60</v>
      </c>
      <c r="C137" s="1" t="s">
        <v>26</v>
      </c>
      <c r="D137" s="2" t="s">
        <v>36</v>
      </c>
      <c r="E137" s="3">
        <v>26</v>
      </c>
    </row>
    <row r="138" spans="1:5">
      <c r="A138" s="1">
        <v>44749</v>
      </c>
      <c r="B138" s="1" t="s">
        <v>61</v>
      </c>
      <c r="C138" s="1" t="s">
        <v>48</v>
      </c>
      <c r="D138" s="2" t="s">
        <v>27</v>
      </c>
      <c r="E138" s="3">
        <v>11</v>
      </c>
    </row>
    <row r="139" spans="1:5">
      <c r="A139" s="1">
        <v>44749</v>
      </c>
      <c r="B139" s="1" t="s">
        <v>61</v>
      </c>
      <c r="C139" s="1" t="s">
        <v>48</v>
      </c>
      <c r="D139" s="2" t="s">
        <v>28</v>
      </c>
      <c r="E139" s="3">
        <v>33</v>
      </c>
    </row>
    <row r="140" spans="1:5">
      <c r="A140" s="1">
        <v>44749</v>
      </c>
      <c r="B140" s="1" t="s">
        <v>61</v>
      </c>
      <c r="C140" s="1" t="s">
        <v>48</v>
      </c>
      <c r="D140" s="2" t="s">
        <v>29</v>
      </c>
      <c r="E140" s="3">
        <v>39</v>
      </c>
    </row>
    <row r="141" spans="1:5">
      <c r="A141" s="1">
        <v>44749</v>
      </c>
      <c r="B141" s="1" t="s">
        <v>61</v>
      </c>
      <c r="C141" s="1" t="s">
        <v>48</v>
      </c>
      <c r="D141" s="2" t="s">
        <v>30</v>
      </c>
      <c r="E141" s="3">
        <v>42</v>
      </c>
    </row>
    <row r="142" spans="1:5">
      <c r="A142" s="1">
        <v>44749</v>
      </c>
      <c r="B142" s="1" t="s">
        <v>61</v>
      </c>
      <c r="C142" s="1" t="s">
        <v>48</v>
      </c>
      <c r="D142" s="2" t="s">
        <v>31</v>
      </c>
      <c r="E142" s="3">
        <v>21</v>
      </c>
    </row>
    <row r="143" spans="1:5">
      <c r="A143" s="1">
        <v>44749</v>
      </c>
      <c r="B143" s="1" t="s">
        <v>61</v>
      </c>
      <c r="C143" s="1" t="s">
        <v>48</v>
      </c>
      <c r="D143" s="2" t="s">
        <v>32</v>
      </c>
      <c r="E143" s="3">
        <v>24</v>
      </c>
    </row>
    <row r="144" spans="1:5">
      <c r="A144" s="1">
        <v>44749</v>
      </c>
      <c r="B144" s="1" t="s">
        <v>61</v>
      </c>
      <c r="C144" s="1" t="s">
        <v>48</v>
      </c>
      <c r="D144" s="2" t="s">
        <v>33</v>
      </c>
      <c r="E144" s="3">
        <v>14</v>
      </c>
    </row>
    <row r="145" spans="1:5">
      <c r="A145" s="1">
        <v>44749</v>
      </c>
      <c r="B145" s="1" t="s">
        <v>61</v>
      </c>
      <c r="C145" s="1" t="s">
        <v>48</v>
      </c>
      <c r="D145" s="2" t="s">
        <v>34</v>
      </c>
      <c r="E145" s="3">
        <v>20</v>
      </c>
    </row>
    <row r="146" spans="1:5">
      <c r="A146" s="1">
        <v>44749</v>
      </c>
      <c r="B146" s="1" t="s">
        <v>61</v>
      </c>
      <c r="C146" s="1" t="s">
        <v>48</v>
      </c>
      <c r="D146" s="2" t="s">
        <v>35</v>
      </c>
      <c r="E146" s="3">
        <v>21</v>
      </c>
    </row>
    <row r="147" spans="1:5">
      <c r="A147" s="1">
        <v>44749</v>
      </c>
      <c r="B147" s="1" t="s">
        <v>61</v>
      </c>
      <c r="C147" s="1" t="s">
        <v>48</v>
      </c>
      <c r="D147" s="2" t="s">
        <v>36</v>
      </c>
      <c r="E147" s="3">
        <v>10</v>
      </c>
    </row>
    <row r="148" spans="1:5">
      <c r="A148" s="1">
        <v>44749</v>
      </c>
      <c r="B148" s="1" t="s">
        <v>61</v>
      </c>
      <c r="C148" s="1" t="s">
        <v>48</v>
      </c>
      <c r="D148" s="2" t="s">
        <v>37</v>
      </c>
      <c r="E148" s="3">
        <v>38</v>
      </c>
    </row>
    <row r="149" spans="1:5">
      <c r="A149" s="1">
        <v>44749</v>
      </c>
      <c r="B149" s="1" t="s">
        <v>61</v>
      </c>
      <c r="C149" s="1" t="s">
        <v>48</v>
      </c>
      <c r="D149" s="2" t="s">
        <v>38</v>
      </c>
      <c r="E149" s="3">
        <v>23</v>
      </c>
    </row>
    <row r="150" spans="1:5">
      <c r="A150" s="1">
        <v>44749</v>
      </c>
      <c r="B150" s="1" t="s">
        <v>61</v>
      </c>
      <c r="C150" s="1" t="s">
        <v>48</v>
      </c>
      <c r="D150" s="2" t="s">
        <v>39</v>
      </c>
      <c r="E150" s="3">
        <v>21</v>
      </c>
    </row>
    <row r="151" spans="1:5">
      <c r="A151" s="1">
        <v>44749</v>
      </c>
      <c r="B151" s="1" t="s">
        <v>61</v>
      </c>
      <c r="C151" s="1" t="s">
        <v>48</v>
      </c>
      <c r="D151" s="2" t="s">
        <v>40</v>
      </c>
      <c r="E151" s="3">
        <v>30</v>
      </c>
    </row>
    <row r="152" spans="1:5">
      <c r="A152" s="1">
        <v>44749</v>
      </c>
      <c r="B152" s="1" t="s">
        <v>61</v>
      </c>
      <c r="C152" s="1" t="s">
        <v>48</v>
      </c>
      <c r="D152" s="2" t="s">
        <v>41</v>
      </c>
      <c r="E152" s="3">
        <v>30</v>
      </c>
    </row>
    <row r="153" spans="1:5">
      <c r="A153" s="1">
        <v>44749</v>
      </c>
      <c r="B153" s="1" t="s">
        <v>61</v>
      </c>
      <c r="C153" s="1" t="s">
        <v>48</v>
      </c>
      <c r="D153" s="2" t="s">
        <v>42</v>
      </c>
      <c r="E153" s="3">
        <v>32</v>
      </c>
    </row>
    <row r="154" spans="1:5">
      <c r="A154" s="1">
        <v>44749</v>
      </c>
      <c r="B154" s="1" t="s">
        <v>61</v>
      </c>
      <c r="C154" s="1" t="s">
        <v>48</v>
      </c>
      <c r="D154" s="2" t="s">
        <v>43</v>
      </c>
      <c r="E154" s="3">
        <v>47</v>
      </c>
    </row>
    <row r="155" spans="1:5">
      <c r="A155" s="1">
        <v>44749</v>
      </c>
      <c r="B155" s="1" t="s">
        <v>61</v>
      </c>
      <c r="C155" s="1" t="s">
        <v>48</v>
      </c>
      <c r="D155" s="2" t="s">
        <v>44</v>
      </c>
      <c r="E155" s="3">
        <v>17</v>
      </c>
    </row>
    <row r="156" spans="1:5">
      <c r="A156" s="1">
        <v>44749</v>
      </c>
      <c r="B156" s="1" t="s">
        <v>61</v>
      </c>
      <c r="C156" s="1" t="s">
        <v>48</v>
      </c>
      <c r="D156" s="2" t="s">
        <v>45</v>
      </c>
      <c r="E156" s="3">
        <v>23</v>
      </c>
    </row>
    <row r="157" spans="1:5">
      <c r="A157" s="1">
        <v>44749</v>
      </c>
      <c r="B157" s="1" t="s">
        <v>61</v>
      </c>
      <c r="C157" s="1" t="s">
        <v>48</v>
      </c>
      <c r="D157" s="2" t="s">
        <v>46</v>
      </c>
      <c r="E157" s="3">
        <v>21</v>
      </c>
    </row>
    <row r="158" spans="1:5">
      <c r="A158" s="1">
        <v>44757</v>
      </c>
      <c r="B158" s="1" t="s">
        <v>61</v>
      </c>
      <c r="C158" s="1" t="s">
        <v>48</v>
      </c>
      <c r="D158" s="2" t="s">
        <v>36</v>
      </c>
      <c r="E158" s="3">
        <v>28</v>
      </c>
    </row>
    <row r="159" spans="1:5">
      <c r="A159" s="1">
        <v>44780</v>
      </c>
      <c r="B159" s="1" t="s">
        <v>62</v>
      </c>
      <c r="C159" s="1" t="s">
        <v>50</v>
      </c>
      <c r="D159" s="2" t="s">
        <v>27</v>
      </c>
      <c r="E159" s="3">
        <v>36</v>
      </c>
    </row>
    <row r="160" spans="1:5">
      <c r="A160" s="1">
        <v>44780</v>
      </c>
      <c r="B160" s="1" t="s">
        <v>62</v>
      </c>
      <c r="C160" s="1" t="s">
        <v>50</v>
      </c>
      <c r="D160" s="2" t="s">
        <v>28</v>
      </c>
      <c r="E160" s="3">
        <v>26</v>
      </c>
    </row>
    <row r="161" spans="1:5">
      <c r="A161" s="1">
        <v>44780</v>
      </c>
      <c r="B161" s="1" t="s">
        <v>62</v>
      </c>
      <c r="C161" s="1" t="s">
        <v>50</v>
      </c>
      <c r="D161" s="2" t="s">
        <v>29</v>
      </c>
      <c r="E161" s="3">
        <v>11</v>
      </c>
    </row>
    <row r="162" spans="1:5">
      <c r="A162" s="1">
        <v>44780</v>
      </c>
      <c r="B162" s="1" t="s">
        <v>62</v>
      </c>
      <c r="C162" s="1" t="s">
        <v>50</v>
      </c>
      <c r="D162" s="2" t="s">
        <v>30</v>
      </c>
      <c r="E162" s="3">
        <v>35</v>
      </c>
    </row>
    <row r="163" spans="1:5">
      <c r="A163" s="1">
        <v>44780</v>
      </c>
      <c r="B163" s="1" t="s">
        <v>62</v>
      </c>
      <c r="C163" s="1" t="s">
        <v>50</v>
      </c>
      <c r="D163" s="2" t="s">
        <v>31</v>
      </c>
      <c r="E163" s="3">
        <v>38</v>
      </c>
    </row>
    <row r="164" spans="1:5">
      <c r="A164" s="1">
        <v>44780</v>
      </c>
      <c r="B164" s="1" t="s">
        <v>62</v>
      </c>
      <c r="C164" s="1" t="s">
        <v>50</v>
      </c>
      <c r="D164" s="2" t="s">
        <v>32</v>
      </c>
      <c r="E164" s="3">
        <v>11</v>
      </c>
    </row>
    <row r="165" spans="1:5">
      <c r="A165" s="1">
        <v>44780</v>
      </c>
      <c r="B165" s="1" t="s">
        <v>62</v>
      </c>
      <c r="C165" s="1" t="s">
        <v>50</v>
      </c>
      <c r="D165" s="2" t="s">
        <v>33</v>
      </c>
      <c r="E165" s="3">
        <v>19</v>
      </c>
    </row>
    <row r="166" spans="1:5">
      <c r="A166" s="1">
        <v>44780</v>
      </c>
      <c r="B166" s="1" t="s">
        <v>62</v>
      </c>
      <c r="C166" s="1" t="s">
        <v>50</v>
      </c>
      <c r="D166" s="2" t="s">
        <v>34</v>
      </c>
      <c r="E166" s="3">
        <v>41</v>
      </c>
    </row>
    <row r="167" spans="1:5">
      <c r="A167" s="1">
        <v>44780</v>
      </c>
      <c r="B167" s="1" t="s">
        <v>62</v>
      </c>
      <c r="C167" s="1" t="s">
        <v>50</v>
      </c>
      <c r="D167" s="2" t="s">
        <v>35</v>
      </c>
      <c r="E167" s="3">
        <v>22</v>
      </c>
    </row>
    <row r="168" spans="1:5">
      <c r="A168" s="1">
        <v>44780</v>
      </c>
      <c r="B168" s="1" t="s">
        <v>62</v>
      </c>
      <c r="C168" s="1" t="s">
        <v>50</v>
      </c>
      <c r="D168" s="2" t="s">
        <v>36</v>
      </c>
      <c r="E168" s="3">
        <v>34</v>
      </c>
    </row>
    <row r="169" spans="1:5">
      <c r="A169" s="1">
        <v>44780</v>
      </c>
      <c r="B169" s="1" t="s">
        <v>62</v>
      </c>
      <c r="C169" s="1" t="s">
        <v>50</v>
      </c>
      <c r="D169" s="2" t="s">
        <v>37</v>
      </c>
      <c r="E169" s="3">
        <v>25</v>
      </c>
    </row>
    <row r="170" spans="1:5">
      <c r="A170" s="1">
        <v>44780</v>
      </c>
      <c r="B170" s="1" t="s">
        <v>62</v>
      </c>
      <c r="C170" s="1" t="s">
        <v>50</v>
      </c>
      <c r="D170" s="2" t="s">
        <v>38</v>
      </c>
      <c r="E170" s="3">
        <v>47</v>
      </c>
    </row>
    <row r="171" spans="1:5">
      <c r="A171" s="1">
        <v>44780</v>
      </c>
      <c r="B171" s="1" t="s">
        <v>62</v>
      </c>
      <c r="C171" s="1" t="s">
        <v>50</v>
      </c>
      <c r="D171" s="2" t="s">
        <v>39</v>
      </c>
      <c r="E171" s="3">
        <v>44</v>
      </c>
    </row>
    <row r="172" spans="1:5">
      <c r="A172" s="1">
        <v>44780</v>
      </c>
      <c r="B172" s="1" t="s">
        <v>62</v>
      </c>
      <c r="C172" s="1" t="s">
        <v>50</v>
      </c>
      <c r="D172" s="2" t="s">
        <v>40</v>
      </c>
      <c r="E172" s="3">
        <v>40</v>
      </c>
    </row>
    <row r="173" spans="1:5">
      <c r="A173" s="1">
        <v>44780</v>
      </c>
      <c r="B173" s="1" t="s">
        <v>62</v>
      </c>
      <c r="C173" s="1" t="s">
        <v>50</v>
      </c>
      <c r="D173" s="2" t="s">
        <v>41</v>
      </c>
      <c r="E173" s="3">
        <v>13</v>
      </c>
    </row>
    <row r="174" spans="1:5">
      <c r="A174" s="1">
        <v>44780</v>
      </c>
      <c r="B174" s="1" t="s">
        <v>62</v>
      </c>
      <c r="C174" s="1" t="s">
        <v>50</v>
      </c>
      <c r="D174" s="2" t="s">
        <v>42</v>
      </c>
      <c r="E174" s="3">
        <v>36</v>
      </c>
    </row>
    <row r="175" spans="1:5">
      <c r="A175" s="1">
        <v>44780</v>
      </c>
      <c r="B175" s="1" t="s">
        <v>62</v>
      </c>
      <c r="C175" s="1" t="s">
        <v>50</v>
      </c>
      <c r="D175" s="2" t="s">
        <v>43</v>
      </c>
      <c r="E175" s="3">
        <v>30</v>
      </c>
    </row>
    <row r="176" spans="1:5">
      <c r="A176" s="1">
        <v>44780</v>
      </c>
      <c r="B176" s="1" t="s">
        <v>62</v>
      </c>
      <c r="C176" s="1" t="s">
        <v>50</v>
      </c>
      <c r="D176" s="2" t="s">
        <v>44</v>
      </c>
      <c r="E176" s="3">
        <v>40</v>
      </c>
    </row>
    <row r="177" spans="1:5">
      <c r="A177" s="1">
        <v>44780</v>
      </c>
      <c r="B177" s="1" t="s">
        <v>62</v>
      </c>
      <c r="C177" s="1" t="s">
        <v>50</v>
      </c>
      <c r="D177" s="2" t="s">
        <v>45</v>
      </c>
      <c r="E177" s="3">
        <v>27</v>
      </c>
    </row>
    <row r="178" spans="1:5">
      <c r="A178" s="1">
        <v>44780</v>
      </c>
      <c r="B178" s="1" t="s">
        <v>62</v>
      </c>
      <c r="C178" s="1" t="s">
        <v>50</v>
      </c>
      <c r="D178" s="2" t="s">
        <v>46</v>
      </c>
      <c r="E178" s="3">
        <v>49</v>
      </c>
    </row>
    <row r="179" spans="1:5">
      <c r="A179" s="1">
        <v>44788</v>
      </c>
      <c r="B179" s="1" t="s">
        <v>62</v>
      </c>
      <c r="C179" s="1" t="s">
        <v>50</v>
      </c>
      <c r="D179" s="2" t="s">
        <v>36</v>
      </c>
      <c r="E179" s="3">
        <v>30</v>
      </c>
    </row>
    <row r="180" spans="1:5">
      <c r="A180" s="1">
        <v>44811</v>
      </c>
      <c r="B180" s="1" t="s">
        <v>63</v>
      </c>
      <c r="C180" s="1" t="s">
        <v>52</v>
      </c>
      <c r="D180" s="2" t="s">
        <v>27</v>
      </c>
      <c r="E180" s="3">
        <v>31</v>
      </c>
    </row>
    <row r="181" spans="1:5">
      <c r="A181" s="1">
        <v>44811</v>
      </c>
      <c r="B181" s="1" t="s">
        <v>63</v>
      </c>
      <c r="C181" s="1" t="s">
        <v>52</v>
      </c>
      <c r="D181" s="2" t="s">
        <v>28</v>
      </c>
      <c r="E181" s="3">
        <v>29</v>
      </c>
    </row>
    <row r="182" spans="1:5">
      <c r="A182" s="1">
        <v>44811</v>
      </c>
      <c r="B182" s="1" t="s">
        <v>63</v>
      </c>
      <c r="C182" s="1" t="s">
        <v>52</v>
      </c>
      <c r="D182" s="2" t="s">
        <v>29</v>
      </c>
      <c r="E182" s="3">
        <v>20</v>
      </c>
    </row>
    <row r="183" spans="1:5">
      <c r="A183" s="1">
        <v>44811</v>
      </c>
      <c r="B183" s="1" t="s">
        <v>63</v>
      </c>
      <c r="C183" s="1" t="s">
        <v>52</v>
      </c>
      <c r="D183" s="2" t="s">
        <v>30</v>
      </c>
      <c r="E183" s="3">
        <v>45</v>
      </c>
    </row>
    <row r="184" spans="1:5">
      <c r="A184" s="1">
        <v>44811</v>
      </c>
      <c r="B184" s="1" t="s">
        <v>63</v>
      </c>
      <c r="C184" s="1" t="s">
        <v>52</v>
      </c>
      <c r="D184" s="2" t="s">
        <v>31</v>
      </c>
      <c r="E184" s="3">
        <v>49</v>
      </c>
    </row>
    <row r="185" spans="1:5">
      <c r="A185" s="1">
        <v>44811</v>
      </c>
      <c r="B185" s="1" t="s">
        <v>63</v>
      </c>
      <c r="C185" s="1" t="s">
        <v>52</v>
      </c>
      <c r="D185" s="2" t="s">
        <v>32</v>
      </c>
      <c r="E185" s="3">
        <v>35</v>
      </c>
    </row>
    <row r="186" spans="1:5">
      <c r="A186" s="1">
        <v>44811</v>
      </c>
      <c r="B186" s="1" t="s">
        <v>63</v>
      </c>
      <c r="C186" s="1" t="s">
        <v>52</v>
      </c>
      <c r="D186" s="2" t="s">
        <v>33</v>
      </c>
      <c r="E186" s="3">
        <v>50</v>
      </c>
    </row>
    <row r="187" spans="1:5">
      <c r="A187" s="1">
        <v>44811</v>
      </c>
      <c r="B187" s="1" t="s">
        <v>63</v>
      </c>
      <c r="C187" s="1" t="s">
        <v>52</v>
      </c>
      <c r="D187" s="2" t="s">
        <v>34</v>
      </c>
      <c r="E187" s="3">
        <v>36</v>
      </c>
    </row>
    <row r="188" spans="1:5">
      <c r="A188" s="1">
        <v>44811</v>
      </c>
      <c r="B188" s="1" t="s">
        <v>63</v>
      </c>
      <c r="C188" s="1" t="s">
        <v>52</v>
      </c>
      <c r="D188" s="2" t="s">
        <v>35</v>
      </c>
      <c r="E188" s="3">
        <v>13</v>
      </c>
    </row>
    <row r="189" spans="1:5">
      <c r="A189" s="1">
        <v>44811</v>
      </c>
      <c r="B189" s="1" t="s">
        <v>63</v>
      </c>
      <c r="C189" s="1" t="s">
        <v>52</v>
      </c>
      <c r="D189" s="2" t="s">
        <v>36</v>
      </c>
      <c r="E189" s="3">
        <v>27</v>
      </c>
    </row>
    <row r="190" spans="1:5">
      <c r="A190" s="1">
        <v>44811</v>
      </c>
      <c r="B190" s="1" t="s">
        <v>63</v>
      </c>
      <c r="C190" s="1" t="s">
        <v>52</v>
      </c>
      <c r="D190" s="2" t="s">
        <v>37</v>
      </c>
      <c r="E190" s="3">
        <v>27</v>
      </c>
    </row>
    <row r="191" spans="1:5">
      <c r="A191" s="1">
        <v>44811</v>
      </c>
      <c r="B191" s="1" t="s">
        <v>63</v>
      </c>
      <c r="C191" s="1" t="s">
        <v>52</v>
      </c>
      <c r="D191" s="2" t="s">
        <v>38</v>
      </c>
      <c r="E191" s="3">
        <v>48</v>
      </c>
    </row>
    <row r="192" spans="1:5">
      <c r="A192" s="1">
        <v>44811</v>
      </c>
      <c r="B192" s="1" t="s">
        <v>63</v>
      </c>
      <c r="C192" s="1" t="s">
        <v>52</v>
      </c>
      <c r="D192" s="2" t="s">
        <v>39</v>
      </c>
      <c r="E192" s="3">
        <v>12</v>
      </c>
    </row>
    <row r="193" spans="1:5">
      <c r="A193" s="1">
        <v>44811</v>
      </c>
      <c r="B193" s="1" t="s">
        <v>63</v>
      </c>
      <c r="C193" s="1" t="s">
        <v>52</v>
      </c>
      <c r="D193" s="2" t="s">
        <v>40</v>
      </c>
      <c r="E193" s="3">
        <v>25</v>
      </c>
    </row>
    <row r="194" spans="1:5">
      <c r="A194" s="1">
        <v>44811</v>
      </c>
      <c r="B194" s="1" t="s">
        <v>63</v>
      </c>
      <c r="C194" s="1" t="s">
        <v>52</v>
      </c>
      <c r="D194" s="2" t="s">
        <v>41</v>
      </c>
      <c r="E194" s="3">
        <v>34</v>
      </c>
    </row>
    <row r="195" spans="1:5">
      <c r="A195" s="1">
        <v>44811</v>
      </c>
      <c r="B195" s="1" t="s">
        <v>63</v>
      </c>
      <c r="C195" s="1" t="s">
        <v>52</v>
      </c>
      <c r="D195" s="2" t="s">
        <v>42</v>
      </c>
      <c r="E195" s="3">
        <v>26</v>
      </c>
    </row>
    <row r="196" spans="1:5">
      <c r="A196" s="1">
        <v>44811</v>
      </c>
      <c r="B196" s="1" t="s">
        <v>63</v>
      </c>
      <c r="C196" s="1" t="s">
        <v>52</v>
      </c>
      <c r="D196" s="2" t="s">
        <v>43</v>
      </c>
      <c r="E196" s="3">
        <v>39</v>
      </c>
    </row>
    <row r="197" spans="1:5">
      <c r="A197" s="1">
        <v>44811</v>
      </c>
      <c r="B197" s="1" t="s">
        <v>63</v>
      </c>
      <c r="C197" s="1" t="s">
        <v>52</v>
      </c>
      <c r="D197" s="2" t="s">
        <v>44</v>
      </c>
      <c r="E197" s="3">
        <v>45</v>
      </c>
    </row>
    <row r="198" spans="1:5">
      <c r="A198" s="1">
        <v>44811</v>
      </c>
      <c r="B198" s="1" t="s">
        <v>63</v>
      </c>
      <c r="C198" s="1" t="s">
        <v>52</v>
      </c>
      <c r="D198" s="2" t="s">
        <v>45</v>
      </c>
      <c r="E198" s="3">
        <v>23</v>
      </c>
    </row>
    <row r="199" spans="1:5">
      <c r="A199" s="1">
        <v>44811</v>
      </c>
      <c r="B199" s="1" t="s">
        <v>63</v>
      </c>
      <c r="C199" s="1" t="s">
        <v>52</v>
      </c>
      <c r="D199" s="2" t="s">
        <v>46</v>
      </c>
      <c r="E199" s="3">
        <v>50</v>
      </c>
    </row>
    <row r="200" spans="1:5">
      <c r="A200" s="1">
        <v>44819</v>
      </c>
      <c r="B200" s="1" t="s">
        <v>64</v>
      </c>
      <c r="C200" s="1" t="s">
        <v>54</v>
      </c>
      <c r="D200" s="2" t="s">
        <v>36</v>
      </c>
      <c r="E200" s="3">
        <v>35</v>
      </c>
    </row>
    <row r="201" spans="1:5">
      <c r="A201" s="1">
        <v>44841</v>
      </c>
      <c r="B201" s="1" t="s">
        <v>65</v>
      </c>
      <c r="C201" s="1" t="s">
        <v>26</v>
      </c>
      <c r="D201" s="2" t="s">
        <v>27</v>
      </c>
      <c r="E201" s="3">
        <v>31</v>
      </c>
    </row>
    <row r="202" spans="1:5">
      <c r="A202" s="1">
        <v>44841</v>
      </c>
      <c r="B202" s="1" t="s">
        <v>65</v>
      </c>
      <c r="C202" s="1" t="s">
        <v>26</v>
      </c>
      <c r="D202" s="2" t="s">
        <v>28</v>
      </c>
      <c r="E202" s="3">
        <v>16</v>
      </c>
    </row>
    <row r="203" spans="1:5">
      <c r="A203" s="1">
        <v>44841</v>
      </c>
      <c r="B203" s="1" t="s">
        <v>65</v>
      </c>
      <c r="C203" s="1" t="s">
        <v>26</v>
      </c>
      <c r="D203" s="2" t="s">
        <v>29</v>
      </c>
      <c r="E203" s="3">
        <v>26</v>
      </c>
    </row>
    <row r="204" spans="1:5">
      <c r="A204" s="1">
        <v>44841</v>
      </c>
      <c r="B204" s="1" t="s">
        <v>65</v>
      </c>
      <c r="C204" s="1" t="s">
        <v>26</v>
      </c>
      <c r="D204" s="2" t="s">
        <v>30</v>
      </c>
      <c r="E204" s="3">
        <v>20</v>
      </c>
    </row>
    <row r="205" spans="1:5">
      <c r="A205" s="1">
        <v>44841</v>
      </c>
      <c r="B205" s="1" t="s">
        <v>65</v>
      </c>
      <c r="C205" s="1" t="s">
        <v>26</v>
      </c>
      <c r="D205" s="2" t="s">
        <v>31</v>
      </c>
      <c r="E205" s="3">
        <v>25</v>
      </c>
    </row>
    <row r="206" spans="1:5">
      <c r="A206" s="1">
        <v>44841</v>
      </c>
      <c r="B206" s="1" t="s">
        <v>65</v>
      </c>
      <c r="C206" s="1" t="s">
        <v>26</v>
      </c>
      <c r="D206" s="2" t="s">
        <v>32</v>
      </c>
      <c r="E206" s="3">
        <v>36</v>
      </c>
    </row>
    <row r="207" spans="1:5">
      <c r="A207" s="1">
        <v>44841</v>
      </c>
      <c r="B207" s="1" t="s">
        <v>65</v>
      </c>
      <c r="C207" s="1" t="s">
        <v>26</v>
      </c>
      <c r="D207" s="2" t="s">
        <v>33</v>
      </c>
      <c r="E207" s="3">
        <v>31</v>
      </c>
    </row>
    <row r="208" spans="1:5">
      <c r="A208" s="1">
        <v>44841</v>
      </c>
      <c r="B208" s="1" t="s">
        <v>65</v>
      </c>
      <c r="C208" s="1" t="s">
        <v>26</v>
      </c>
      <c r="D208" s="2" t="s">
        <v>34</v>
      </c>
      <c r="E208" s="3">
        <v>40</v>
      </c>
    </row>
    <row r="209" spans="1:5">
      <c r="A209" s="1">
        <v>44841</v>
      </c>
      <c r="B209" s="1" t="s">
        <v>65</v>
      </c>
      <c r="C209" s="1" t="s">
        <v>26</v>
      </c>
      <c r="D209" s="2" t="s">
        <v>35</v>
      </c>
      <c r="E209" s="3">
        <v>26</v>
      </c>
    </row>
    <row r="210" spans="1:5">
      <c r="A210" s="1">
        <v>44841</v>
      </c>
      <c r="B210" s="1" t="s">
        <v>65</v>
      </c>
      <c r="C210" s="1" t="s">
        <v>26</v>
      </c>
      <c r="D210" s="2" t="s">
        <v>36</v>
      </c>
      <c r="E210" s="3">
        <v>24</v>
      </c>
    </row>
    <row r="211" spans="1:5">
      <c r="A211" s="1">
        <v>44841</v>
      </c>
      <c r="B211" s="1" t="s">
        <v>65</v>
      </c>
      <c r="C211" s="1" t="s">
        <v>26</v>
      </c>
      <c r="D211" s="2" t="s">
        <v>37</v>
      </c>
      <c r="E211" s="3">
        <v>23</v>
      </c>
    </row>
    <row r="212" spans="1:5">
      <c r="A212" s="1">
        <v>44841</v>
      </c>
      <c r="B212" s="1" t="s">
        <v>65</v>
      </c>
      <c r="C212" s="1" t="s">
        <v>26</v>
      </c>
      <c r="D212" s="2" t="s">
        <v>38</v>
      </c>
      <c r="E212" s="3">
        <v>49</v>
      </c>
    </row>
    <row r="213" spans="1:5">
      <c r="A213" s="1">
        <v>44841</v>
      </c>
      <c r="B213" s="1" t="s">
        <v>65</v>
      </c>
      <c r="C213" s="1" t="s">
        <v>26</v>
      </c>
      <c r="D213" s="2" t="s">
        <v>39</v>
      </c>
      <c r="E213" s="3">
        <v>45</v>
      </c>
    </row>
    <row r="214" spans="1:5">
      <c r="A214" s="1">
        <v>44841</v>
      </c>
      <c r="B214" s="1" t="s">
        <v>65</v>
      </c>
      <c r="C214" s="1" t="s">
        <v>26</v>
      </c>
      <c r="D214" s="2" t="s">
        <v>40</v>
      </c>
      <c r="E214" s="3">
        <v>35</v>
      </c>
    </row>
    <row r="215" spans="1:5">
      <c r="A215" s="1">
        <v>44841</v>
      </c>
      <c r="B215" s="1" t="s">
        <v>65</v>
      </c>
      <c r="C215" s="1" t="s">
        <v>26</v>
      </c>
      <c r="D215" s="2" t="s">
        <v>41</v>
      </c>
      <c r="E215" s="3">
        <v>12</v>
      </c>
    </row>
    <row r="216" spans="1:5">
      <c r="A216" s="1">
        <v>44841</v>
      </c>
      <c r="B216" s="1" t="s">
        <v>65</v>
      </c>
      <c r="C216" s="1" t="s">
        <v>26</v>
      </c>
      <c r="D216" s="2" t="s">
        <v>42</v>
      </c>
      <c r="E216" s="3">
        <v>45</v>
      </c>
    </row>
    <row r="217" spans="1:5">
      <c r="A217" s="1">
        <v>44841</v>
      </c>
      <c r="B217" s="1" t="s">
        <v>65</v>
      </c>
      <c r="C217" s="1" t="s">
        <v>26</v>
      </c>
      <c r="D217" s="2" t="s">
        <v>43</v>
      </c>
      <c r="E217" s="3">
        <v>34</v>
      </c>
    </row>
    <row r="218" spans="1:5">
      <c r="A218" s="1">
        <v>44841</v>
      </c>
      <c r="B218" s="1" t="s">
        <v>65</v>
      </c>
      <c r="C218" s="1" t="s">
        <v>26</v>
      </c>
      <c r="D218" s="2" t="s">
        <v>44</v>
      </c>
      <c r="E218" s="3">
        <v>16</v>
      </c>
    </row>
    <row r="219" spans="1:5">
      <c r="A219" s="1">
        <v>44841</v>
      </c>
      <c r="B219" s="1" t="s">
        <v>65</v>
      </c>
      <c r="C219" s="1" t="s">
        <v>26</v>
      </c>
      <c r="D219" s="2" t="s">
        <v>45</v>
      </c>
      <c r="E219" s="3">
        <v>12</v>
      </c>
    </row>
    <row r="220" spans="1:5">
      <c r="A220" s="1">
        <v>44841</v>
      </c>
      <c r="B220" s="1" t="s">
        <v>65</v>
      </c>
      <c r="C220" s="1" t="s">
        <v>26</v>
      </c>
      <c r="D220" s="2" t="s">
        <v>46</v>
      </c>
      <c r="E220" s="3">
        <v>22</v>
      </c>
    </row>
    <row r="221" spans="1:5">
      <c r="A221" s="1">
        <v>44849</v>
      </c>
      <c r="B221" s="1" t="s">
        <v>65</v>
      </c>
      <c r="C221" s="1" t="s">
        <v>26</v>
      </c>
      <c r="D221" s="2" t="s">
        <v>36</v>
      </c>
      <c r="E221" s="3">
        <v>37</v>
      </c>
    </row>
    <row r="222" spans="1:5">
      <c r="A222" s="1">
        <v>44872</v>
      </c>
      <c r="B222" s="1" t="s">
        <v>65</v>
      </c>
      <c r="C222" s="1" t="s">
        <v>26</v>
      </c>
      <c r="D222" s="2" t="s">
        <v>27</v>
      </c>
      <c r="E222" s="3">
        <v>14</v>
      </c>
    </row>
    <row r="223" spans="1:5">
      <c r="A223" s="1">
        <v>44872</v>
      </c>
      <c r="B223" s="1" t="s">
        <v>65</v>
      </c>
      <c r="C223" s="1" t="s">
        <v>26</v>
      </c>
      <c r="D223" s="2" t="s">
        <v>28</v>
      </c>
      <c r="E223" s="3">
        <v>14</v>
      </c>
    </row>
    <row r="224" spans="1:5">
      <c r="A224" s="1">
        <v>44872</v>
      </c>
      <c r="B224" s="1" t="s">
        <v>65</v>
      </c>
      <c r="C224" s="1" t="s">
        <v>26</v>
      </c>
      <c r="D224" s="2" t="s">
        <v>29</v>
      </c>
      <c r="E224" s="3">
        <v>36</v>
      </c>
    </row>
    <row r="225" spans="1:5">
      <c r="A225" s="1">
        <v>44872</v>
      </c>
      <c r="B225" s="1" t="s">
        <v>65</v>
      </c>
      <c r="C225" s="1" t="s">
        <v>26</v>
      </c>
      <c r="D225" s="2" t="s">
        <v>30</v>
      </c>
      <c r="E225" s="3">
        <v>44</v>
      </c>
    </row>
    <row r="226" spans="1:5">
      <c r="A226" s="1">
        <v>44872</v>
      </c>
      <c r="B226" s="1" t="s">
        <v>65</v>
      </c>
      <c r="C226" s="1" t="s">
        <v>26</v>
      </c>
      <c r="D226" s="2" t="s">
        <v>31</v>
      </c>
      <c r="E226" s="3">
        <v>24</v>
      </c>
    </row>
    <row r="227" spans="1:5">
      <c r="A227" s="1">
        <v>44872</v>
      </c>
      <c r="B227" s="1" t="s">
        <v>65</v>
      </c>
      <c r="C227" s="1" t="s">
        <v>26</v>
      </c>
      <c r="D227" s="2" t="s">
        <v>32</v>
      </c>
      <c r="E227" s="3">
        <v>43</v>
      </c>
    </row>
    <row r="228" spans="1:5">
      <c r="A228" s="1">
        <v>44872</v>
      </c>
      <c r="B228" s="1" t="s">
        <v>65</v>
      </c>
      <c r="C228" s="1" t="s">
        <v>26</v>
      </c>
      <c r="D228" s="2" t="s">
        <v>33</v>
      </c>
      <c r="E228" s="3">
        <v>50</v>
      </c>
    </row>
    <row r="229" spans="1:5">
      <c r="A229" s="1">
        <v>44872</v>
      </c>
      <c r="B229" s="1" t="s">
        <v>65</v>
      </c>
      <c r="C229" s="1" t="s">
        <v>26</v>
      </c>
      <c r="D229" s="2" t="s">
        <v>34</v>
      </c>
      <c r="E229" s="3">
        <v>34</v>
      </c>
    </row>
    <row r="230" spans="1:5">
      <c r="A230" s="1">
        <v>44872</v>
      </c>
      <c r="B230" s="1" t="s">
        <v>65</v>
      </c>
      <c r="C230" s="1" t="s">
        <v>26</v>
      </c>
      <c r="D230" s="2" t="s">
        <v>35</v>
      </c>
      <c r="E230" s="3">
        <v>36</v>
      </c>
    </row>
    <row r="231" spans="1:5">
      <c r="A231" s="1">
        <v>44872</v>
      </c>
      <c r="B231" s="1" t="s">
        <v>65</v>
      </c>
      <c r="C231" s="1" t="s">
        <v>26</v>
      </c>
      <c r="D231" s="2" t="s">
        <v>36</v>
      </c>
      <c r="E231" s="3">
        <v>34</v>
      </c>
    </row>
    <row r="232" spans="1:5">
      <c r="A232" s="1">
        <v>44872</v>
      </c>
      <c r="B232" s="1" t="s">
        <v>65</v>
      </c>
      <c r="C232" s="1" t="s">
        <v>26</v>
      </c>
      <c r="D232" s="2" t="s">
        <v>37</v>
      </c>
      <c r="E232" s="3">
        <v>45</v>
      </c>
    </row>
    <row r="233" spans="1:5">
      <c r="A233" s="1">
        <v>44872</v>
      </c>
      <c r="B233" s="1" t="s">
        <v>65</v>
      </c>
      <c r="C233" s="1" t="s">
        <v>26</v>
      </c>
      <c r="D233" s="2" t="s">
        <v>38</v>
      </c>
      <c r="E233" s="3">
        <v>35</v>
      </c>
    </row>
    <row r="234" spans="1:5">
      <c r="A234" s="1">
        <v>44872</v>
      </c>
      <c r="B234" s="1" t="s">
        <v>65</v>
      </c>
      <c r="C234" s="1" t="s">
        <v>26</v>
      </c>
      <c r="D234" s="2" t="s">
        <v>39</v>
      </c>
      <c r="E234" s="3">
        <v>13</v>
      </c>
    </row>
    <row r="235" spans="1:5">
      <c r="A235" s="1">
        <v>44872</v>
      </c>
      <c r="B235" s="1" t="s">
        <v>65</v>
      </c>
      <c r="C235" s="1" t="s">
        <v>26</v>
      </c>
      <c r="D235" s="2" t="s">
        <v>40</v>
      </c>
      <c r="E235" s="3">
        <v>28</v>
      </c>
    </row>
    <row r="236" spans="1:5">
      <c r="A236" s="1">
        <v>44872</v>
      </c>
      <c r="B236" s="1" t="s">
        <v>65</v>
      </c>
      <c r="C236" s="1" t="s">
        <v>26</v>
      </c>
      <c r="D236" s="2" t="s">
        <v>41</v>
      </c>
      <c r="E236" s="3">
        <v>28</v>
      </c>
    </row>
    <row r="237" spans="1:5">
      <c r="A237" s="1">
        <v>44872</v>
      </c>
      <c r="B237" s="1" t="s">
        <v>65</v>
      </c>
      <c r="C237" s="1" t="s">
        <v>26</v>
      </c>
      <c r="D237" s="2" t="s">
        <v>42</v>
      </c>
      <c r="E237" s="3">
        <v>45</v>
      </c>
    </row>
    <row r="238" spans="1:5">
      <c r="A238" s="1">
        <v>44872</v>
      </c>
      <c r="B238" s="1" t="s">
        <v>65</v>
      </c>
      <c r="C238" s="1" t="s">
        <v>26</v>
      </c>
      <c r="D238" s="2" t="s">
        <v>43</v>
      </c>
      <c r="E238" s="3">
        <v>37</v>
      </c>
    </row>
    <row r="239" spans="1:5">
      <c r="A239" s="1">
        <v>44872</v>
      </c>
      <c r="B239" s="1" t="s">
        <v>65</v>
      </c>
      <c r="C239" s="1" t="s">
        <v>26</v>
      </c>
      <c r="D239" s="2" t="s">
        <v>44</v>
      </c>
      <c r="E239" s="3">
        <v>42</v>
      </c>
    </row>
    <row r="240" spans="1:5">
      <c r="A240" s="1">
        <v>44872</v>
      </c>
      <c r="B240" s="1" t="s">
        <v>65</v>
      </c>
      <c r="C240" s="1" t="s">
        <v>26</v>
      </c>
      <c r="D240" s="2" t="s">
        <v>45</v>
      </c>
      <c r="E240" s="3">
        <v>36</v>
      </c>
    </row>
    <row r="241" spans="1:5">
      <c r="A241" s="1">
        <v>44872</v>
      </c>
      <c r="B241" s="1" t="s">
        <v>65</v>
      </c>
      <c r="C241" s="1" t="s">
        <v>26</v>
      </c>
      <c r="D241" s="2" t="s">
        <v>46</v>
      </c>
      <c r="E241" s="3">
        <v>42</v>
      </c>
    </row>
    <row r="242" spans="1:5">
      <c r="A242" s="1">
        <v>44880</v>
      </c>
      <c r="B242" s="1" t="s">
        <v>65</v>
      </c>
      <c r="C242" s="1" t="s">
        <v>26</v>
      </c>
      <c r="D242" s="2" t="s">
        <v>36</v>
      </c>
      <c r="E242" s="3">
        <v>33</v>
      </c>
    </row>
    <row r="243" spans="1:5">
      <c r="A243" s="1">
        <v>44902</v>
      </c>
      <c r="B243" s="1" t="s">
        <v>65</v>
      </c>
      <c r="C243" s="1" t="s">
        <v>26</v>
      </c>
      <c r="D243" s="2" t="s">
        <v>27</v>
      </c>
      <c r="E243" s="3">
        <v>11</v>
      </c>
    </row>
    <row r="244" spans="1:5">
      <c r="A244" s="1">
        <v>44902</v>
      </c>
      <c r="B244" s="1" t="s">
        <v>65</v>
      </c>
      <c r="C244" s="1" t="s">
        <v>26</v>
      </c>
      <c r="D244" s="2" t="s">
        <v>28</v>
      </c>
      <c r="E244" s="3">
        <v>46</v>
      </c>
    </row>
    <row r="245" spans="1:5">
      <c r="A245" s="1">
        <v>44902</v>
      </c>
      <c r="B245" s="1" t="s">
        <v>65</v>
      </c>
      <c r="C245" s="1" t="s">
        <v>26</v>
      </c>
      <c r="D245" s="2" t="s">
        <v>29</v>
      </c>
      <c r="E245" s="3">
        <v>38</v>
      </c>
    </row>
    <row r="246" spans="1:5">
      <c r="A246" s="1">
        <v>44902</v>
      </c>
      <c r="B246" s="1" t="s">
        <v>65</v>
      </c>
      <c r="C246" s="1" t="s">
        <v>26</v>
      </c>
      <c r="D246" s="2" t="s">
        <v>30</v>
      </c>
      <c r="E246" s="3">
        <v>43</v>
      </c>
    </row>
    <row r="247" spans="1:5">
      <c r="A247" s="1">
        <v>44902</v>
      </c>
      <c r="B247" s="1" t="s">
        <v>65</v>
      </c>
      <c r="C247" s="1" t="s">
        <v>26</v>
      </c>
      <c r="D247" s="2" t="s">
        <v>31</v>
      </c>
      <c r="E247" s="3">
        <v>23</v>
      </c>
    </row>
    <row r="248" spans="1:5">
      <c r="A248" s="1">
        <v>44902</v>
      </c>
      <c r="B248" s="1" t="s">
        <v>65</v>
      </c>
      <c r="C248" s="1" t="s">
        <v>26</v>
      </c>
      <c r="D248" s="2" t="s">
        <v>32</v>
      </c>
      <c r="E248" s="3">
        <v>27</v>
      </c>
    </row>
    <row r="249" spans="1:5">
      <c r="A249" s="1">
        <v>44902</v>
      </c>
      <c r="B249" s="1" t="s">
        <v>65</v>
      </c>
      <c r="C249" s="1" t="s">
        <v>26</v>
      </c>
      <c r="D249" s="2" t="s">
        <v>33</v>
      </c>
      <c r="E249" s="3">
        <v>42</v>
      </c>
    </row>
    <row r="250" spans="1:5">
      <c r="A250" s="1">
        <v>44902</v>
      </c>
      <c r="B250" s="1" t="s">
        <v>65</v>
      </c>
      <c r="C250" s="1" t="s">
        <v>26</v>
      </c>
      <c r="D250" s="2" t="s">
        <v>34</v>
      </c>
      <c r="E250" s="3">
        <v>39</v>
      </c>
    </row>
    <row r="251" spans="1:5">
      <c r="A251" s="1">
        <v>44902</v>
      </c>
      <c r="B251" s="1" t="s">
        <v>65</v>
      </c>
      <c r="C251" s="1" t="s">
        <v>26</v>
      </c>
      <c r="D251" s="2" t="s">
        <v>35</v>
      </c>
      <c r="E251" s="3">
        <v>39</v>
      </c>
    </row>
    <row r="252" spans="1:5">
      <c r="A252" s="1">
        <v>44902</v>
      </c>
      <c r="B252" s="1" t="s">
        <v>65</v>
      </c>
      <c r="C252" s="1" t="s">
        <v>26</v>
      </c>
      <c r="D252" s="2" t="s">
        <v>36</v>
      </c>
      <c r="E252" s="3">
        <v>38</v>
      </c>
    </row>
    <row r="253" spans="1:5">
      <c r="A253" s="1">
        <v>44902</v>
      </c>
      <c r="B253" s="1" t="s">
        <v>65</v>
      </c>
      <c r="C253" s="1" t="s">
        <v>26</v>
      </c>
      <c r="D253" s="2" t="s">
        <v>37</v>
      </c>
      <c r="E253" s="3">
        <v>40</v>
      </c>
    </row>
    <row r="254" spans="1:5">
      <c r="A254" s="1">
        <v>44902</v>
      </c>
      <c r="B254" s="1" t="s">
        <v>65</v>
      </c>
      <c r="C254" s="1" t="s">
        <v>26</v>
      </c>
      <c r="D254" s="2" t="s">
        <v>38</v>
      </c>
      <c r="E254" s="3">
        <v>42</v>
      </c>
    </row>
    <row r="255" spans="1:5">
      <c r="A255" s="1">
        <v>44902</v>
      </c>
      <c r="B255" s="1" t="s">
        <v>65</v>
      </c>
      <c r="C255" s="1" t="s">
        <v>26</v>
      </c>
      <c r="D255" s="2" t="s">
        <v>39</v>
      </c>
      <c r="E255" s="3">
        <v>20</v>
      </c>
    </row>
    <row r="256" spans="1:5">
      <c r="A256" s="1">
        <v>44902</v>
      </c>
      <c r="B256" s="1" t="s">
        <v>65</v>
      </c>
      <c r="C256" s="1" t="s">
        <v>26</v>
      </c>
      <c r="D256" s="2" t="s">
        <v>40</v>
      </c>
      <c r="E256" s="3">
        <v>29</v>
      </c>
    </row>
    <row r="257" spans="1:5">
      <c r="A257" s="1">
        <v>44902</v>
      </c>
      <c r="B257" s="1" t="s">
        <v>65</v>
      </c>
      <c r="C257" s="1" t="s">
        <v>26</v>
      </c>
      <c r="D257" s="2" t="s">
        <v>41</v>
      </c>
      <c r="E257" s="3">
        <v>40</v>
      </c>
    </row>
    <row r="258" spans="1:5">
      <c r="A258" s="1">
        <v>44902</v>
      </c>
      <c r="B258" s="1" t="s">
        <v>65</v>
      </c>
      <c r="C258" s="1" t="s">
        <v>26</v>
      </c>
      <c r="D258" s="2" t="s">
        <v>42</v>
      </c>
      <c r="E258" s="3">
        <v>29</v>
      </c>
    </row>
    <row r="259" spans="1:5">
      <c r="A259" s="1">
        <v>44902</v>
      </c>
      <c r="B259" s="1" t="s">
        <v>65</v>
      </c>
      <c r="C259" s="1" t="s">
        <v>26</v>
      </c>
      <c r="D259" s="2" t="s">
        <v>43</v>
      </c>
      <c r="E259" s="3">
        <v>30</v>
      </c>
    </row>
    <row r="260" spans="1:5">
      <c r="A260" s="1">
        <v>44902</v>
      </c>
      <c r="B260" s="1" t="s">
        <v>65</v>
      </c>
      <c r="C260" s="1" t="s">
        <v>26</v>
      </c>
      <c r="D260" s="2" t="s">
        <v>44</v>
      </c>
      <c r="E260" s="3">
        <v>29</v>
      </c>
    </row>
    <row r="261" spans="1:5">
      <c r="A261" s="1">
        <v>44902</v>
      </c>
      <c r="B261" s="1" t="s">
        <v>65</v>
      </c>
      <c r="C261" s="1" t="s">
        <v>26</v>
      </c>
      <c r="D261" s="2" t="s">
        <v>45</v>
      </c>
      <c r="E261" s="3">
        <v>29</v>
      </c>
    </row>
    <row r="262" spans="1:5">
      <c r="A262" s="1">
        <v>44902</v>
      </c>
      <c r="B262" s="1" t="s">
        <v>65</v>
      </c>
      <c r="C262" s="1" t="s">
        <v>26</v>
      </c>
      <c r="D262" s="2" t="s">
        <v>46</v>
      </c>
      <c r="E262" s="3">
        <v>15</v>
      </c>
    </row>
    <row r="263" spans="1:5">
      <c r="A263" s="1">
        <v>44910</v>
      </c>
      <c r="B263" s="1" t="s">
        <v>65</v>
      </c>
      <c r="C263" s="1" t="s">
        <v>26</v>
      </c>
      <c r="D263" s="2" t="s">
        <v>36</v>
      </c>
      <c r="E263" s="3">
        <v>27</v>
      </c>
    </row>
    <row r="264" spans="1:5">
      <c r="A264" s="4">
        <v>44910</v>
      </c>
      <c r="B264" s="1" t="s">
        <v>65</v>
      </c>
      <c r="C264" s="1" t="s">
        <v>26</v>
      </c>
      <c r="D264" s="5" t="s">
        <v>41</v>
      </c>
      <c r="E264" s="6">
        <v>111</v>
      </c>
    </row>
    <row r="265" spans="1:5">
      <c r="A265" s="1">
        <v>44911</v>
      </c>
      <c r="B265" s="1" t="s">
        <v>65</v>
      </c>
      <c r="C265" s="1" t="s">
        <v>26</v>
      </c>
      <c r="D265" s="2" t="s">
        <v>36</v>
      </c>
      <c r="E265" s="3">
        <v>605</v>
      </c>
    </row>
    <row r="266" spans="1:5">
      <c r="A266" s="1">
        <v>44911</v>
      </c>
      <c r="B266" s="1" t="s">
        <v>65</v>
      </c>
      <c r="C266" s="1" t="s">
        <v>26</v>
      </c>
      <c r="D266" s="2" t="s">
        <v>29</v>
      </c>
      <c r="E266" s="3">
        <v>250</v>
      </c>
    </row>
    <row r="267" spans="1:5">
      <c r="A267" s="1">
        <v>44911</v>
      </c>
      <c r="B267" s="1" t="s">
        <v>65</v>
      </c>
      <c r="C267" s="1" t="s">
        <v>26</v>
      </c>
      <c r="D267" s="2" t="s">
        <v>32</v>
      </c>
      <c r="E267" s="3">
        <v>260</v>
      </c>
    </row>
    <row r="268" spans="1:5">
      <c r="A268" s="1">
        <v>44911</v>
      </c>
      <c r="B268" s="1" t="s">
        <v>65</v>
      </c>
      <c r="C268" s="1" t="s">
        <v>26</v>
      </c>
      <c r="D268" s="2" t="s">
        <v>41</v>
      </c>
      <c r="E268" s="3">
        <v>260</v>
      </c>
    </row>
    <row r="269" spans="1:5">
      <c r="A269" s="1">
        <v>44911</v>
      </c>
      <c r="B269" s="1" t="s">
        <v>65</v>
      </c>
      <c r="C269" s="1" t="s">
        <v>26</v>
      </c>
      <c r="D269" s="2" t="s">
        <v>39</v>
      </c>
      <c r="E269" s="3">
        <v>320</v>
      </c>
    </row>
    <row r="270" spans="1:5">
      <c r="A270" s="1">
        <v>44911</v>
      </c>
      <c r="B270" s="1" t="s">
        <v>65</v>
      </c>
      <c r="C270" s="1" t="s">
        <v>26</v>
      </c>
      <c r="D270" s="2" t="s">
        <v>42</v>
      </c>
      <c r="E270" s="3">
        <v>260</v>
      </c>
    </row>
    <row r="271" spans="1:5">
      <c r="A271" s="1">
        <v>44911</v>
      </c>
      <c r="B271" s="1" t="s">
        <v>65</v>
      </c>
      <c r="C271" s="1" t="s">
        <v>26</v>
      </c>
      <c r="D271" s="2" t="s">
        <v>45</v>
      </c>
      <c r="E271" s="3">
        <v>300</v>
      </c>
    </row>
    <row r="272" spans="1:5">
      <c r="A272" s="1">
        <v>44911</v>
      </c>
      <c r="B272" s="1" t="s">
        <v>65</v>
      </c>
      <c r="C272" s="1" t="s">
        <v>26</v>
      </c>
      <c r="D272" s="2" t="s">
        <v>44</v>
      </c>
      <c r="E272" s="3">
        <v>300</v>
      </c>
    </row>
    <row r="273" spans="1:5">
      <c r="A273" s="1">
        <v>44911</v>
      </c>
      <c r="B273" s="1" t="s">
        <v>65</v>
      </c>
      <c r="C273" s="1" t="s">
        <v>26</v>
      </c>
      <c r="D273" s="2" t="s">
        <v>28</v>
      </c>
      <c r="E273" s="3">
        <v>275</v>
      </c>
    </row>
    <row r="274" spans="1:5">
      <c r="A274" s="4">
        <v>44911</v>
      </c>
      <c r="B274" s="1" t="s">
        <v>65</v>
      </c>
      <c r="C274" s="1" t="s">
        <v>26</v>
      </c>
      <c r="D274" s="5" t="s">
        <v>42</v>
      </c>
      <c r="E274" s="6">
        <v>111</v>
      </c>
    </row>
    <row r="275" spans="1:5">
      <c r="A275" s="1">
        <v>44912</v>
      </c>
      <c r="B275" s="1" t="s">
        <v>65</v>
      </c>
      <c r="C275" s="1" t="s">
        <v>26</v>
      </c>
      <c r="D275" s="2" t="s">
        <v>38</v>
      </c>
      <c r="E275" s="3">
        <v>255</v>
      </c>
    </row>
    <row r="276" spans="1:5">
      <c r="A276" s="4">
        <v>44912</v>
      </c>
      <c r="B276" s="1" t="s">
        <v>65</v>
      </c>
      <c r="C276" s="1" t="s">
        <v>26</v>
      </c>
      <c r="D276" s="5" t="s">
        <v>43</v>
      </c>
      <c r="E276" s="6">
        <v>111</v>
      </c>
    </row>
    <row r="277" spans="1:5">
      <c r="A277" s="1">
        <v>44913</v>
      </c>
      <c r="B277" s="1" t="s">
        <v>65</v>
      </c>
      <c r="C277" s="1" t="s">
        <v>26</v>
      </c>
      <c r="D277" s="2" t="s">
        <v>38</v>
      </c>
      <c r="E277" s="3">
        <v>500</v>
      </c>
    </row>
    <row r="278" spans="1:5">
      <c r="A278" s="4">
        <v>44913</v>
      </c>
      <c r="B278" s="1" t="s">
        <v>65</v>
      </c>
      <c r="C278" s="1" t="s">
        <v>26</v>
      </c>
      <c r="D278" s="5" t="s">
        <v>44</v>
      </c>
      <c r="E278" s="6">
        <v>111</v>
      </c>
    </row>
    <row r="279" spans="1:5">
      <c r="A279" s="4">
        <v>44914</v>
      </c>
      <c r="B279" s="1" t="s">
        <v>65</v>
      </c>
      <c r="C279" s="1" t="s">
        <v>26</v>
      </c>
      <c r="D279" s="5" t="s">
        <v>45</v>
      </c>
      <c r="E279" s="6">
        <v>111</v>
      </c>
    </row>
    <row r="280" spans="1:5">
      <c r="A280" s="4">
        <v>44915</v>
      </c>
      <c r="B280" s="1" t="s">
        <v>65</v>
      </c>
      <c r="C280" s="1" t="s">
        <v>26</v>
      </c>
      <c r="D280" s="5" t="s">
        <v>46</v>
      </c>
      <c r="E280" s="6">
        <v>111</v>
      </c>
    </row>
    <row r="281" spans="1:5">
      <c r="A281" s="4">
        <v>44915</v>
      </c>
      <c r="B281" s="1" t="s">
        <v>65</v>
      </c>
      <c r="C281" s="1" t="s">
        <v>26</v>
      </c>
      <c r="D281" s="5" t="s">
        <v>46</v>
      </c>
      <c r="E281" s="6">
        <v>111</v>
      </c>
    </row>
    <row r="282" spans="1:5">
      <c r="A282" s="4">
        <v>44916</v>
      </c>
      <c r="B282" s="1" t="s">
        <v>65</v>
      </c>
      <c r="C282" s="1" t="s">
        <v>26</v>
      </c>
      <c r="D282" s="5" t="s">
        <v>36</v>
      </c>
      <c r="E282" s="6">
        <v>111</v>
      </c>
    </row>
    <row r="283" spans="1:5">
      <c r="A283" s="4">
        <v>44917</v>
      </c>
      <c r="B283" s="1" t="s">
        <v>65</v>
      </c>
      <c r="C283" s="1" t="s">
        <v>26</v>
      </c>
      <c r="D283" s="5" t="s">
        <v>36</v>
      </c>
      <c r="E283" s="6">
        <v>111</v>
      </c>
    </row>
    <row r="284" spans="1:5">
      <c r="A284" s="1">
        <v>44971</v>
      </c>
      <c r="B284" s="1" t="s">
        <v>66</v>
      </c>
      <c r="C284" s="1" t="s">
        <v>48</v>
      </c>
      <c r="D284" s="2" t="s">
        <v>29</v>
      </c>
      <c r="E284" s="3">
        <v>1</v>
      </c>
    </row>
    <row r="285" spans="1:5">
      <c r="A285" s="1">
        <v>44971</v>
      </c>
      <c r="B285" s="1" t="s">
        <v>66</v>
      </c>
      <c r="C285" s="1" t="s">
        <v>48</v>
      </c>
      <c r="D285" s="2" t="s">
        <v>34</v>
      </c>
      <c r="E285" s="3">
        <v>150</v>
      </c>
    </row>
    <row r="286" spans="1:5">
      <c r="A286" s="4">
        <v>44971</v>
      </c>
      <c r="B286" s="1" t="s">
        <v>66</v>
      </c>
      <c r="C286" s="1" t="s">
        <v>48</v>
      </c>
      <c r="D286" s="5" t="s">
        <v>39</v>
      </c>
      <c r="E286" s="6">
        <v>111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E3D6-E703-4AD6-A536-D8059A0C76E8}">
  <dimension ref="B2:C17"/>
  <sheetViews>
    <sheetView workbookViewId="0">
      <selection activeCell="I1" sqref="I1"/>
    </sheetView>
  </sheetViews>
  <sheetFormatPr defaultRowHeight="13.5"/>
  <cols>
    <col min="2" max="2" width="12.25" bestFit="1" customWidth="1"/>
    <col min="3" max="3" width="18.25" bestFit="1" customWidth="1"/>
  </cols>
  <sheetData>
    <row r="2" spans="2:3">
      <c r="B2" s="28" t="s">
        <v>2</v>
      </c>
      <c r="C2" t="s">
        <v>107</v>
      </c>
    </row>
    <row r="3" spans="2:3">
      <c r="B3" s="27" t="s">
        <v>67</v>
      </c>
      <c r="C3" s="30">
        <v>48021.478000000003</v>
      </c>
    </row>
    <row r="4" spans="2:3">
      <c r="B4" s="27" t="s">
        <v>68</v>
      </c>
      <c r="C4" s="30">
        <v>39031.81</v>
      </c>
    </row>
    <row r="5" spans="2:3">
      <c r="B5" s="27" t="s">
        <v>69</v>
      </c>
      <c r="C5" s="30">
        <v>48161.99</v>
      </c>
    </row>
    <row r="6" spans="2:3">
      <c r="B6" s="27" t="s">
        <v>70</v>
      </c>
      <c r="C6" s="30">
        <v>88495.143999999986</v>
      </c>
    </row>
    <row r="7" spans="2:3">
      <c r="B7" s="27" t="s">
        <v>71</v>
      </c>
      <c r="C7" s="30">
        <v>464959.73</v>
      </c>
    </row>
    <row r="8" spans="2:3">
      <c r="B8" s="27" t="s">
        <v>8</v>
      </c>
      <c r="C8" s="30">
        <v>688670.152</v>
      </c>
    </row>
    <row r="11" spans="2:3">
      <c r="B11" s="28" t="s">
        <v>2</v>
      </c>
      <c r="C11" t="s">
        <v>107</v>
      </c>
    </row>
    <row r="12" spans="2:3">
      <c r="B12" s="27" t="s">
        <v>3</v>
      </c>
      <c r="C12" s="30">
        <v>148807.67999999999</v>
      </c>
    </row>
    <row r="13" spans="2:3">
      <c r="B13" s="27" t="s">
        <v>4</v>
      </c>
      <c r="C13" s="30">
        <v>333245.85000000003</v>
      </c>
    </row>
    <row r="14" spans="2:3">
      <c r="B14" s="27" t="s">
        <v>5</v>
      </c>
      <c r="C14" s="30">
        <v>102043.03199999996</v>
      </c>
    </row>
    <row r="15" spans="2:3">
      <c r="B15" s="27" t="s">
        <v>6</v>
      </c>
      <c r="C15" s="30">
        <v>63508.720000000016</v>
      </c>
    </row>
    <row r="16" spans="2:3">
      <c r="B16" s="27" t="s">
        <v>7</v>
      </c>
      <c r="C16" s="30">
        <v>41064.870000000003</v>
      </c>
    </row>
    <row r="17" spans="2:3">
      <c r="B17" s="27" t="s">
        <v>8</v>
      </c>
      <c r="C17" s="30">
        <v>688670.152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 #2"2#< / s t r i n g > < / k e y > < v a l u e > < i n t > 8 6 < / i n t > < / v a l u e > < / i t e m > < i t e m > < k e y > < s t r i n g > C o d e < / s t r i n g > < / k e y > < v a l u e > < i n t > 8 2 < / i n t > < / v a l u e > < / i t e m > < i t e m > < k e y > < s t r i n g > *4I2< / s t r i n g > < / k e y > < v a l u e > < i n t > 7 6 < / i n t > < / v a l u e > < / i t e m > < i t e m > < k e y > < s t r i n g > #0@ *4I2< / s t r i n g > < / k e y > < v a l u e > < i n t > 1 1 8 < / i n t > < / v a l u e > < / i t e m > < i t e m > < k e y > < s t r i n g > I8< / s t r i n g > < / k e y > < v a l u e > < i n t > 7 9 < / i n t > < / v a l u e > < / i t e m > < i t e m > < k e y > < s t r i n g > #22< / s t r i n g > < / k e y > < v a l u e > < i n t > 7 2 < / i n t > < / v a l u e > < / i t e m > < / C o l u m n W i d t h s > < C o l u m n D i s p l a y I n d e x > < i t e m > < k e y > < s t r i n g > #2"2#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 *4I2< / s t r i n g > < / k e y > < v a l u e > < i n t > 2 < / i n t > < / v a l u e > < / i t e m > < i t e m > < k e y > < s t r i n g > #0@ *4I2< / s t r i n g > < / k e y > < v a l u e > < i n t > 3 < / i n t > < / v a l u e > < / i t e m > < i t e m > < k e y > < s t r i n g > I8< / s t r i n g > < / k e y > < v a l u e > < i n t > 4 < / i n t > < / v a l u e > < / i t e m > < i t e m > < k e y > < s t r i n g > #22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b l _ c u s t o m e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 1 6 1 < / i n t > < / v a l u e > < / i t e m > < i t e m > < k e y > < s t r i n g > C u s t o m e r   N a m e < / s t r i n g > < / k e y > < v a l u e > < i n t > 1 6 7 < / i n t > < / v a l u e > < / i t e m > < i t e m > < k e y > < s t r i n g > C u s t o m e r   F u l l   N a m e < / s t r i n g > < / k e y > < v a l u e > < i n t > 1 9 8 < / i n t > < / v a l u e > < / i t e m > < i t e m > < k e y > < s t r i n g > C u s t o m e r   T e l < / s t r i n g > < / k e y > < v a l u e > < i n t > 1 4 2 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 C u s t o m e r   F u l l   N a m e < / s t r i n g > < / k e y > < v a l u e > < i n t > 2 < / i n t > < / v a l u e > < / i t e m > < i t e m > < k e y > < s t r i n g > C u s t o m e r   T e l 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B Y D A A B Q S w M E F A A C A A g A q W 6 2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C p b r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6 2 V i i K R 7 g O A A A A E Q A A A B M A H A B G b 3 J t d W x h c y 9 T Z W N 0 a W 9 u M S 5 t I K I Y A C i g F A A A A A A A A A A A A A A A A A A A A A A A A A A A A C t O T S 7 J z M 9 T C I b Q h t Y A U E s B A i 0 A F A A C A A g A q W 6 2 V o u g g I 6 m A A A A 9 g A A A B I A A A A A A A A A A A A A A A A A A A A A A E N v b m Z p Z y 9 Q Y W N r Y W d l L n h t b F B L A Q I t A B Q A A g A I A K l u t l Y P y u m r p A A A A O k A A A A T A A A A A A A A A A A A A A A A A P I A A A B b Q 2 9 u d G V u d F 9 U e X B l c 1 0 u e G 1 s U E s B A i 0 A F A A C A A g A q W 6 2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s D X P Y R 5 T x O l P L L f G q G e a M A A A A A A g A A A A A A E G Y A A A A B A A A g A A A A H e g X 7 i M e V T + W m t r N e 3 9 M G s R 6 6 f 1 4 o E k E t d K / L T F e j 5 I A A A A A D o A A A A A C A A A g A A A A c J + O a 4 2 Z n 6 4 x Z x n z b B T R b S f Z K D K Z x 5 3 k R A x 1 5 o 9 4 8 5 F Q A A A A I w I 1 s f C x j u 9 s C u G J 8 v 9 G x o 3 w f y H V 0 b J R K 4 I n 1 y Q L M D P p t X j 7 H H m D 2 1 k G V 9 e g 2 Q u e O a + n H + j V y c W f m h p I r 1 i Y U Y f Y l N 5 D x h 8 O O D 4 t 3 p 0 T C P x A A A A A + c H H n 4 g a g V y k 7 y M U V Y 7 s I R J J + c 0 H M 2 S m a t 2 6 t Z 2 I N F J V d 9 N g n 9 H x + B 2 X R h E d P V t Q V R n u P 0 b 9 w m i z l b j l V F R 9 / A = = < / D a t a M a s h u p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b l _ c u s t o m e r , t b l _ p r o d u c t , t b l _ o r d e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 C o l u m n s \ #2"2#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 C o l u m n s \ *4I2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 C o l u m n s \ #0@ *4I2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 C o l u m n s \ I8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 C o l u m n s \ #22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 C o l u m n s \ 3'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 C o l u m n s \ "-2"#'!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 t b l _ o r d e r 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 t b l _ o r d e r 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 C o l u m n s \ 3'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 2 0 2 3 - 0 5 - 2 2 T 1 3 : 5 3 : 1 8 . 7 9 5 0 0 0 8 + 0 7 : 0 0 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 d a t e < / s t r i n g > < / k e y > < v a l u e > < i n t > 1 8 7 < / i n t > < / v a l u e > < / i t e m > < i t e m > < k e y > < s t r i n g > I n v o i c e   N o . < / s t r i n g > < / k e y > < v a l u e > < i n t > 1 7 7 < / i n t > < / v a l u e > < / i t e m > < i t e m > < k e y > < s t r i n g > C u s t o m e r   C o d e < / s t r i n g > < / k e y > < v a l u e > < i n t > 2 2 1 < / i n t > < / v a l u e > < / i t e m > < i t e m > < k e y > < s t r i n g > P r o d u c t   C o d e < / s t r i n g > < / k e y > < v a l u e > < i n t > 2 0 1 < / i n t > < / v a l u e > < / i t e m > < i t e m > < k e y > < s t r i n g > 3'< / s t r i n g > < / k e y > < v a l u e > < i n t > 1 1 3 < / i n t > < / v a l u e > < / i t e m > < i t e m > < k e y > < s t r i n g > C u s t o m e r   N a m e < / s t r i n g > < / k e y > < v a l u e > < i n t > 2 2 9 < / i n t > < / v a l u e > < / i t e m > < i t e m > < k e y > < s t r i n g > P r o d u c t   G r o u p < / s t r i n g > < / k e y > < v a l u e > < i n t > 2 1 3 < / i n t > < / v a l u e > < / i t e m > < i t e m > < k e y > < s t r i n g > "-2"#'!< / s t r i n g > < / k e y > < v a l u e > < i n t > 1 5 9 < / i n t > < / v a l u e > < / i t e m > < / C o l u m n W i d t h s > < C o l u m n D i s p l a y I n d e x > < i t e m > < k e y > < s t r i n g > I n v o i c e   d a t e < / s t r i n g > < / k e y > < v a l u e > < i n t > 0 < / i n t > < / v a l u e > < / i t e m > < i t e m > < k e y > < s t r i n g > I n v o i c e   N o . < / s t r i n g > < / k e y > < v a l u e > < i n t > 1 < / i n t > < / v a l u e > < / i t e m > < i t e m > < k e y > < s t r i n g > C u s t o m e r   C o d e < / s t r i n g > < / k e y > < v a l u e > < i n t > 2 < / i n t > < / v a l u e > < / i t e m > < i t e m > < k e y > < s t r i n g > P r o d u c t   C o d e < / s t r i n g > < / k e y > < v a l u e > < i n t > 3 < / i n t > < / v a l u e > < / i t e m > < i t e m > < k e y > < s t r i n g > 3'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 P r o d u c t   G r o u p < / s t r i n g > < / k e y > < v a l u e > < i n t > 6 < / i n t > < / v a l u e > < / i t e m > < i t e m > < k e y > < s t r i n g > "-2"#'!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 t b l _ o r d e r 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 T a g s \ T a b l e s \ & l t ; T a b l e s \ t b l _ o r d e r & g t ; < / K e y > < / D i a g r a m O b j e c t K e y > < D i a g r a m O b j e c t K e y > < K e y > D y n a m i c   T a g s \ T a b l e s \ & l t ; T a b l e s \ t b l _ p r o d u c t & g t ; < / K e y > < / D i a g r a m O b j e c t K e y > < D i a g r a m O b j e c t K e y > < K e y > D y n a m i c   T a g s \ T a b l e s \ & l t ; T a b l e s \ t b l _ c u s t o m e r & g t ; < / K e y > < / D i a g r a m O b j e c t K e y > < D i a g r a m O b j e c t K e y > < K e y > T a b l e s \ t b l _ o r d e r < / K e y > < / D i a g r a m O b j e c t K e y > < D i a g r a m O b j e c t K e y > < K e y > T a b l e s \ t b l _ o r d e r \ C o l u m n s \ I n v o i c e   d a t e < / K e y > < / D i a g r a m O b j e c t K e y > < D i a g r a m O b j e c t K e y > < K e y > T a b l e s \ t b l _ o r d e r \ C o l u m n s \ I n v o i c e   N o . < / K e y > < / D i a g r a m O b j e c t K e y > < D i a g r a m O b j e c t K e y > < K e y > T a b l e s \ t b l _ o r d e r \ C o l u m n s \ C u s t o m e r   C o d e < / K e y > < / D i a g r a m O b j e c t K e y > < D i a g r a m O b j e c t K e y > < K e y > T a b l e s \ t b l _ o r d e r \ C o l u m n s \ P r o d u c t   C o d e < / K e y > < / D i a g r a m O b j e c t K e y > < D i a g r a m O b j e c t K e y > < K e y > T a b l e s \ t b l _ o r d e r \ C o l u m n s \ 3'< / K e y > < / D i a g r a m O b j e c t K e y > < D i a g r a m O b j e c t K e y > < K e y > T a b l e s \ t b l _ o r d e r \ C o l u m n s \ C u s t o m e r   N a m e < / K e y > < / D i a g r a m O b j e c t K e y > < D i a g r a m O b j e c t K e y > < K e y > T a b l e s \ t b l _ o r d e r \ C o l u m n s \ P r o d u c t   G r o u p < / K e y > < / D i a g r a m O b j e c t K e y > < D i a g r a m O b j e c t K e y > < K e y > T a b l e s \ t b l _ o r d e r \ C o l u m n s \ "-2"#'!< / K e y > < / D i a g r a m O b j e c t K e y > < D i a g r a m O b j e c t K e y > < K e y > T a b l e s \ t b l _ o r d e r \ M e a s u r e s \ S u m   o f   "-2"#'!< / K e y > < / D i a g r a m O b j e c t K e y > < D i a g r a m O b j e c t K e y > < K e y > T a b l e s \ t b l _ o r d e r \ S u m   o f   "-2"#'!\ A d d i t i o n a l   I n f o \ I m p l i c i t   M e a s u r e < / K e y > < / D i a g r a m O b j e c t K e y > < D i a g r a m O b j e c t K e y > < K e y > T a b l e s \ t b l _ p r o d u c t < / K e y > < / D i a g r a m O b j e c t K e y > < D i a g r a m O b j e c t K e y > < K e y > T a b l e s \ t b l _ p r o d u c t \ C o l u m n s \ #2"2#< / K e y > < / D i a g r a m O b j e c t K e y > < D i a g r a m O b j e c t K e y > < K e y > T a b l e s \ t b l _ p r o d u c t \ C o l u m n s \ C o d e < / K e y > < / D i a g r a m O b j e c t K e y > < D i a g r a m O b j e c t K e y > < K e y > T a b l e s \ t b l _ p r o d u c t \ C o l u m n s \ *4I2< / K e y > < / D i a g r a m O b j e c t K e y > < D i a g r a m O b j e c t K e y > < K e y > T a b l e s \ t b l _ p r o d u c t \ C o l u m n s \ #0@ *4I2< / K e y > < / D i a g r a m O b j e c t K e y > < D i a g r a m O b j e c t K e y > < K e y > T a b l e s \ t b l _ p r o d u c t \ C o l u m n s \ I8< / K e y > < / D i a g r a m O b j e c t K e y > < D i a g r a m O b j e c t K e y > < K e y > T a b l e s \ t b l _ p r o d u c t \ C o l u m n s \ #22< / K e y > < / D i a g r a m O b j e c t K e y > < D i a g r a m O b j e c t K e y > < K e y > T a b l e s \ t b l _ c u s t o m e r < / K e y > < / D i a g r a m O b j e c t K e y > < D i a g r a m O b j e c t K e y > < K e y > T a b l e s \ t b l _ c u s t o m e r \ C o l u m n s \ C u s t o m e r   C o d e < / K e y > < / D i a g r a m O b j e c t K e y > < D i a g r a m O b j e c t K e y > < K e y > T a b l e s \ t b l _ c u s t o m e r \ C o l u m n s \ C u s t o m e r   N a m e < / K e y > < / D i a g r a m O b j e c t K e y > < D i a g r a m O b j e c t K e y > < K e y > T a b l e s \ t b l _ c u s t o m e r \ C o l u m n s \ C u s t o m e r   F u l l   N a m e < / K e y > < / D i a g r a m O b j e c t K e y > < D i a g r a m O b j e c t K e y > < K e y > T a b l e s \ t b l _ c u s t o m e r \ C o l u m n s \ C u s t o m e r   T e l < / K e y > < / D i a g r a m O b j e c t K e y > < D i a g r a m O b j e c t K e y > < K e y > R e l a t i o n s h i p s \ & l t ; T a b l e s \ t b l _ o r d e r \ C o l u m n s \ P r o d u c t   C o d e & g t ; - & l t ; T a b l e s \ t b l _ p r o d u c t \ C o l u m n s \ C o d e & g t ; < / K e y > < / D i a g r a m O b j e c t K e y > < D i a g r a m O b j e c t K e y > < K e y > R e l a t i o n s h i p s \ & l t ; T a b l e s \ t b l _ o r d e r \ C o l u m n s \ P r o d u c t   C o d e & g t ; - & l t ; T a b l e s \ t b l _ p r o d u c t \ C o l u m n s \ C o d e & g t ; \ F K < / K e y > < / D i a g r a m O b j e c t K e y > < D i a g r a m O b j e c t K e y > < K e y > R e l a t i o n s h i p s \ & l t ; T a b l e s \ t b l _ o r d e r \ C o l u m n s \ P r o d u c t   C o d e & g t ; - & l t ; T a b l e s \ t b l _ p r o d u c t \ C o l u m n s \ C o d e & g t ; \ P K < / K e y > < / D i a g r a m O b j e c t K e y > < D i a g r a m O b j e c t K e y > < K e y > R e l a t i o n s h i p s \ & l t ; T a b l e s \ t b l _ o r d e r \ C o l u m n s \ P r o d u c t   C o d e & g t ; - & l t ; T a b l e s \ t b l _ p r o d u c t \ C o l u m n s \ C o d e & g t ; \ C r o s s F i l t e r < / K e y > < / D i a g r a m O b j e c t K e y > < D i a g r a m O b j e c t K e y > < K e y > R e l a t i o n s h i p s \ & l t ; T a b l e s \ t b l _ o r d e r \ C o l u m n s \ C u s t o m e r   C o d e & g t ; - & l t ; T a b l e s \ t b l _ c u s t o m e r \ C o l u m n s \ C u s t o m e r   C o d e & g t ; < / K e y > < / D i a g r a m O b j e c t K e y > < D i a g r a m O b j e c t K e y > < K e y > R e l a t i o n s h i p s \ & l t ; T a b l e s \ t b l _ o r d e r \ C o l u m n s \ C u s t o m e r   C o d e & g t ; - & l t ; T a b l e s \ t b l _ c u s t o m e r \ C o l u m n s \ C u s t o m e r   C o d e & g t ; \ F K < / K e y > < / D i a g r a m O b j e c t K e y > < D i a g r a m O b j e c t K e y > < K e y > R e l a t i o n s h i p s \ & l t ; T a b l e s \ t b l _ o r d e r \ C o l u m n s \ C u s t o m e r   C o d e & g t ; - & l t ; T a b l e s \ t b l _ c u s t o m e r \ C o l u m n s \ C u s t o m e r   C o d e & g t ; \ P K < / K e y > < / D i a g r a m O b j e c t K e y > < D i a g r a m O b j e c t K e y > < K e y > R e l a t i o n s h i p s \ & l t ; T a b l e s \ t b l _ o r d e r \ C o l u m n s \ C u s t o m e r   C o d e & g t ; - & l t ; T a b l e s \ t b l _ c u s t o m e r \ C o l u m n s \ C u s t o m e r   C o d e & g t ; \ C r o s s F i l t e r < / K e y > < / D i a g r a m O b j e c t K e y > < / A l l K e y s > < S e l e c t e d K e y s > < D i a g r a m O b j e c t K e y > < K e y > R e l a t i o n s h i p s \ & l t ; T a b l e s \ t b l _ o r d e r \ C o l u m n s \ C u s t o m e r   C o d e & g t ; - & l t ; T a b l e s \ t b l _ c u s t o m e r \ C o l u m n s \ C u s t o m e r   C o d e & g t ; 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 T a b l e s \ t b l _ o r d e r 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 1 5 1 . 7 1 4 2 8 5 7 1 4 2 8 5 7 2 < / L e f t > < S c r o l l V e r t i c a l O f f s e t > 1 8 . 4 2 0 0 0 0 0 0 0 0 0 0 0 1 6 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 T a b l e s \ t b l _ o r d e r \ C o l u m n s \ I n v o i c e 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 T a b l e s \ t b l _ o r d e r \ C o l u m n s \ I n v o i c e 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 T a b l e s \ t b l _ o r d e r \ C o l u m n s \ P r o d u c t 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 T a b l e s \ t b l _ o r d e r \ C o l u m n s \ 3'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 T a b l e s \ t b l _ o r d e r \ C o l u m n s \ P r o d u c t 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 T a b l e s \ t b l _ o r d e r \ C o l u m n s \ "-2"#'!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 T a b l e s \ t b l _ o r d e r \ M e a s u r e s \ S u m   o f   "-2"#'!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 T a b l e s \ t b l _ o r d e r \ S u m   o f   "-2"#'!\ A d d i t i o n a l 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 5 0 5 . 9 0 3 8 1 0 5 6 7 6 6 5 8 6 < / L e f t > < S c r o l l V e r t i c a l O f f s e t > 4 2 . 3 2 3 3 3 3 3 3 3 3 3 3 3 5 2 < / S c r o l l V e r t i c a l O f f s e t > < T a b I n d e x > 1 < / T a b I n d e x > < W i d t h > 1 9 8 . 2 8 5 7 1 4 2 8 5 7 1 4 2 2 < / W i d t h > < / a : V a l u e > < / a : K e y V a l u e O f D i a g r a m O b j e c t K e y a n y T y p e z b w N T n L X > < a : K e y V a l u e O f D i a g r a m O b j e c t K e y a n y T y p e z b w N T n L X > < a : K e y > < K e y > T a b l e s \ t b l _ p r o d u c t \ C o l u m n s \ #2"2#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 T a b l e s \ t b l _ p r o d u c t \ C o l u m n s \ C o d e 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 T a b l e s \ t b l _ p r o d u c t \ C o l u m n s \ *4I2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 T a b l e s \ t b l _ p r o d u c t \ C o l u m n s \ #0@ *4I2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 T a b l e s \ t b l _ p r o d u c t \ C o l u m n s \ I8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 T a b l e s \ t b l _ p r o d u c t \ C o l u m n s \ #22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 4 9 3 . 9 9 9 9 9 9 9 9 9 9 9 9 9 4 < / L e f t > < T a b I n d e x > 2 < / T a b I n d e x > < T o p > 2 2 4 . 8 5 7 1 4 2 8 5 7 1 4 2 8 3 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 T a b l e s \ t b l _ c u s t o m e r \ C o l u m n s \ C u s t o m e r  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 T a b l e s \ t b l _ c u s t o m e r \ C o l u m n s \ C u s t o m e r  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 R e l a t i o n s h i p s \ & l t ; T a b l e s \ t b l _ o r d e r \ C o l u m n s \ P r o d u c t   C o d e & g t ; - & l t ; T a b l e s \ t b l _ p r o d u c t \ C o l u m n s \ C o d e & g t ; < / K e y > < / a : K e y > < a : V a l u e   i : t y p e = " D i a g r a m D i s p l a y L i n k V i e w S t a t e " > < A u t o m a t i o n P r o p e r t y H e l p e r T e x t > E n d   p o i n t   1 :   ( 3 6 7 . 7 1 4 2 8 5 7 1 4 2 8 6 , 6 5 ) .   E n d   p o i n t   2 :   ( 4 8 9 . 9 0 3 8 1 0 5 6 7 6 6 6 , 6 5 ) 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 3 6 7 . 7 1 4 2 8 5 7 1 4 2 8 5 7 2 < / b : _ x > < b : _ y > 6 5 < / b : _ y > < / b : P o i n t > < b : P o i n t > < b : _ x > 4 8 9 . 9 0 3 8 1 0 5 6 7 6 6 5 8 6 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 R e l a t i o n s h i p s \ & l t ; T a b l e s \ t b l _ o r d e r \ C o l u m n s \ P r o d u c t   C o d e & g t ; - & l t ; T a b l e s \ t b l _ p r o d u c t \ C o l u m n s \ C o d e & g t ; \ F K 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 3 5 1 . 7 1 4 2 8 5 7 1 4 2 8 5 7 2 < / b : _ x > < b : _ y > 5 7 < / b : _ y > < / L a b e l L o c a t i o n > < L o c a t i o n   x m l n s : b = " h t t p : / / s c h e m a s . d a t a c o n t r a c t . o r g / 2 0 0 4 / 0 7 / S y s t e m . W i n d o w s " > < b : _ x > 3 5 1 . 7 1 4 2 8 5 7 1 4 2 8 5 7 2 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 R e l a t i o n s h i p s \ & l t ; T a b l e s \ t b l _ o r d e r \ C o l u m n s \ P r o d u c t   C o d e & g t ; - & l t ; T a b l e s \ t b l _ p r o d u c t \ C o l u m n s \ C o d e & g t ; \ P K 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 4 8 9 . 9 0 3 8 1 0 5 6 7 6 6 5 8 6 < / b : _ x > < b : _ y > 5 7 < / b : _ y > < / L a b e l L o c a t i o n > < L o c a t i o n   x m l n s : b = " h t t p : / / s c h e m a s . d a t a c o n t r a c t . o r g / 2 0 0 4 / 0 7 / S y s t e m . W i n d o w s " > < b : _ x > 5 0 5 . 9 0 3 8 1 0 5 6 7 6 6 5 8 6 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 R e l a t i o n s h i p s \ & l t ; T a b l e s \ t b l _ o r d e r \ C o l u m n s \ P r o d u c t   C o d e & g t ; - & l t ; T a b l e s \ t b l _ p r o d u c t \ C o l u m n s \ C o d e & g t ; \ C r o s s F i l t e r 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 3 6 7 . 7 1 4 2 8 5 7 1 4 2 8 5 7 2 < / b : _ x > < b : _ y > 6 5 < / b : _ y > < / b : P o i n t > < b : P o i n t > < b : _ x > 4 8 9 . 9 0 3 8 1 0 5 6 7 6 6 5 8 6 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 R e l a t i o n s h i p s \ & l t ; T a b l e s \ t b l _ o r d e r \ C o l u m n s \ C u s t o m e r   C o d e & g t ; - & l t ; T a b l e s \ t b l _ c u s t o m e r \ C o l u m n s \ C u s t o m e r   C o d e & g t ; < / K e y > < / a : K e y > < a : V a l u e   i : t y p e = " D i a g r a m D i s p l a y L i n k V i e w S t a t e " > < A u t o m a t i o n P r o p e r t y H e l p e r T e x t > E n d   p o i n t   1 :   ( 3 6 7 . 7 1 4 2 8 5 7 1 4 2 8 6 , 8 5 ) .   E n d   p o i n t   2 :   ( 4 7 8 , 2 9 9 . 8 5 7 1 4 3 ) 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 3 6 7 . 7 1 4 2 8 5 7 1 4 2 8 5 7 2 < / b : _ x > < b : _ y > 8 5 . 0 0 0 0 0 0 0 0 0 0 0 0 0 1 4 < / b : _ y > < / b : P o i n t > < b : P o i n t > < b : _ x > 4 2 0 . 8 5 7 1 4 2 9 3 2 3 3 4 2 8 < / b : _ x > < b : _ y > 8 5 < / b : _ y > < / b : P o i n t > < b : P o i n t > < b : _ x > 4 2 2 . 8 5 7 1 4 2 9 3 2 3 3 4 2 8 < / b : _ x > < b : _ y > 8 7 < / b : _ y > < / b : P o i n t > < b : P o i n t > < b : _ x > 4 2 2 . 8 5 7 1 4 2 9 3 2 3 3 4 2 8 < / b : _ x > < b : _ y > 2 9 7 . 8 5 7 1 4 3 < / b : _ y > < / b : P o i n t > < b : P o i n t > < b : _ x > 4 2 4 . 8 5 7 1 4 2 9 3 2 3 3 4 2 8 < / b : _ x > < b : _ y > 2 9 9 . 8 5 7 1 4 3 < / b : _ y > < / b : P o i n t > < b : P o i n t > < b : _ x > 4 7 7 . 9 9 9 9 9 9 9 9 9 9 9 9 9 4 < / b : _ x > < b : _ y > 2 9 9 . 8 5 7 1 4 3 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 R e l a t i o n s h i p s \ & l t ; T a b l e s \ t b l _ o r d e r \ C o l u m n s \ C u s t o m e r   C o d e & g t ; - & l t ; T a b l e s \ t b l _ c u s t o m e r \ C o l u m n s \ C u s t o m e r 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 3 5 1 . 7 1 4 2 8 5 7 1 4 2 8 5 7 2 < / b : _ x > < b : _ y > 7 7 . 0 0 0 0 0 0 0 0 0 0 0 0 0 1 4 < / b : _ y > < / L a b e l L o c a t i o n > < L o c a t i o n   x m l n s : b = " h t t p : / / s c h e m a s . d a t a c o n t r a c t . o r g / 2 0 0 4 / 0 7 / S y s t e m . W i n d o w s " > < b : _ x > 3 5 1 . 7 1 4 2 8 5 7 1 4 2 8 5 7 2 < / b : _ x > < b : _ y > 8 5 < / b : _ y > < / L o c a t i o n > < S h a p e R o t a t e A n g l e > 5 . 6 8 4 3 4 1 8 8 6 0 8 0 8 0 1 5 E - 1 4 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 R e l a t i o n s h i p s \ & l t ; T a b l e s \ t b l _ o r d e r \ C o l u m n s \ C u s t o m e r   C o d e & g t ; - & l t ; T a b l e s \ t b l _ c u s t o m e r \ C o l u m n s \ C u s t o m e r 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 4 7 7 . 9 9 9 9 9 9 9 9 9 9 9 9 9 4 < / b : _ x > < b : _ y > 2 9 1 . 8 5 7 1 4 3 < / b : _ y > < / L a b e l L o c a t i o n > < L o c a t i o n   x m l n s : b = " h t t p : / / s c h e m a s . d a t a c o n t r a c t . o r g / 2 0 0 4 / 0 7 / S y s t e m . W i n d o w s " > < b : _ x > 4 9 3 . 9 9 9 9 9 9 9 9 9 9 9 9 9 4 < / b : _ x > < b : _ y > 2 9 9 . 8 5 7 1 4 3 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 R e l a t i o n s h i p s \ & l t ; T a b l e s \ t b l _ o r d e r \ C o l u m n s \ C u s t o m e r   C o d e & g t ; - & l t ; T a b l e s \ t b l _ c u s t o m e r \ C o l u m n s \ C u s t o m e r 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 3 6 7 . 7 1 4 2 8 5 7 1 4 2 8 5 7 2 < / b : _ x > < b : _ y > 8 5 . 0 0 0 0 0 0 0 0 0 0 0 0 0 1 4 < / b : _ y > < / b : P o i n t > < b : P o i n t > < b : _ x > 4 2 0 . 8 5 7 1 4 2 9 3 2 3 3 4 2 8 < / b : _ x > < b : _ y > 8 5 < / b : _ y > < / b : P o i n t > < b : P o i n t > < b : _ x > 4 2 2 . 8 5 7 1 4 2 9 3 2 3 3 4 2 8 < / b : _ x > < b : _ y > 8 7 < / b : _ y > < / b : P o i n t > < b : P o i n t > < b : _ x > 4 2 2 . 8 5 7 1 4 2 9 3 2 3 3 4 2 8 < / b : _ x > < b : _ y > 2 9 7 . 8 5 7 1 4 3 < / b : _ y > < / b : P o i n t > < b : P o i n t > < b : _ x > 4 2 4 . 8 5 7 1 4 2 9 3 2 3 3 4 2 8 < / b : _ x > < b : _ y > 2 9 9 . 8 5 7 1 4 3 < / b : _ y > < / b : P o i n t > < b : P o i n t > < b : _ x > 4 7 7 . 9 9 9 9 9 9 9 9 9 9 9 9 9 4 < / b : _ x > < b : _ y > 2 9 9 . 8 5 7 1 4 3 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 C o l u m n s \ #2"2#< / K e y > < / D i a g r a m O b j e c t K e y > < D i a g r a m O b j e c t K e y > < K e y > C o l u m n s \ C o d e < / K e y > < / D i a g r a m O b j e c t K e y > < D i a g r a m O b j e c t K e y > < K e y > C o l u m n s \ *4I2< / K e y > < / D i a g r a m O b j e c t K e y > < D i a g r a m O b j e c t K e y > < K e y > C o l u m n s \ #0@ *4I2< / K e y > < / D i a g r a m O b j e c t K e y > < D i a g r a m O b j e c t K e y > < K e y > C o l u m n s \ I8< / K e y > < / D i a g r a m O b j e c t K e y > < D i a g r a m O b j e c t K e y > < K e y > C o l u m n s \ #22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 C o l u m n s \ #2"2#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 C o l u m n s \ *4I2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 C o l u m n s \ #0@ *4I2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 C o l u m n s \ I8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 C o l u m n s \ #22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 "-2"#'!< / K e y > < / D i a g r a m O b j e c t K e y > < D i a g r a m O b j e c t K e y > < K e y > M e a s u r e s \ S u m   o f   "-2"#'!\ T a g I n f o \ F o r m u l a < / K e y > < / D i a g r a m O b j e c t K e y > < D i a g r a m O b j e c t K e y > < K e y > M e a s u r e s \ S u m   o f   "-2"#'!\ T a g I n f o \ V a l u e < / K e y > < / D i a g r a m O b j e c t K e y > < D i a g r a m O b j e c t K e y > < K e y > C o l u m n s \ I n v o i c e   d a t e < / K e y > < / D i a g r a m O b j e c t K e y > < D i a g r a m O b j e c t K e y > < K e y > C o l u m n s \ I n v o i c e   N o . < / K e y > < / D i a g r a m O b j e c t K e y > < D i a g r a m O b j e c t K e y > < K e y > C o l u m n s \ C u s t o m e r   C o d e < / K e y > < / D i a g r a m O b j e c t K e y > < D i a g r a m O b j e c t K e y > < K e y > C o l u m n s \ P r o d u c t   C o d e < / K e y > < / D i a g r a m O b j e c t K e y > < D i a g r a m O b j e c t K e y > < K e y > C o l u m n s \ 3'< / K e y > < / D i a g r a m O b j e c t K e y > < D i a g r a m O b j e c t K e y > < K e y > C o l u m n s \ C u s t o m e r   N a m e < / K e y > < / D i a g r a m O b j e c t K e y > < D i a g r a m O b j e c t K e y > < K e y > C o l u m n s \ P r o d u c t   G r o u p < / K e y > < / D i a g r a m O b j e c t K e y > < D i a g r a m O b j e c t K e y > < K e y > C o l u m n s \ "-2"#'!< / K e y > < / D i a g r a m O b j e c t K e y > < D i a g r a m O b j e c t K e y > < K e y > L i n k s \ & l t ; C o l u m n s \ S u m   o f   "-2"#'!& g t ; - & l t ; M e a s u r e s \ "-2"#'!& g t ; < / K e y > < / D i a g r a m O b j e c t K e y > < D i a g r a m O b j e c t K e y > < K e y > L i n k s \ & l t ; C o l u m n s \ S u m   o f   "-2"#'!& g t ; - & l t ; M e a s u r e s \ "-2"#'!& g t ; \ C O L U M N < / K e y > < / D i a g r a m O b j e c t K e y > < D i a g r a m O b j e c t K e y > < K e y > L i n k s \ & l t ; C o l u m n s \ S u m   o f   "-2"#'!& g t ; - & l t ; M e a s u r e s \ "-2"#'!& g t ; \ M E A S U R E 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 "-2"#'!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 "-2"#'!\ T a g I n f o \ F o r m u l a 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 "-2"#'!\ T a g I n f o \ V a l u e 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 N o . 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 C o l u m n s \ 3'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 G r o u p 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 C o l u m n s \ "-2"#'!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 "-2"#'!& g t ; - & l t ; M e a s u r e s \ "-2"#'!& g t ; 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 "-2"#'!& g t ; - & l t ; M e a s u r e s \ "-2"#'!& g t ; \ C O L U M N 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 "-2"#'!& g t ; - & l t ; M e a s u r e s \ "-2"#'!& g t ; \ M E A S U R E 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D i a g r a m O b j e c t K e y > < K e y > C o l u m n s \ C u s t o m e r   F u l l   N a m e < / K e y > < / D i a g r a m O b j e c t K e y > < D i a g r a m O b j e c t K e y > < K e y > C o l u m n s \ C u s t o m e r   T e l 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 F u l l 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51D8433-8DA3-4318-AE84-5CE26DDBE17D}"/>
</file>

<file path=customXml/itemProps10.xml><?xml version="1.0" encoding="utf-8"?>
<ds:datastoreItem xmlns:ds="http://schemas.openxmlformats.org/officeDocument/2006/customXml" ds:itemID="{0FABDD06-1077-4265-B5A4-130DBCCE5AE4}"/>
</file>

<file path=customXml/itemProps11.xml><?xml version="1.0" encoding="utf-8"?>
<ds:datastoreItem xmlns:ds="http://schemas.openxmlformats.org/officeDocument/2006/customXml" ds:itemID="{178E23B6-416C-4682-B1AC-12762826BA12}"/>
</file>

<file path=customXml/itemProps12.xml><?xml version="1.0" encoding="utf-8"?>
<ds:datastoreItem xmlns:ds="http://schemas.openxmlformats.org/officeDocument/2006/customXml" ds:itemID="{EA7784A9-65A4-4847-9439-A58A03991DD4}"/>
</file>

<file path=customXml/itemProps13.xml><?xml version="1.0" encoding="utf-8"?>
<ds:datastoreItem xmlns:ds="http://schemas.openxmlformats.org/officeDocument/2006/customXml" ds:itemID="{34C326FC-CF9D-44DF-B449-9A8896C97DCA}"/>
</file>

<file path=customXml/itemProps14.xml><?xml version="1.0" encoding="utf-8"?>
<ds:datastoreItem xmlns:ds="http://schemas.openxmlformats.org/officeDocument/2006/customXml" ds:itemID="{48901B65-3084-465D-81FE-797DE53173F4}"/>
</file>

<file path=customXml/itemProps15.xml><?xml version="1.0" encoding="utf-8"?>
<ds:datastoreItem xmlns:ds="http://schemas.openxmlformats.org/officeDocument/2006/customXml" ds:itemID="{992208E0-EEDE-4363-B8F5-C1DCD5560712}"/>
</file>

<file path=customXml/itemProps16.xml><?xml version="1.0" encoding="utf-8"?>
<ds:datastoreItem xmlns:ds="http://schemas.openxmlformats.org/officeDocument/2006/customXml" ds:itemID="{9F1CAA7D-4B44-452A-A98A-D31DAF5F1316}"/>
</file>

<file path=customXml/itemProps17.xml><?xml version="1.0" encoding="utf-8"?>
<ds:datastoreItem xmlns:ds="http://schemas.openxmlformats.org/officeDocument/2006/customXml" ds:itemID="{954A49EC-935E-4A29-BC4A-AB4B06B04F71}"/>
</file>

<file path=customXml/itemProps18.xml><?xml version="1.0" encoding="utf-8"?>
<ds:datastoreItem xmlns:ds="http://schemas.openxmlformats.org/officeDocument/2006/customXml" ds:itemID="{01738A04-7D71-4441-9113-D65B9FEACCAB}"/>
</file>

<file path=customXml/itemProps19.xml><?xml version="1.0" encoding="utf-8"?>
<ds:datastoreItem xmlns:ds="http://schemas.openxmlformats.org/officeDocument/2006/customXml" ds:itemID="{43D84A23-DDD9-4C28-915E-50908BADD24F}"/>
</file>

<file path=customXml/itemProps2.xml><?xml version="1.0" encoding="utf-8"?>
<ds:datastoreItem xmlns:ds="http://schemas.openxmlformats.org/officeDocument/2006/customXml" ds:itemID="{C4B10CBE-47BB-4BC5-B487-8801F65EB2E6}"/>
</file>

<file path=customXml/itemProps3.xml><?xml version="1.0" encoding="utf-8"?>
<ds:datastoreItem xmlns:ds="http://schemas.openxmlformats.org/officeDocument/2006/customXml" ds:itemID="{91712468-4D9E-497F-8C18-BD0B0260C5BA}"/>
</file>

<file path=customXml/itemProps4.xml><?xml version="1.0" encoding="utf-8"?>
<ds:datastoreItem xmlns:ds="http://schemas.openxmlformats.org/officeDocument/2006/customXml" ds:itemID="{3ADBB8CC-B728-4B51-8AD9-52774A841A81}"/>
</file>

<file path=customXml/itemProps5.xml><?xml version="1.0" encoding="utf-8"?>
<ds:datastoreItem xmlns:ds="http://schemas.openxmlformats.org/officeDocument/2006/customXml" ds:itemID="{0FB188FB-3A0D-4FD4-8955-381CA16250BA}"/>
</file>

<file path=customXml/itemProps6.xml><?xml version="1.0" encoding="utf-8"?>
<ds:datastoreItem xmlns:ds="http://schemas.openxmlformats.org/officeDocument/2006/customXml" ds:itemID="{5D5826C3-AEC1-41C6-838C-9231B75D10FC}"/>
</file>

<file path=customXml/itemProps7.xml><?xml version="1.0" encoding="utf-8"?>
<ds:datastoreItem xmlns:ds="http://schemas.openxmlformats.org/officeDocument/2006/customXml" ds:itemID="{168CB401-74CF-4D58-BB53-D682AD97F1C7}"/>
</file>

<file path=customXml/itemProps8.xml><?xml version="1.0" encoding="utf-8"?>
<ds:datastoreItem xmlns:ds="http://schemas.openxmlformats.org/officeDocument/2006/customXml" ds:itemID="{B37D5951-F1EB-4202-8DBF-ECE20C27A986}"/>
</file>

<file path=customXml/itemProps9.xml><?xml version="1.0" encoding="utf-8"?>
<ds:datastoreItem xmlns:ds="http://schemas.openxmlformats.org/officeDocument/2006/customXml" ds:itemID="{C90B1DDA-4515-461C-8E67-32332B986C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paopanga</dc:creator>
  <cp:keywords/>
  <dc:description/>
  <cp:lastModifiedBy>zyzzywa Ta</cp:lastModifiedBy>
  <cp:revision/>
  <dcterms:created xsi:type="dcterms:W3CDTF">2023-04-06T09:34:14Z</dcterms:created>
  <dcterms:modified xsi:type="dcterms:W3CDTF">2024-07-21T07:42:07Z</dcterms:modified>
  <cp:category/>
  <cp:contentStatus/>
</cp:coreProperties>
</file>