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yma\OneDrive\Desktop\"/>
    </mc:Choice>
  </mc:AlternateContent>
  <xr:revisionPtr revIDLastSave="0" documentId="13_ncr:1_{DEBD3CBD-AD9B-47F4-90DF-E9BAE1933C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2" i="1" l="1"/>
  <c r="I122" i="1"/>
  <c r="J122" i="1"/>
  <c r="K122" i="1"/>
  <c r="G12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</calcChain>
</file>

<file path=xl/sharedStrings.xml><?xml version="1.0" encoding="utf-8"?>
<sst xmlns="http://schemas.openxmlformats.org/spreadsheetml/2006/main" count="308" uniqueCount="147">
  <si>
    <t>Worker</t>
  </si>
  <si>
    <t>Gender</t>
  </si>
  <si>
    <t>Days of absence from work</t>
  </si>
  <si>
    <t>Hours worked</t>
  </si>
  <si>
    <t>Machinery wear coeff.</t>
  </si>
  <si>
    <t>Units produced</t>
  </si>
  <si>
    <t>Bonus A</t>
  </si>
  <si>
    <t>Bonus B</t>
  </si>
  <si>
    <t>Bonus C</t>
  </si>
  <si>
    <t>Bonus D</t>
  </si>
  <si>
    <t>Bonus E</t>
  </si>
  <si>
    <t>Elvin Phillips</t>
  </si>
  <si>
    <t>M</t>
  </si>
  <si>
    <t>Abbey Perkins</t>
  </si>
  <si>
    <t>F</t>
  </si>
  <si>
    <t>Julius Collins</t>
  </si>
  <si>
    <t xml:space="preserve">Patrizia Carradori </t>
  </si>
  <si>
    <t xml:space="preserve">Natalia Branchi </t>
  </si>
  <si>
    <t>Egide Blanc</t>
  </si>
  <si>
    <t>Angéline Lefevre</t>
  </si>
  <si>
    <t xml:space="preserve">Mario Torrecremata </t>
  </si>
  <si>
    <t>Kaelea Butler</t>
  </si>
  <si>
    <t>Elisabette Rousseau</t>
  </si>
  <si>
    <t>Martino Chavez</t>
  </si>
  <si>
    <t>Jacquetta Chapman</t>
  </si>
  <si>
    <t>Larrie Hunt</t>
  </si>
  <si>
    <t>Briana Doyle</t>
  </si>
  <si>
    <t>Neal Simmons</t>
  </si>
  <si>
    <t>Harald Fuchs</t>
  </si>
  <si>
    <t>Séverin Dupont</t>
  </si>
  <si>
    <t xml:space="preserve">Diletta Ronchi </t>
  </si>
  <si>
    <t xml:space="preserve">Tamara Samaritani </t>
  </si>
  <si>
    <t>Tropez Mercier</t>
  </si>
  <si>
    <t>Yvonne Lambert</t>
  </si>
  <si>
    <t>Laetitia Faure</t>
  </si>
  <si>
    <t>Lakeisha Steele</t>
  </si>
  <si>
    <t>Irvin Knight</t>
  </si>
  <si>
    <t>Josceline Barker</t>
  </si>
  <si>
    <t xml:space="preserve">Carlo Gualtieri </t>
  </si>
  <si>
    <t>Colin Palmer</t>
  </si>
  <si>
    <t>Fee Köhler</t>
  </si>
  <si>
    <t>Xiaoyan Dèng</t>
  </si>
  <si>
    <t>Alicia Romero</t>
  </si>
  <si>
    <t>Nelson Butler</t>
  </si>
  <si>
    <t>Xavier Guerin</t>
  </si>
  <si>
    <t>Lei Jiǎng</t>
  </si>
  <si>
    <t>Hubert Fournier</t>
  </si>
  <si>
    <t xml:space="preserve">Venusta Santori </t>
  </si>
  <si>
    <t xml:space="preserve">Ofelia Ramponi </t>
  </si>
  <si>
    <t>Felix Kaiser</t>
  </si>
  <si>
    <t>Randolf Medina</t>
  </si>
  <si>
    <t>Geeske Huber</t>
  </si>
  <si>
    <t>Munroe Duncan</t>
  </si>
  <si>
    <t>Susie Singh</t>
  </si>
  <si>
    <t>Otsadia Alonso</t>
  </si>
  <si>
    <t>Galindo Sánchez</t>
  </si>
  <si>
    <t xml:space="preserve">Norma Massimi </t>
  </si>
  <si>
    <t>Erasmo Delgado</t>
  </si>
  <si>
    <t xml:space="preserve">Orietta Della Campana </t>
  </si>
  <si>
    <t>Carlyle Webb</t>
  </si>
  <si>
    <t>Deb Powell</t>
  </si>
  <si>
    <t>Clifford Fisher</t>
  </si>
  <si>
    <t xml:space="preserve">Violante Serra </t>
  </si>
  <si>
    <t>Harmon Rogers</t>
  </si>
  <si>
    <t>Chrétien Bonnet</t>
  </si>
  <si>
    <t xml:space="preserve">Sergio Bandi </t>
  </si>
  <si>
    <t>Elsdon Martinez</t>
  </si>
  <si>
    <t xml:space="preserve">Daniela Guacetti </t>
  </si>
  <si>
    <t>Humbert Russell</t>
  </si>
  <si>
    <t>Letha Mason</t>
  </si>
  <si>
    <t>Gaubert Roussel</t>
  </si>
  <si>
    <t>Orval Lyons</t>
  </si>
  <si>
    <t xml:space="preserve">Federico Mattoselli </t>
  </si>
  <si>
    <t>Carlos Jiménez</t>
  </si>
  <si>
    <t>Marjolaine Patterson</t>
  </si>
  <si>
    <t>Nydia Garner</t>
  </si>
  <si>
    <t>Olympus Maier</t>
  </si>
  <si>
    <t>Tyrell Begum</t>
  </si>
  <si>
    <t>Thomas Legrand</t>
  </si>
  <si>
    <t>Margery Baker</t>
  </si>
  <si>
    <t>Miguel Cruz</t>
  </si>
  <si>
    <t>Coretta Carpenter</t>
  </si>
  <si>
    <t xml:space="preserve">Filippo Pellicani </t>
  </si>
  <si>
    <t>Xinyi Zhāng</t>
  </si>
  <si>
    <t>Thérèse Henry</t>
  </si>
  <si>
    <t>Quinta Torres</t>
  </si>
  <si>
    <t>Segimer Körtig</t>
  </si>
  <si>
    <t>Malvina Matthews</t>
  </si>
  <si>
    <t xml:space="preserve">Emanuele Copi </t>
  </si>
  <si>
    <t>Martin Martinez</t>
  </si>
  <si>
    <t>Ermintrude Gray</t>
  </si>
  <si>
    <t>Tasha Tran</t>
  </si>
  <si>
    <t>Lester Zimmerman</t>
  </si>
  <si>
    <t xml:space="preserve">Pamela Roverini </t>
  </si>
  <si>
    <t xml:space="preserve">Ornella Caccianemici </t>
  </si>
  <si>
    <t>Berti Walter</t>
  </si>
  <si>
    <t>Elmer Santos</t>
  </si>
  <si>
    <t>Dora Owen</t>
  </si>
  <si>
    <t>Yong Kāng</t>
  </si>
  <si>
    <t xml:space="preserve">Vincenzo Riciputi </t>
  </si>
  <si>
    <t>Alaina Adams</t>
  </si>
  <si>
    <t xml:space="preserve">Giovanni Trafighetti </t>
  </si>
  <si>
    <t xml:space="preserve">Marco Bonzanelli </t>
  </si>
  <si>
    <t xml:space="preserve">Davide Aldobrandi </t>
  </si>
  <si>
    <t>Célestin Muller</t>
  </si>
  <si>
    <t>Elton Lloyd</t>
  </si>
  <si>
    <t xml:space="preserve">Rosalinda Felici </t>
  </si>
  <si>
    <t>Feng Féng</t>
  </si>
  <si>
    <t xml:space="preserve">Christian Casotti </t>
  </si>
  <si>
    <t xml:space="preserve">Nicoletta Moscati </t>
  </si>
  <si>
    <t xml:space="preserve">Mattia Buoncompagni </t>
  </si>
  <si>
    <t>Li Lóng</t>
  </si>
  <si>
    <t xml:space="preserve">Gabriele Guacimani </t>
  </si>
  <si>
    <t>Bin Máo</t>
  </si>
  <si>
    <t>Aurélien Francois</t>
  </si>
  <si>
    <t>Jie Lín</t>
  </si>
  <si>
    <t>Jian Hóu</t>
  </si>
  <si>
    <t>Tarek Schulze</t>
  </si>
  <si>
    <t xml:space="preserve">Donatella Mori </t>
  </si>
  <si>
    <t>Jacques Garnier</t>
  </si>
  <si>
    <t>Gabriel Mayer</t>
  </si>
  <si>
    <t xml:space="preserve">Penelope Pazzi </t>
  </si>
  <si>
    <t>Tito Ramos</t>
  </si>
  <si>
    <t>Jami Wilkinson</t>
  </si>
  <si>
    <t>Lili Wáng</t>
  </si>
  <si>
    <t>Angelika Herrmann</t>
  </si>
  <si>
    <t>Quincey Ross</t>
  </si>
  <si>
    <t>Munro Campbell</t>
  </si>
  <si>
    <t>Ximena Reyes</t>
  </si>
  <si>
    <t>Xiaomei Yuán</t>
  </si>
  <si>
    <t xml:space="preserve">Paola Dolcini </t>
  </si>
  <si>
    <t>Sophia Page</t>
  </si>
  <si>
    <t>Columban Foster</t>
  </si>
  <si>
    <t>pct ineligible =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</si>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</sst>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17">
    <dxf>
      <fill>
        <patternFill>
          <bgColor rgb="FF42EDB9"/>
        </patternFill>
      </fill>
    </dxf>
    <dxf>
      <fill>
        <patternFill>
          <bgColor rgb="FF3A1EDB"/>
        </patternFill>
      </fill>
    </dxf>
    <dxf>
      <fill>
        <patternFill>
          <bgColor rgb="FFFC537A"/>
        </patternFill>
      </fill>
    </dxf>
    <dxf>
      <fill>
        <patternFill>
          <bgColor rgb="FF248FAF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colors>
    <mruColors>
      <color rgb="FF42EDB9"/>
      <color rgb="FF3A1EDB"/>
      <color rgb="FFFC537A"/>
      <color rgb="FF248FAF"/>
      <color rgb="FFFFFF00"/>
      <color rgb="FF1E2019"/>
      <color rgb="FF587B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9BE39-FB4E-4580-BCEF-BD4691F9F547}" name="Table1" displayName="Table1" ref="A1:K121" totalsRowShown="0" headerRowDxfId="16" headerRowBorderDxfId="15">
  <autoFilter ref="A1:K121" xr:uid="{3159BE39-FB4E-4580-BCEF-BD4691F9F547}"/>
  <tableColumns count="11">
    <tableColumn id="1" xr3:uid="{583531EE-EF37-407B-BAC8-55CB4D3138E9}" name="Worker" dataDxfId="14"/>
    <tableColumn id="2" xr3:uid="{B9038FF6-8FA4-4BFB-8B86-DF608E72D11D}" name="Gender" dataDxfId="13"/>
    <tableColumn id="3" xr3:uid="{90CC37F7-0EB2-4ABF-813F-2D4D06969C6A}" name="Days of absence from work" dataDxfId="12"/>
    <tableColumn id="4" xr3:uid="{6D88C90B-EF9A-41A0-9783-38E5F8FD63F8}" name="Hours worked" dataDxfId="11"/>
    <tableColumn id="5" xr3:uid="{076D6BDB-9618-4D69-9C5B-EDF39FBDFA71}" name="Machinery wear coeff." dataDxfId="10"/>
    <tableColumn id="6" xr3:uid="{0F11EF66-F7E5-4CE3-B411-6E528C763FBA}" name="Units produced" dataDxfId="9"/>
    <tableColumn id="7" xr3:uid="{449C4BB4-3167-4832-B037-96746EEE93A9}" name="Bonus A" dataDxfId="8">
      <calculatedColumnFormula>IF(Table1[[#This Row],[Units produced]]&gt;2800,"Elligible"," ")</calculatedColumnFormula>
    </tableColumn>
    <tableColumn id="8" xr3:uid="{C02F76B1-C129-4BDE-944F-B716F4B146B9}" name="Bonus B">
      <calculatedColumnFormula>IF(AND(Table1[[#This Row],[Days of absence from work]]&lt;4,Table1[[#This Row],[Units produced]]&gt;=2600),"Eligible"," ")</calculatedColumnFormula>
    </tableColumn>
    <tableColumn id="9" xr3:uid="{0E896F66-05FC-484F-90AA-7ED79F717A1A}" name="Bonus C" dataDxfId="7">
      <calculatedColumnFormula>IF(OR(Table1[[#This Row],[Machinery wear coeff.]]&lt;=0.4,Table1[[#This Row],[Hours worked]]&gt;=245),"Eligible"," ")</calculatedColumnFormula>
    </tableColumn>
    <tableColumn id="10" xr3:uid="{54839AD6-ED76-416D-A88E-ED811BBF1042}" name="Bonus D" dataDxfId="6">
      <calculatedColumnFormula>IF(AND(Table1[[#This Row],[Machinery wear coeff.]]&lt;=0.3,Table1[[#This Row],[Days of absence from work]]&lt;5,OR(Table1[[#This Row],[Hours worked]]&gt;200)),"Eligible"," ")</calculatedColumnFormula>
    </tableColumn>
    <tableColumn id="11" xr3:uid="{9DA4F9F3-9E4A-4ED5-BEC6-C4C6E52230A5}" name="Bonus E" dataDxfId="5">
      <calculatedColumnFormula>IF(AND(Table1[[#This Row],[Gender]]="F",OR(Table1[[#This Row],[Machinery wear coeff.]]&lt;=0.3,Table1[[#This Row],[Units produced]]&gt;=2800)),"Eligible"," 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S122"/>
  <sheetViews>
    <sheetView tabSelected="1" topLeftCell="A10" workbookViewId="0">
      <selection activeCell="F29" sqref="F29"/>
    </sheetView>
  </sheetViews>
  <sheetFormatPr defaultColWidth="12.5703125" defaultRowHeight="15.75" customHeight="1" x14ac:dyDescent="0.2"/>
  <cols>
    <col min="1" max="1" width="21.7109375" bestFit="1" customWidth="1"/>
    <col min="2" max="2" width="10" bestFit="1" customWidth="1"/>
    <col min="3" max="3" width="27.42578125" bestFit="1" customWidth="1"/>
    <col min="4" max="4" width="15.7109375" bestFit="1" customWidth="1"/>
    <col min="5" max="5" width="23.42578125" bestFit="1" customWidth="1"/>
    <col min="6" max="6" width="17" bestFit="1" customWidth="1"/>
    <col min="7" max="7" width="10.42578125" bestFit="1" customWidth="1"/>
    <col min="8" max="9" width="10.28515625" bestFit="1" customWidth="1"/>
    <col min="10" max="10" width="10.42578125" bestFit="1" customWidth="1"/>
    <col min="11" max="11" width="10.140625" bestFit="1" customWidth="1"/>
    <col min="12" max="12" width="16.5703125" bestFit="1" customWidth="1"/>
    <col min="14" max="14" width="16.5703125" bestFit="1" customWidth="1"/>
    <col min="16" max="16" width="16.5703125" bestFit="1" customWidth="1"/>
    <col min="18" max="18" width="16.5703125" bestFit="1" customWidth="1"/>
  </cols>
  <sheetData>
    <row r="1" spans="1:19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9" ht="15.75" customHeight="1" x14ac:dyDescent="0.25">
      <c r="A2" s="2" t="s">
        <v>11</v>
      </c>
      <c r="B2" s="2" t="s">
        <v>12</v>
      </c>
      <c r="C2" s="3">
        <v>1</v>
      </c>
      <c r="D2" s="3">
        <v>189</v>
      </c>
      <c r="E2" s="4">
        <v>0.95</v>
      </c>
      <c r="F2" s="5">
        <v>2044</v>
      </c>
      <c r="G2" t="str">
        <f>IF(Table1[[#This Row],[Units produced]]&gt;2800,"Elligible"," ")</f>
        <v xml:space="preserve"> </v>
      </c>
      <c r="H2" t="str">
        <f>IF(AND(Table1[[#This Row],[Days of absence from work]]&lt;4,Table1[[#This Row],[Units produced]]&gt;=2600),"Eligible"," ")</f>
        <v xml:space="preserve"> </v>
      </c>
      <c r="I2" t="str">
        <f>IF(OR(Table1[[#This Row],[Machinery wear coeff.]]&lt;=0.4,Table1[[#This Row],[Hours worked]]&gt;=245),"Eligible"," ")</f>
        <v xml:space="preserve"> </v>
      </c>
      <c r="J2" t="str">
        <f>IF(AND(Table1[[#This Row],[Machinery wear coeff.]]&lt;=0.3,Table1[[#This Row],[Days of absence from work]]&lt;5,OR(Table1[[#This Row],[Hours worked]]&gt;200)),"Eligible"," ")</f>
        <v xml:space="preserve"> </v>
      </c>
      <c r="K2" t="str">
        <f>IF(AND(Table1[[#This Row],[Gender]]="F",OR(Table1[[#This Row],[Machinery wear coeff.]]&lt;=0.3,Table1[[#This Row],[Units produced]]&gt;=2800)),"Eligible"," ")</f>
        <v xml:space="preserve"> </v>
      </c>
      <c r="L2" s="9" t="s">
        <v>2</v>
      </c>
      <c r="M2" s="9"/>
      <c r="N2" s="9" t="s">
        <v>3</v>
      </c>
      <c r="O2" s="9"/>
      <c r="P2" s="9" t="s">
        <v>4</v>
      </c>
      <c r="Q2" s="9"/>
      <c r="R2" s="9" t="s">
        <v>5</v>
      </c>
      <c r="S2" s="9"/>
    </row>
    <row r="3" spans="1:19" ht="15.75" customHeight="1" x14ac:dyDescent="0.25">
      <c r="A3" s="2" t="s">
        <v>13</v>
      </c>
      <c r="B3" s="2" t="s">
        <v>14</v>
      </c>
      <c r="C3" s="3">
        <v>5</v>
      </c>
      <c r="D3" s="3">
        <v>220</v>
      </c>
      <c r="E3" s="4">
        <v>0.3</v>
      </c>
      <c r="F3" s="5">
        <v>2160</v>
      </c>
      <c r="G3" t="str">
        <f>IF(Table1[[#This Row],[Units produced]]&gt;2800,"Elligible"," ")</f>
        <v xml:space="preserve"> </v>
      </c>
      <c r="H3" t="str">
        <f>IF(AND(Table1[[#This Row],[Days of absence from work]]&lt;4,Table1[[#This Row],[Units produced]]&gt;=2600),"Eligible"," ")</f>
        <v xml:space="preserve"> </v>
      </c>
      <c r="I3" t="str">
        <f>IF(OR(Table1[[#This Row],[Machinery wear coeff.]]&lt;=0.4,Table1[[#This Row],[Hours worked]]&gt;=245),"Eligible"," ")</f>
        <v>Eligible</v>
      </c>
      <c r="J3" t="str">
        <f>IF(AND(Table1[[#This Row],[Machinery wear coeff.]]&lt;=0.3,Table1[[#This Row],[Days of absence from work]]&lt;5,OR(Table1[[#This Row],[Hours worked]]&gt;200)),"Eligible"," ")</f>
        <v xml:space="preserve"> </v>
      </c>
      <c r="K3" t="str">
        <f>IF(AND(Table1[[#This Row],[Gender]]="F",OR(Table1[[#This Row],[Machinery wear coeff.]]&lt;=0.3,Table1[[#This Row],[Units produced]]&gt;=2800)),"Eligible"," ")</f>
        <v>Eligible</v>
      </c>
      <c r="L3" s="7"/>
      <c r="M3" s="7"/>
      <c r="N3" s="7"/>
      <c r="O3" s="7"/>
      <c r="P3" s="7"/>
      <c r="Q3" s="7"/>
      <c r="R3" s="7"/>
      <c r="S3" s="7"/>
    </row>
    <row r="4" spans="1:19" ht="15.75" customHeight="1" x14ac:dyDescent="0.25">
      <c r="A4" s="2" t="s">
        <v>15</v>
      </c>
      <c r="B4" s="2" t="s">
        <v>12</v>
      </c>
      <c r="C4" s="3">
        <v>6</v>
      </c>
      <c r="D4" s="3">
        <v>224</v>
      </c>
      <c r="E4" s="4">
        <v>0.6</v>
      </c>
      <c r="F4" s="5">
        <v>3034</v>
      </c>
      <c r="G4" t="str">
        <f>IF(Table1[[#This Row],[Units produced]]&gt;2800,"Elligible"," ")</f>
        <v>Elligible</v>
      </c>
      <c r="H4" t="str">
        <f>IF(AND(Table1[[#This Row],[Days of absence from work]]&lt;4,Table1[[#This Row],[Units produced]]&gt;=2600),"Eligible"," ")</f>
        <v xml:space="preserve"> </v>
      </c>
      <c r="I4" t="str">
        <f>IF(OR(Table1[[#This Row],[Machinery wear coeff.]]&lt;=0.4,Table1[[#This Row],[Hours worked]]&gt;=245),"Eligible"," ")</f>
        <v xml:space="preserve"> </v>
      </c>
      <c r="J4" t="str">
        <f>IF(AND(Table1[[#This Row],[Machinery wear coeff.]]&lt;=0.3,Table1[[#This Row],[Days of absence from work]]&lt;5,OR(Table1[[#This Row],[Hours worked]]&gt;200)),"Eligible"," ")</f>
        <v xml:space="preserve"> </v>
      </c>
      <c r="K4" t="str">
        <f>IF(AND(Table1[[#This Row],[Gender]]="F",OR(Table1[[#This Row],[Machinery wear coeff.]]&lt;=0.3,Table1[[#This Row],[Units produced]]&gt;=2800)),"Eligible"," ")</f>
        <v xml:space="preserve"> </v>
      </c>
      <c r="L4" s="7" t="s">
        <v>134</v>
      </c>
      <c r="M4" s="7">
        <v>2.4833333333333334</v>
      </c>
      <c r="N4" s="7" t="s">
        <v>134</v>
      </c>
      <c r="O4" s="7">
        <v>201.52500000000001</v>
      </c>
      <c r="P4" s="7" t="s">
        <v>134</v>
      </c>
      <c r="Q4" s="7">
        <v>0.5195833333333334</v>
      </c>
      <c r="R4" s="7" t="s">
        <v>134</v>
      </c>
      <c r="S4" s="7">
        <v>2522.1916666666666</v>
      </c>
    </row>
    <row r="5" spans="1:19" ht="15.75" customHeight="1" x14ac:dyDescent="0.25">
      <c r="A5" s="2" t="s">
        <v>16</v>
      </c>
      <c r="B5" s="2" t="s">
        <v>14</v>
      </c>
      <c r="C5" s="3">
        <v>1</v>
      </c>
      <c r="D5" s="3">
        <v>186</v>
      </c>
      <c r="E5" s="4">
        <v>0.4</v>
      </c>
      <c r="F5" s="5">
        <v>2122</v>
      </c>
      <c r="G5" t="str">
        <f>IF(Table1[[#This Row],[Units produced]]&gt;2800,"Elligible"," ")</f>
        <v xml:space="preserve"> </v>
      </c>
      <c r="H5" t="str">
        <f>IF(AND(Table1[[#This Row],[Days of absence from work]]&lt;4,Table1[[#This Row],[Units produced]]&gt;=2600),"Eligible"," ")</f>
        <v xml:space="preserve"> </v>
      </c>
      <c r="I5" t="str">
        <f>IF(OR(Table1[[#This Row],[Machinery wear coeff.]]&lt;=0.4,Table1[[#This Row],[Hours worked]]&gt;=245),"Eligible"," ")</f>
        <v>Eligible</v>
      </c>
      <c r="J5" t="str">
        <f>IF(AND(Table1[[#This Row],[Machinery wear coeff.]]&lt;=0.3,Table1[[#This Row],[Days of absence from work]]&lt;5,OR(Table1[[#This Row],[Hours worked]]&gt;200)),"Eligible"," ")</f>
        <v xml:space="preserve"> </v>
      </c>
      <c r="K5" t="str">
        <f>IF(AND(Table1[[#This Row],[Gender]]="F",OR(Table1[[#This Row],[Machinery wear coeff.]]&lt;=0.3,Table1[[#This Row],[Units produced]]&gt;=2800)),"Eligible"," ")</f>
        <v xml:space="preserve"> </v>
      </c>
      <c r="L5" s="7" t="s">
        <v>135</v>
      </c>
      <c r="M5" s="7">
        <v>0.28769910492849526</v>
      </c>
      <c r="N5" s="7" t="s">
        <v>135</v>
      </c>
      <c r="O5" s="7">
        <v>2.7570882039110836</v>
      </c>
      <c r="P5" s="7" t="s">
        <v>135</v>
      </c>
      <c r="Q5" s="7">
        <v>2.4670772190323785E-2</v>
      </c>
      <c r="R5" s="7" t="s">
        <v>135</v>
      </c>
      <c r="S5" s="7">
        <v>34.505618622237016</v>
      </c>
    </row>
    <row r="6" spans="1:19" ht="15.75" customHeight="1" x14ac:dyDescent="0.25">
      <c r="A6" s="2" t="s">
        <v>17</v>
      </c>
      <c r="B6" s="2" t="s">
        <v>14</v>
      </c>
      <c r="C6" s="3">
        <v>0</v>
      </c>
      <c r="D6" s="3">
        <v>185</v>
      </c>
      <c r="E6" s="4">
        <v>0.6</v>
      </c>
      <c r="F6" s="5">
        <v>2561</v>
      </c>
      <c r="G6" t="str">
        <f>IF(Table1[[#This Row],[Units produced]]&gt;2800,"Elligible"," ")</f>
        <v xml:space="preserve"> </v>
      </c>
      <c r="H6" t="str">
        <f>IF(AND(Table1[[#This Row],[Days of absence from work]]&lt;4,Table1[[#This Row],[Units produced]]&gt;=2600),"Eligible"," ")</f>
        <v xml:space="preserve"> </v>
      </c>
      <c r="I6" t="str">
        <f>IF(OR(Table1[[#This Row],[Machinery wear coeff.]]&lt;=0.4,Table1[[#This Row],[Hours worked]]&gt;=245),"Eligible"," ")</f>
        <v xml:space="preserve"> </v>
      </c>
      <c r="J6" t="str">
        <f>IF(AND(Table1[[#This Row],[Machinery wear coeff.]]&lt;=0.3,Table1[[#This Row],[Days of absence from work]]&lt;5,OR(Table1[[#This Row],[Hours worked]]&gt;200)),"Eligible"," ")</f>
        <v xml:space="preserve"> </v>
      </c>
      <c r="K6" t="str">
        <f>IF(AND(Table1[[#This Row],[Gender]]="F",OR(Table1[[#This Row],[Machinery wear coeff.]]&lt;=0.3,Table1[[#This Row],[Units produced]]&gt;=2800)),"Eligible"," ")</f>
        <v xml:space="preserve"> </v>
      </c>
      <c r="L6" s="7" t="s">
        <v>136</v>
      </c>
      <c r="M6" s="7">
        <v>0</v>
      </c>
      <c r="N6" s="7" t="s">
        <v>136</v>
      </c>
      <c r="O6" s="7">
        <v>207</v>
      </c>
      <c r="P6" s="7" t="s">
        <v>136</v>
      </c>
      <c r="Q6" s="7">
        <v>0.5</v>
      </c>
      <c r="R6" s="7" t="s">
        <v>136</v>
      </c>
      <c r="S6" s="7">
        <v>2506</v>
      </c>
    </row>
    <row r="7" spans="1:19" ht="15.75" customHeight="1" x14ac:dyDescent="0.25">
      <c r="A7" s="2" t="s">
        <v>18</v>
      </c>
      <c r="B7" s="2" t="s">
        <v>12</v>
      </c>
      <c r="C7" s="3">
        <v>0</v>
      </c>
      <c r="D7" s="3">
        <v>177</v>
      </c>
      <c r="E7" s="4">
        <v>0.8</v>
      </c>
      <c r="F7" s="5">
        <v>2631</v>
      </c>
      <c r="G7" t="str">
        <f>IF(Table1[[#This Row],[Units produced]]&gt;2800,"Elligible"," ")</f>
        <v xml:space="preserve"> </v>
      </c>
      <c r="H7" t="str">
        <f>IF(AND(Table1[[#This Row],[Days of absence from work]]&lt;4,Table1[[#This Row],[Units produced]]&gt;=2600),"Eligible"," ")</f>
        <v>Eligible</v>
      </c>
      <c r="I7" t="str">
        <f>IF(OR(Table1[[#This Row],[Machinery wear coeff.]]&lt;=0.4,Table1[[#This Row],[Hours worked]]&gt;=245),"Eligible"," ")</f>
        <v xml:space="preserve"> </v>
      </c>
      <c r="J7" t="str">
        <f>IF(AND(Table1[[#This Row],[Machinery wear coeff.]]&lt;=0.3,Table1[[#This Row],[Days of absence from work]]&lt;5,OR(Table1[[#This Row],[Hours worked]]&gt;200)),"Eligible"," ")</f>
        <v xml:space="preserve"> </v>
      </c>
      <c r="K7" t="str">
        <f>IF(AND(Table1[[#This Row],[Gender]]="F",OR(Table1[[#This Row],[Machinery wear coeff.]]&lt;=0.3,Table1[[#This Row],[Units produced]]&gt;=2800)),"Eligible"," ")</f>
        <v xml:space="preserve"> </v>
      </c>
      <c r="L7" s="7" t="s">
        <v>137</v>
      </c>
      <c r="M7" s="7">
        <v>0</v>
      </c>
      <c r="N7" s="7" t="s">
        <v>137</v>
      </c>
      <c r="O7" s="7">
        <v>224</v>
      </c>
      <c r="P7" s="7" t="s">
        <v>137</v>
      </c>
      <c r="Q7" s="7">
        <v>0.1</v>
      </c>
      <c r="R7" s="7" t="s">
        <v>137</v>
      </c>
      <c r="S7" s="7">
        <v>3034</v>
      </c>
    </row>
    <row r="8" spans="1:19" ht="15.75" customHeight="1" x14ac:dyDescent="0.25">
      <c r="A8" s="2" t="s">
        <v>19</v>
      </c>
      <c r="B8" s="2" t="s">
        <v>14</v>
      </c>
      <c r="C8" s="3">
        <v>1</v>
      </c>
      <c r="D8" s="3">
        <v>146</v>
      </c>
      <c r="E8" s="4">
        <v>0.35</v>
      </c>
      <c r="F8" s="5">
        <v>2476</v>
      </c>
      <c r="G8" t="str">
        <f>IF(Table1[[#This Row],[Units produced]]&gt;2800,"Elligible"," ")</f>
        <v xml:space="preserve"> </v>
      </c>
      <c r="H8" t="str">
        <f>IF(AND(Table1[[#This Row],[Days of absence from work]]&lt;4,Table1[[#This Row],[Units produced]]&gt;=2600),"Eligible"," ")</f>
        <v xml:space="preserve"> </v>
      </c>
      <c r="I8" t="str">
        <f>IF(OR(Table1[[#This Row],[Machinery wear coeff.]]&lt;=0.4,Table1[[#This Row],[Hours worked]]&gt;=245),"Eligible"," ")</f>
        <v>Eligible</v>
      </c>
      <c r="J8" t="str">
        <f>IF(AND(Table1[[#This Row],[Machinery wear coeff.]]&lt;=0.3,Table1[[#This Row],[Days of absence from work]]&lt;5,OR(Table1[[#This Row],[Hours worked]]&gt;200)),"Eligible"," ")</f>
        <v xml:space="preserve"> </v>
      </c>
      <c r="K8" t="str">
        <f>IF(AND(Table1[[#This Row],[Gender]]="F",OR(Table1[[#This Row],[Machinery wear coeff.]]&lt;=0.3,Table1[[#This Row],[Units produced]]&gt;=2800)),"Eligible"," ")</f>
        <v xml:space="preserve"> </v>
      </c>
      <c r="L8" s="7" t="s">
        <v>138</v>
      </c>
      <c r="M8" s="7">
        <v>3.1515857908676512</v>
      </c>
      <c r="N8" s="7" t="s">
        <v>138</v>
      </c>
      <c r="O8" s="7">
        <v>30.202388046270073</v>
      </c>
      <c r="P8" s="7" t="s">
        <v>138</v>
      </c>
      <c r="Q8" s="7">
        <v>0.27025476879422944</v>
      </c>
      <c r="R8" s="7" t="s">
        <v>138</v>
      </c>
      <c r="S8" s="7">
        <v>377.99011360139093</v>
      </c>
    </row>
    <row r="9" spans="1:19" ht="15.75" customHeight="1" x14ac:dyDescent="0.25">
      <c r="A9" s="2" t="s">
        <v>20</v>
      </c>
      <c r="B9" s="2" t="s">
        <v>12</v>
      </c>
      <c r="C9" s="3">
        <v>9</v>
      </c>
      <c r="D9" s="3">
        <v>179</v>
      </c>
      <c r="E9" s="4">
        <v>0.25</v>
      </c>
      <c r="F9" s="5">
        <v>2462</v>
      </c>
      <c r="G9" t="str">
        <f>IF(Table1[[#This Row],[Units produced]]&gt;2800,"Elligible"," ")</f>
        <v xml:space="preserve"> </v>
      </c>
      <c r="H9" t="str">
        <f>IF(AND(Table1[[#This Row],[Days of absence from work]]&lt;4,Table1[[#This Row],[Units produced]]&gt;=2600),"Eligible"," ")</f>
        <v xml:space="preserve"> </v>
      </c>
      <c r="I9" t="str">
        <f>IF(OR(Table1[[#This Row],[Machinery wear coeff.]]&lt;=0.4,Table1[[#This Row],[Hours worked]]&gt;=245),"Eligible"," ")</f>
        <v>Eligible</v>
      </c>
      <c r="J9" t="str">
        <f>IF(AND(Table1[[#This Row],[Machinery wear coeff.]]&lt;=0.3,Table1[[#This Row],[Days of absence from work]]&lt;5,OR(Table1[[#This Row],[Hours worked]]&gt;200)),"Eligible"," ")</f>
        <v xml:space="preserve"> </v>
      </c>
      <c r="K9" t="str">
        <f>IF(AND(Table1[[#This Row],[Gender]]="F",OR(Table1[[#This Row],[Machinery wear coeff.]]&lt;=0.3,Table1[[#This Row],[Units produced]]&gt;=2800)),"Eligible"," ")</f>
        <v xml:space="preserve"> </v>
      </c>
      <c r="L9" s="7" t="s">
        <v>139</v>
      </c>
      <c r="M9" s="7">
        <v>9.9324929971988798</v>
      </c>
      <c r="N9" s="7" t="s">
        <v>139</v>
      </c>
      <c r="O9" s="7">
        <v>912.18424369747743</v>
      </c>
      <c r="P9" s="7" t="s">
        <v>139</v>
      </c>
      <c r="Q9" s="7">
        <v>7.303764005602241E-2</v>
      </c>
      <c r="R9" s="7" t="s">
        <v>139</v>
      </c>
      <c r="S9" s="7">
        <v>142876.52598039241</v>
      </c>
    </row>
    <row r="10" spans="1:19" ht="15.75" customHeight="1" x14ac:dyDescent="0.25">
      <c r="A10" s="2" t="s">
        <v>21</v>
      </c>
      <c r="B10" s="2" t="s">
        <v>14</v>
      </c>
      <c r="C10" s="3">
        <v>0</v>
      </c>
      <c r="D10" s="3">
        <v>181</v>
      </c>
      <c r="E10" s="4">
        <v>0.4</v>
      </c>
      <c r="F10" s="5">
        <v>1986</v>
      </c>
      <c r="G10" t="str">
        <f>IF(Table1[[#This Row],[Units produced]]&gt;2800,"Elligible"," ")</f>
        <v xml:space="preserve"> </v>
      </c>
      <c r="H10" t="str">
        <f>IF(AND(Table1[[#This Row],[Days of absence from work]]&lt;4,Table1[[#This Row],[Units produced]]&gt;=2600),"Eligible"," ")</f>
        <v xml:space="preserve"> </v>
      </c>
      <c r="I10" t="str">
        <f>IF(OR(Table1[[#This Row],[Machinery wear coeff.]]&lt;=0.4,Table1[[#This Row],[Hours worked]]&gt;=245),"Eligible"," ")</f>
        <v>Eligible</v>
      </c>
      <c r="J10" t="str">
        <f>IF(AND(Table1[[#This Row],[Machinery wear coeff.]]&lt;=0.3,Table1[[#This Row],[Days of absence from work]]&lt;5,OR(Table1[[#This Row],[Hours worked]]&gt;200)),"Eligible"," ")</f>
        <v xml:space="preserve"> </v>
      </c>
      <c r="K10" t="str">
        <f>IF(AND(Table1[[#This Row],[Gender]]="F",OR(Table1[[#This Row],[Machinery wear coeff.]]&lt;=0.3,Table1[[#This Row],[Units produced]]&gt;=2800)),"Eligible"," ")</f>
        <v xml:space="preserve"> </v>
      </c>
      <c r="L10" s="7" t="s">
        <v>140</v>
      </c>
      <c r="M10" s="7">
        <v>-0.59715580582724304</v>
      </c>
      <c r="N10" s="7" t="s">
        <v>140</v>
      </c>
      <c r="O10" s="7">
        <v>-1.0282535427351647</v>
      </c>
      <c r="P10" s="7" t="s">
        <v>140</v>
      </c>
      <c r="Q10" s="7">
        <v>-1.3266175595010725</v>
      </c>
      <c r="R10" s="7" t="s">
        <v>140</v>
      </c>
      <c r="S10" s="7">
        <v>-1.2369725278461261</v>
      </c>
    </row>
    <row r="11" spans="1:19" ht="15.75" customHeight="1" x14ac:dyDescent="0.25">
      <c r="A11" s="2" t="s">
        <v>22</v>
      </c>
      <c r="B11" s="2" t="s">
        <v>14</v>
      </c>
      <c r="C11" s="3">
        <v>8</v>
      </c>
      <c r="D11" s="3">
        <v>232</v>
      </c>
      <c r="E11" s="4">
        <v>0.1</v>
      </c>
      <c r="F11" s="5">
        <v>2594</v>
      </c>
      <c r="G11" t="str">
        <f>IF(Table1[[#This Row],[Units produced]]&gt;2800,"Elligible"," ")</f>
        <v xml:space="preserve"> </v>
      </c>
      <c r="H11" t="str">
        <f>IF(AND(Table1[[#This Row],[Days of absence from work]]&lt;4,Table1[[#This Row],[Units produced]]&gt;=2600),"Eligible"," ")</f>
        <v xml:space="preserve"> </v>
      </c>
      <c r="I11" t="str">
        <f>IF(OR(Table1[[#This Row],[Machinery wear coeff.]]&lt;=0.4,Table1[[#This Row],[Hours worked]]&gt;=245),"Eligible"," ")</f>
        <v>Eligible</v>
      </c>
      <c r="J11" t="str">
        <f>IF(AND(Table1[[#This Row],[Machinery wear coeff.]]&lt;=0.3,Table1[[#This Row],[Days of absence from work]]&lt;5,OR(Table1[[#This Row],[Hours worked]]&gt;200)),"Eligible"," ")</f>
        <v xml:space="preserve"> </v>
      </c>
      <c r="K11" t="str">
        <f>IF(AND(Table1[[#This Row],[Gender]]="F",OR(Table1[[#This Row],[Machinery wear coeff.]]&lt;=0.3,Table1[[#This Row],[Units produced]]&gt;=2800)),"Eligible"," ")</f>
        <v>Eligible</v>
      </c>
      <c r="L11" s="7" t="s">
        <v>141</v>
      </c>
      <c r="M11" s="7">
        <v>0.90707415219765908</v>
      </c>
      <c r="N11" s="7" t="s">
        <v>141</v>
      </c>
      <c r="O11" s="7">
        <v>-0.26313905837751306</v>
      </c>
      <c r="P11" s="7" t="s">
        <v>141</v>
      </c>
      <c r="Q11" s="7">
        <v>-6.8840949007585731E-3</v>
      </c>
      <c r="R11" s="7" t="s">
        <v>141</v>
      </c>
      <c r="S11" s="7">
        <v>8.3951012341071218E-2</v>
      </c>
    </row>
    <row r="12" spans="1:19" ht="15.75" customHeight="1" x14ac:dyDescent="0.25">
      <c r="A12" s="2" t="s">
        <v>23</v>
      </c>
      <c r="B12" s="2" t="s">
        <v>12</v>
      </c>
      <c r="C12" s="3">
        <v>6</v>
      </c>
      <c r="D12" s="3">
        <v>224</v>
      </c>
      <c r="E12" s="4">
        <v>0.55000000000000004</v>
      </c>
      <c r="F12" s="5">
        <v>2040</v>
      </c>
      <c r="G12" t="str">
        <f>IF(Table1[[#This Row],[Units produced]]&gt;2800,"Elligible"," ")</f>
        <v xml:space="preserve"> </v>
      </c>
      <c r="H12" t="str">
        <f>IF(AND(Table1[[#This Row],[Days of absence from work]]&lt;4,Table1[[#This Row],[Units produced]]&gt;=2600),"Eligible"," ")</f>
        <v xml:space="preserve"> </v>
      </c>
      <c r="I12" t="str">
        <f>IF(OR(Table1[[#This Row],[Machinery wear coeff.]]&lt;=0.4,Table1[[#This Row],[Hours worked]]&gt;=245),"Eligible"," ")</f>
        <v xml:space="preserve"> </v>
      </c>
      <c r="J12" t="str">
        <f>IF(AND(Table1[[#This Row],[Machinery wear coeff.]]&lt;=0.3,Table1[[#This Row],[Days of absence from work]]&lt;5,OR(Table1[[#This Row],[Hours worked]]&gt;200)),"Eligible"," ")</f>
        <v xml:space="preserve"> </v>
      </c>
      <c r="K12" t="str">
        <f>IF(AND(Table1[[#This Row],[Gender]]="F",OR(Table1[[#This Row],[Machinery wear coeff.]]&lt;=0.3,Table1[[#This Row],[Units produced]]&gt;=2800)),"Eligible"," ")</f>
        <v xml:space="preserve"> </v>
      </c>
      <c r="L12" s="7" t="s">
        <v>142</v>
      </c>
      <c r="M12" s="7">
        <v>10</v>
      </c>
      <c r="N12" s="7" t="s">
        <v>142</v>
      </c>
      <c r="O12" s="7">
        <v>104</v>
      </c>
      <c r="P12" s="7" t="s">
        <v>142</v>
      </c>
      <c r="Q12" s="7">
        <v>0.85</v>
      </c>
      <c r="R12" s="7" t="s">
        <v>142</v>
      </c>
      <c r="S12" s="7">
        <v>1256</v>
      </c>
    </row>
    <row r="13" spans="1:19" ht="15.75" customHeight="1" x14ac:dyDescent="0.25">
      <c r="A13" s="2" t="s">
        <v>24</v>
      </c>
      <c r="B13" s="2" t="s">
        <v>14</v>
      </c>
      <c r="C13" s="3">
        <v>0</v>
      </c>
      <c r="D13" s="3">
        <v>247</v>
      </c>
      <c r="E13" s="4">
        <v>0.5</v>
      </c>
      <c r="F13" s="5">
        <v>2675</v>
      </c>
      <c r="G13" t="str">
        <f>IF(Table1[[#This Row],[Units produced]]&gt;2800,"Elligible"," ")</f>
        <v xml:space="preserve"> </v>
      </c>
      <c r="H13" t="str">
        <f>IF(AND(Table1[[#This Row],[Days of absence from work]]&lt;4,Table1[[#This Row],[Units produced]]&gt;=2600),"Eligible"," ")</f>
        <v>Eligible</v>
      </c>
      <c r="I13" t="str">
        <f>IF(OR(Table1[[#This Row],[Machinery wear coeff.]]&lt;=0.4,Table1[[#This Row],[Hours worked]]&gt;=245),"Eligible"," ")</f>
        <v>Eligible</v>
      </c>
      <c r="J13" t="str">
        <f>IF(AND(Table1[[#This Row],[Machinery wear coeff.]]&lt;=0.3,Table1[[#This Row],[Days of absence from work]]&lt;5,OR(Table1[[#This Row],[Hours worked]]&gt;200)),"Eligible"," ")</f>
        <v xml:space="preserve"> </v>
      </c>
      <c r="K13" t="str">
        <f>IF(AND(Table1[[#This Row],[Gender]]="F",OR(Table1[[#This Row],[Machinery wear coeff.]]&lt;=0.3,Table1[[#This Row],[Units produced]]&gt;=2800)),"Eligible"," ")</f>
        <v xml:space="preserve"> </v>
      </c>
      <c r="L13" s="7" t="s">
        <v>143</v>
      </c>
      <c r="M13" s="7">
        <v>0</v>
      </c>
      <c r="N13" s="7" t="s">
        <v>143</v>
      </c>
      <c r="O13" s="7">
        <v>146</v>
      </c>
      <c r="P13" s="7" t="s">
        <v>143</v>
      </c>
      <c r="Q13" s="7">
        <v>0.1</v>
      </c>
      <c r="R13" s="7" t="s">
        <v>143</v>
      </c>
      <c r="S13" s="7">
        <v>1931</v>
      </c>
    </row>
    <row r="14" spans="1:19" ht="15.75" customHeight="1" x14ac:dyDescent="0.25">
      <c r="A14" s="2" t="s">
        <v>25</v>
      </c>
      <c r="B14" s="2" t="s">
        <v>12</v>
      </c>
      <c r="C14" s="3">
        <v>10</v>
      </c>
      <c r="D14" s="3">
        <v>210</v>
      </c>
      <c r="E14" s="4">
        <v>0.25</v>
      </c>
      <c r="F14" s="5">
        <v>2086</v>
      </c>
      <c r="G14" t="str">
        <f>IF(Table1[[#This Row],[Units produced]]&gt;2800,"Elligible"," ")</f>
        <v xml:space="preserve"> </v>
      </c>
      <c r="H14" t="str">
        <f>IF(AND(Table1[[#This Row],[Days of absence from work]]&lt;4,Table1[[#This Row],[Units produced]]&gt;=2600),"Eligible"," ")</f>
        <v xml:space="preserve"> </v>
      </c>
      <c r="I14" t="str">
        <f>IF(OR(Table1[[#This Row],[Machinery wear coeff.]]&lt;=0.4,Table1[[#This Row],[Hours worked]]&gt;=245),"Eligible"," ")</f>
        <v>Eligible</v>
      </c>
      <c r="J14" t="str">
        <f>IF(AND(Table1[[#This Row],[Machinery wear coeff.]]&lt;=0.3,Table1[[#This Row],[Days of absence from work]]&lt;5,OR(Table1[[#This Row],[Hours worked]]&gt;200)),"Eligible"," ")</f>
        <v xml:space="preserve"> </v>
      </c>
      <c r="K14" t="str">
        <f>IF(AND(Table1[[#This Row],[Gender]]="F",OR(Table1[[#This Row],[Machinery wear coeff.]]&lt;=0.3,Table1[[#This Row],[Units produced]]&gt;=2800)),"Eligible"," ")</f>
        <v xml:space="preserve"> </v>
      </c>
      <c r="L14" s="7" t="s">
        <v>144</v>
      </c>
      <c r="M14" s="7">
        <v>10</v>
      </c>
      <c r="N14" s="7" t="s">
        <v>144</v>
      </c>
      <c r="O14" s="7">
        <v>250</v>
      </c>
      <c r="P14" s="7" t="s">
        <v>144</v>
      </c>
      <c r="Q14" s="7">
        <v>0.95</v>
      </c>
      <c r="R14" s="7" t="s">
        <v>144</v>
      </c>
      <c r="S14" s="7">
        <v>3187</v>
      </c>
    </row>
    <row r="15" spans="1:19" ht="15.75" customHeight="1" x14ac:dyDescent="0.25">
      <c r="A15" s="2" t="s">
        <v>26</v>
      </c>
      <c r="B15" s="2" t="s">
        <v>14</v>
      </c>
      <c r="C15" s="3">
        <v>0</v>
      </c>
      <c r="D15" s="3">
        <v>203</v>
      </c>
      <c r="E15" s="4">
        <v>0.2</v>
      </c>
      <c r="F15" s="5">
        <v>2786</v>
      </c>
      <c r="G15" t="str">
        <f>IF(Table1[[#This Row],[Units produced]]&gt;2800,"Elligible"," ")</f>
        <v xml:space="preserve"> </v>
      </c>
      <c r="H15" t="str">
        <f>IF(AND(Table1[[#This Row],[Days of absence from work]]&lt;4,Table1[[#This Row],[Units produced]]&gt;=2600),"Eligible"," ")</f>
        <v>Eligible</v>
      </c>
      <c r="I15" t="str">
        <f>IF(OR(Table1[[#This Row],[Machinery wear coeff.]]&lt;=0.4,Table1[[#This Row],[Hours worked]]&gt;=245),"Eligible"," ")</f>
        <v>Eligible</v>
      </c>
      <c r="J15" t="str">
        <f>IF(AND(Table1[[#This Row],[Machinery wear coeff.]]&lt;=0.3,Table1[[#This Row],[Days of absence from work]]&lt;5,OR(Table1[[#This Row],[Hours worked]]&gt;200)),"Eligible"," ")</f>
        <v>Eligible</v>
      </c>
      <c r="K15" t="str">
        <f>IF(AND(Table1[[#This Row],[Gender]]="F",OR(Table1[[#This Row],[Machinery wear coeff.]]&lt;=0.3,Table1[[#This Row],[Units produced]]&gt;=2800)),"Eligible"," ")</f>
        <v>Eligible</v>
      </c>
      <c r="L15" s="7" t="s">
        <v>145</v>
      </c>
      <c r="M15" s="7">
        <v>298</v>
      </c>
      <c r="N15" s="7" t="s">
        <v>145</v>
      </c>
      <c r="O15" s="7">
        <v>24183</v>
      </c>
      <c r="P15" s="7" t="s">
        <v>145</v>
      </c>
      <c r="Q15" s="7">
        <v>62.350000000000009</v>
      </c>
      <c r="R15" s="7" t="s">
        <v>145</v>
      </c>
      <c r="S15" s="7">
        <v>302663</v>
      </c>
    </row>
    <row r="16" spans="1:19" ht="15.75" customHeight="1" thickBot="1" x14ac:dyDescent="0.3">
      <c r="A16" s="2" t="s">
        <v>27</v>
      </c>
      <c r="B16" s="2" t="s">
        <v>12</v>
      </c>
      <c r="C16" s="3">
        <v>0</v>
      </c>
      <c r="D16" s="3">
        <v>243</v>
      </c>
      <c r="E16" s="4">
        <v>0.75</v>
      </c>
      <c r="F16" s="5">
        <v>2328</v>
      </c>
      <c r="G16" t="str">
        <f>IF(Table1[[#This Row],[Units produced]]&gt;2800,"Elligible"," ")</f>
        <v xml:space="preserve"> </v>
      </c>
      <c r="H16" t="str">
        <f>IF(AND(Table1[[#This Row],[Days of absence from work]]&lt;4,Table1[[#This Row],[Units produced]]&gt;=2600),"Eligible"," ")</f>
        <v xml:space="preserve"> </v>
      </c>
      <c r="I16" t="str">
        <f>IF(OR(Table1[[#This Row],[Machinery wear coeff.]]&lt;=0.4,Table1[[#This Row],[Hours worked]]&gt;=245),"Eligible"," ")</f>
        <v xml:space="preserve"> </v>
      </c>
      <c r="J16" t="str">
        <f>IF(AND(Table1[[#This Row],[Machinery wear coeff.]]&lt;=0.3,Table1[[#This Row],[Days of absence from work]]&lt;5,OR(Table1[[#This Row],[Hours worked]]&gt;200)),"Eligible"," ")</f>
        <v xml:space="preserve"> </v>
      </c>
      <c r="K16" t="str">
        <f>IF(AND(Table1[[#This Row],[Gender]]="F",OR(Table1[[#This Row],[Machinery wear coeff.]]&lt;=0.3,Table1[[#This Row],[Units produced]]&gt;=2800)),"Eligible"," ")</f>
        <v xml:space="preserve"> </v>
      </c>
      <c r="L16" s="8" t="s">
        <v>146</v>
      </c>
      <c r="M16" s="8">
        <v>120</v>
      </c>
      <c r="N16" s="8" t="s">
        <v>146</v>
      </c>
      <c r="O16" s="8">
        <v>120</v>
      </c>
      <c r="P16" s="8" t="s">
        <v>146</v>
      </c>
      <c r="Q16" s="8">
        <v>120</v>
      </c>
      <c r="R16" s="8" t="s">
        <v>146</v>
      </c>
      <c r="S16" s="8">
        <v>120</v>
      </c>
    </row>
    <row r="17" spans="1:11" ht="15.75" customHeight="1" x14ac:dyDescent="0.25">
      <c r="A17" s="2" t="s">
        <v>28</v>
      </c>
      <c r="B17" s="2" t="s">
        <v>12</v>
      </c>
      <c r="C17" s="3">
        <v>0</v>
      </c>
      <c r="D17" s="3">
        <v>188</v>
      </c>
      <c r="E17" s="4">
        <v>0.1</v>
      </c>
      <c r="F17" s="5">
        <v>2109</v>
      </c>
      <c r="G17" t="str">
        <f>IF(Table1[[#This Row],[Units produced]]&gt;2800,"Elligible"," ")</f>
        <v xml:space="preserve"> </v>
      </c>
      <c r="H17" t="str">
        <f>IF(AND(Table1[[#This Row],[Days of absence from work]]&lt;4,Table1[[#This Row],[Units produced]]&gt;=2600),"Eligible"," ")</f>
        <v xml:space="preserve"> </v>
      </c>
      <c r="I17" t="str">
        <f>IF(OR(Table1[[#This Row],[Machinery wear coeff.]]&lt;=0.4,Table1[[#This Row],[Hours worked]]&gt;=245),"Eligible"," ")</f>
        <v>Eligible</v>
      </c>
      <c r="J17" t="str">
        <f>IF(AND(Table1[[#This Row],[Machinery wear coeff.]]&lt;=0.3,Table1[[#This Row],[Days of absence from work]]&lt;5,OR(Table1[[#This Row],[Hours worked]]&gt;200)),"Eligible"," ")</f>
        <v xml:space="preserve"> </v>
      </c>
      <c r="K17" t="str">
        <f>IF(AND(Table1[[#This Row],[Gender]]="F",OR(Table1[[#This Row],[Machinery wear coeff.]]&lt;=0.3,Table1[[#This Row],[Units produced]]&gt;=2800)),"Eligible"," ")</f>
        <v xml:space="preserve"> </v>
      </c>
    </row>
    <row r="18" spans="1:11" ht="15.75" customHeight="1" x14ac:dyDescent="0.25">
      <c r="A18" s="2" t="s">
        <v>29</v>
      </c>
      <c r="B18" s="2" t="s">
        <v>12</v>
      </c>
      <c r="C18" s="3">
        <v>6</v>
      </c>
      <c r="D18" s="3">
        <v>146</v>
      </c>
      <c r="E18" s="4">
        <v>0.8</v>
      </c>
      <c r="F18" s="5">
        <v>2125</v>
      </c>
      <c r="G18" t="str">
        <f>IF(Table1[[#This Row],[Units produced]]&gt;2800,"Elligible"," ")</f>
        <v xml:space="preserve"> </v>
      </c>
      <c r="H18" t="str">
        <f>IF(AND(Table1[[#This Row],[Days of absence from work]]&lt;4,Table1[[#This Row],[Units produced]]&gt;=2600),"Eligible"," ")</f>
        <v xml:space="preserve"> </v>
      </c>
      <c r="I18" t="str">
        <f>IF(OR(Table1[[#This Row],[Machinery wear coeff.]]&lt;=0.4,Table1[[#This Row],[Hours worked]]&gt;=245),"Eligible"," ")</f>
        <v xml:space="preserve"> </v>
      </c>
      <c r="J18" t="str">
        <f>IF(AND(Table1[[#This Row],[Machinery wear coeff.]]&lt;=0.3,Table1[[#This Row],[Days of absence from work]]&lt;5,OR(Table1[[#This Row],[Hours worked]]&gt;200)),"Eligible"," ")</f>
        <v xml:space="preserve"> </v>
      </c>
      <c r="K18" t="str">
        <f>IF(AND(Table1[[#This Row],[Gender]]="F",OR(Table1[[#This Row],[Machinery wear coeff.]]&lt;=0.3,Table1[[#This Row],[Units produced]]&gt;=2800)),"Eligible"," ")</f>
        <v xml:space="preserve"> </v>
      </c>
    </row>
    <row r="19" spans="1:11" ht="15.75" customHeight="1" x14ac:dyDescent="0.25">
      <c r="A19" s="2" t="s">
        <v>30</v>
      </c>
      <c r="B19" s="2" t="s">
        <v>14</v>
      </c>
      <c r="C19" s="3">
        <v>4</v>
      </c>
      <c r="D19" s="3">
        <v>194</v>
      </c>
      <c r="E19" s="4">
        <v>0.9</v>
      </c>
      <c r="F19" s="5">
        <v>2848</v>
      </c>
      <c r="G19" t="str">
        <f>IF(Table1[[#This Row],[Units produced]]&gt;2800,"Elligible"," ")</f>
        <v>Elligible</v>
      </c>
      <c r="H19" t="str">
        <f>IF(AND(Table1[[#This Row],[Days of absence from work]]&lt;4,Table1[[#This Row],[Units produced]]&gt;=2600),"Eligible"," ")</f>
        <v xml:space="preserve"> </v>
      </c>
      <c r="I19" t="str">
        <f>IF(OR(Table1[[#This Row],[Machinery wear coeff.]]&lt;=0.4,Table1[[#This Row],[Hours worked]]&gt;=245),"Eligible"," ")</f>
        <v xml:space="preserve"> </v>
      </c>
      <c r="J19" t="str">
        <f>IF(AND(Table1[[#This Row],[Machinery wear coeff.]]&lt;=0.3,Table1[[#This Row],[Days of absence from work]]&lt;5,OR(Table1[[#This Row],[Hours worked]]&gt;200)),"Eligible"," ")</f>
        <v xml:space="preserve"> </v>
      </c>
      <c r="K19" t="str">
        <f>IF(AND(Table1[[#This Row],[Gender]]="F",OR(Table1[[#This Row],[Machinery wear coeff.]]&lt;=0.3,Table1[[#This Row],[Units produced]]&gt;=2800)),"Eligible"," ")</f>
        <v>Eligible</v>
      </c>
    </row>
    <row r="20" spans="1:11" ht="15.75" customHeight="1" x14ac:dyDescent="0.25">
      <c r="A20" s="2" t="s">
        <v>31</v>
      </c>
      <c r="B20" s="2" t="s">
        <v>14</v>
      </c>
      <c r="C20" s="3">
        <v>2</v>
      </c>
      <c r="D20" s="3">
        <v>149</v>
      </c>
      <c r="E20" s="4">
        <v>0.35</v>
      </c>
      <c r="F20" s="5">
        <v>3034</v>
      </c>
      <c r="G20" t="str">
        <f>IF(Table1[[#This Row],[Units produced]]&gt;2800,"Elligible"," ")</f>
        <v>Elligible</v>
      </c>
      <c r="H20" t="str">
        <f>IF(AND(Table1[[#This Row],[Days of absence from work]]&lt;4,Table1[[#This Row],[Units produced]]&gt;=2600),"Eligible"," ")</f>
        <v>Eligible</v>
      </c>
      <c r="I20" t="str">
        <f>IF(OR(Table1[[#This Row],[Machinery wear coeff.]]&lt;=0.4,Table1[[#This Row],[Hours worked]]&gt;=245),"Eligible"," ")</f>
        <v>Eligible</v>
      </c>
      <c r="J20" t="str">
        <f>IF(AND(Table1[[#This Row],[Machinery wear coeff.]]&lt;=0.3,Table1[[#This Row],[Days of absence from work]]&lt;5,OR(Table1[[#This Row],[Hours worked]]&gt;200)),"Eligible"," ")</f>
        <v xml:space="preserve"> </v>
      </c>
      <c r="K20" t="str">
        <f>IF(AND(Table1[[#This Row],[Gender]]="F",OR(Table1[[#This Row],[Machinery wear coeff.]]&lt;=0.3,Table1[[#This Row],[Units produced]]&gt;=2800)),"Eligible"," ")</f>
        <v>Eligible</v>
      </c>
    </row>
    <row r="21" spans="1:11" ht="15.75" customHeight="1" x14ac:dyDescent="0.25">
      <c r="A21" s="2" t="s">
        <v>32</v>
      </c>
      <c r="B21" s="2" t="s">
        <v>12</v>
      </c>
      <c r="C21" s="3">
        <v>0</v>
      </c>
      <c r="D21" s="3">
        <v>234</v>
      </c>
      <c r="E21" s="4">
        <v>0.85</v>
      </c>
      <c r="F21" s="5">
        <v>2854</v>
      </c>
      <c r="G21" t="str">
        <f>IF(Table1[[#This Row],[Units produced]]&gt;2800,"Elligible"," ")</f>
        <v>Elligible</v>
      </c>
      <c r="H21" t="str">
        <f>IF(AND(Table1[[#This Row],[Days of absence from work]]&lt;4,Table1[[#This Row],[Units produced]]&gt;=2600),"Eligible"," ")</f>
        <v>Eligible</v>
      </c>
      <c r="I21" t="str">
        <f>IF(OR(Table1[[#This Row],[Machinery wear coeff.]]&lt;=0.4,Table1[[#This Row],[Hours worked]]&gt;=245),"Eligible"," ")</f>
        <v xml:space="preserve"> </v>
      </c>
      <c r="J21" t="str">
        <f>IF(AND(Table1[[#This Row],[Machinery wear coeff.]]&lt;=0.3,Table1[[#This Row],[Days of absence from work]]&lt;5,OR(Table1[[#This Row],[Hours worked]]&gt;200)),"Eligible"," ")</f>
        <v xml:space="preserve"> </v>
      </c>
      <c r="K21" t="str">
        <f>IF(AND(Table1[[#This Row],[Gender]]="F",OR(Table1[[#This Row],[Machinery wear coeff.]]&lt;=0.3,Table1[[#This Row],[Units produced]]&gt;=2800)),"Eligible"," ")</f>
        <v xml:space="preserve"> </v>
      </c>
    </row>
    <row r="22" spans="1:11" ht="15" x14ac:dyDescent="0.25">
      <c r="A22" s="2" t="s">
        <v>33</v>
      </c>
      <c r="B22" s="2" t="s">
        <v>14</v>
      </c>
      <c r="C22" s="3">
        <v>0</v>
      </c>
      <c r="D22" s="3">
        <v>219</v>
      </c>
      <c r="E22" s="4">
        <v>0.9</v>
      </c>
      <c r="F22" s="5">
        <v>2842</v>
      </c>
      <c r="G22" t="str">
        <f>IF(Table1[[#This Row],[Units produced]]&gt;2800,"Elligible"," ")</f>
        <v>Elligible</v>
      </c>
      <c r="H22" t="str">
        <f>IF(AND(Table1[[#This Row],[Days of absence from work]]&lt;4,Table1[[#This Row],[Units produced]]&gt;=2600),"Eligible"," ")</f>
        <v>Eligible</v>
      </c>
      <c r="I22" t="str">
        <f>IF(OR(Table1[[#This Row],[Machinery wear coeff.]]&lt;=0.4,Table1[[#This Row],[Hours worked]]&gt;=245),"Eligible"," ")</f>
        <v xml:space="preserve"> </v>
      </c>
      <c r="J22" t="str">
        <f>IF(AND(Table1[[#This Row],[Machinery wear coeff.]]&lt;=0.3,Table1[[#This Row],[Days of absence from work]]&lt;5,OR(Table1[[#This Row],[Hours worked]]&gt;200)),"Eligible"," ")</f>
        <v xml:space="preserve"> </v>
      </c>
      <c r="K22" t="str">
        <f>IF(AND(Table1[[#This Row],[Gender]]="F",OR(Table1[[#This Row],[Machinery wear coeff.]]&lt;=0.3,Table1[[#This Row],[Units produced]]&gt;=2800)),"Eligible"," ")</f>
        <v>Eligible</v>
      </c>
    </row>
    <row r="23" spans="1:11" ht="15" x14ac:dyDescent="0.25">
      <c r="A23" s="2" t="s">
        <v>34</v>
      </c>
      <c r="B23" s="2" t="s">
        <v>14</v>
      </c>
      <c r="C23" s="3">
        <v>0</v>
      </c>
      <c r="D23" s="3">
        <v>209</v>
      </c>
      <c r="E23" s="4">
        <v>0.2</v>
      </c>
      <c r="F23" s="5">
        <v>2923</v>
      </c>
      <c r="G23" t="str">
        <f>IF(Table1[[#This Row],[Units produced]]&gt;2800,"Elligible"," ")</f>
        <v>Elligible</v>
      </c>
      <c r="H23" t="str">
        <f>IF(AND(Table1[[#This Row],[Days of absence from work]]&lt;4,Table1[[#This Row],[Units produced]]&gt;=2600),"Eligible"," ")</f>
        <v>Eligible</v>
      </c>
      <c r="I23" t="str">
        <f>IF(OR(Table1[[#This Row],[Machinery wear coeff.]]&lt;=0.4,Table1[[#This Row],[Hours worked]]&gt;=245),"Eligible"," ")</f>
        <v>Eligible</v>
      </c>
      <c r="J23" t="str">
        <f>IF(AND(Table1[[#This Row],[Machinery wear coeff.]]&lt;=0.3,Table1[[#This Row],[Days of absence from work]]&lt;5,OR(Table1[[#This Row],[Hours worked]]&gt;200)),"Eligible"," ")</f>
        <v>Eligible</v>
      </c>
      <c r="K23" t="str">
        <f>IF(AND(Table1[[#This Row],[Gender]]="F",OR(Table1[[#This Row],[Machinery wear coeff.]]&lt;=0.3,Table1[[#This Row],[Units produced]]&gt;=2800)),"Eligible"," ")</f>
        <v>Eligible</v>
      </c>
    </row>
    <row r="24" spans="1:11" ht="15" x14ac:dyDescent="0.25">
      <c r="A24" s="2" t="s">
        <v>35</v>
      </c>
      <c r="B24" s="2" t="s">
        <v>14</v>
      </c>
      <c r="C24" s="3">
        <v>0</v>
      </c>
      <c r="D24" s="3">
        <v>212</v>
      </c>
      <c r="E24" s="4">
        <v>0.2</v>
      </c>
      <c r="F24" s="5">
        <v>3074</v>
      </c>
      <c r="G24" t="str">
        <f>IF(Table1[[#This Row],[Units produced]]&gt;2800,"Elligible"," ")</f>
        <v>Elligible</v>
      </c>
      <c r="H24" t="str">
        <f>IF(AND(Table1[[#This Row],[Days of absence from work]]&lt;4,Table1[[#This Row],[Units produced]]&gt;=2600),"Eligible"," ")</f>
        <v>Eligible</v>
      </c>
      <c r="I24" t="str">
        <f>IF(OR(Table1[[#This Row],[Machinery wear coeff.]]&lt;=0.4,Table1[[#This Row],[Hours worked]]&gt;=245),"Eligible"," ")</f>
        <v>Eligible</v>
      </c>
      <c r="J24" t="str">
        <f>IF(AND(Table1[[#This Row],[Machinery wear coeff.]]&lt;=0.3,Table1[[#This Row],[Days of absence from work]]&lt;5,OR(Table1[[#This Row],[Hours worked]]&gt;200)),"Eligible"," ")</f>
        <v>Eligible</v>
      </c>
      <c r="K24" t="str">
        <f>IF(AND(Table1[[#This Row],[Gender]]="F",OR(Table1[[#This Row],[Machinery wear coeff.]]&lt;=0.3,Table1[[#This Row],[Units produced]]&gt;=2800)),"Eligible"," ")</f>
        <v>Eligible</v>
      </c>
    </row>
    <row r="25" spans="1:11" ht="15" x14ac:dyDescent="0.25">
      <c r="A25" s="2" t="s">
        <v>36</v>
      </c>
      <c r="B25" s="2" t="s">
        <v>12</v>
      </c>
      <c r="C25" s="3">
        <v>5</v>
      </c>
      <c r="D25" s="3">
        <v>171</v>
      </c>
      <c r="E25" s="4">
        <v>0.65</v>
      </c>
      <c r="F25" s="5">
        <v>2565</v>
      </c>
      <c r="G25" t="str">
        <f>IF(Table1[[#This Row],[Units produced]]&gt;2800,"Elligible"," ")</f>
        <v xml:space="preserve"> </v>
      </c>
      <c r="H25" t="str">
        <f>IF(AND(Table1[[#This Row],[Days of absence from work]]&lt;4,Table1[[#This Row],[Units produced]]&gt;=2600),"Eligible"," ")</f>
        <v xml:space="preserve"> </v>
      </c>
      <c r="I25" t="str">
        <f>IF(OR(Table1[[#This Row],[Machinery wear coeff.]]&lt;=0.4,Table1[[#This Row],[Hours worked]]&gt;=245),"Eligible"," ")</f>
        <v xml:space="preserve"> </v>
      </c>
      <c r="J25" t="str">
        <f>IF(AND(Table1[[#This Row],[Machinery wear coeff.]]&lt;=0.3,Table1[[#This Row],[Days of absence from work]]&lt;5,OR(Table1[[#This Row],[Hours worked]]&gt;200)),"Eligible"," ")</f>
        <v xml:space="preserve"> </v>
      </c>
      <c r="K25" t="str">
        <f>IF(AND(Table1[[#This Row],[Gender]]="F",OR(Table1[[#This Row],[Machinery wear coeff.]]&lt;=0.3,Table1[[#This Row],[Units produced]]&gt;=2800)),"Eligible"," ")</f>
        <v xml:space="preserve"> </v>
      </c>
    </row>
    <row r="26" spans="1:11" ht="15" x14ac:dyDescent="0.25">
      <c r="A26" s="2" t="s">
        <v>37</v>
      </c>
      <c r="B26" s="2" t="s">
        <v>14</v>
      </c>
      <c r="C26" s="3">
        <v>0</v>
      </c>
      <c r="D26" s="3">
        <v>249</v>
      </c>
      <c r="E26" s="4">
        <v>0.7</v>
      </c>
      <c r="F26" s="5">
        <v>2796</v>
      </c>
      <c r="G26" t="str">
        <f>IF(Table1[[#This Row],[Units produced]]&gt;2800,"Elligible"," ")</f>
        <v xml:space="preserve"> </v>
      </c>
      <c r="H26" t="str">
        <f>IF(AND(Table1[[#This Row],[Days of absence from work]]&lt;4,Table1[[#This Row],[Units produced]]&gt;=2600),"Eligible"," ")</f>
        <v>Eligible</v>
      </c>
      <c r="I26" t="str">
        <f>IF(OR(Table1[[#This Row],[Machinery wear coeff.]]&lt;=0.4,Table1[[#This Row],[Hours worked]]&gt;=245),"Eligible"," ")</f>
        <v>Eligible</v>
      </c>
      <c r="J26" t="str">
        <f>IF(AND(Table1[[#This Row],[Machinery wear coeff.]]&lt;=0.3,Table1[[#This Row],[Days of absence from work]]&lt;5,OR(Table1[[#This Row],[Hours worked]]&gt;200)),"Eligible"," ")</f>
        <v xml:space="preserve"> </v>
      </c>
      <c r="K26" t="str">
        <f>IF(AND(Table1[[#This Row],[Gender]]="F",OR(Table1[[#This Row],[Machinery wear coeff.]]&lt;=0.3,Table1[[#This Row],[Units produced]]&gt;=2800)),"Eligible"," ")</f>
        <v xml:space="preserve"> </v>
      </c>
    </row>
    <row r="27" spans="1:11" ht="15" x14ac:dyDescent="0.25">
      <c r="A27" s="2" t="s">
        <v>38</v>
      </c>
      <c r="B27" s="2" t="s">
        <v>12</v>
      </c>
      <c r="C27" s="3">
        <v>8</v>
      </c>
      <c r="D27" s="3">
        <v>156</v>
      </c>
      <c r="E27" s="4">
        <v>0.95</v>
      </c>
      <c r="F27" s="5">
        <v>2301</v>
      </c>
      <c r="G27" t="str">
        <f>IF(Table1[[#This Row],[Units produced]]&gt;2800,"Elligible"," ")</f>
        <v xml:space="preserve"> </v>
      </c>
      <c r="H27" t="str">
        <f>IF(AND(Table1[[#This Row],[Days of absence from work]]&lt;4,Table1[[#This Row],[Units produced]]&gt;=2600),"Eligible"," ")</f>
        <v xml:space="preserve"> </v>
      </c>
      <c r="I27" t="str">
        <f>IF(OR(Table1[[#This Row],[Machinery wear coeff.]]&lt;=0.4,Table1[[#This Row],[Hours worked]]&gt;=245),"Eligible"," ")</f>
        <v xml:space="preserve"> </v>
      </c>
      <c r="J27" t="str">
        <f>IF(AND(Table1[[#This Row],[Machinery wear coeff.]]&lt;=0.3,Table1[[#This Row],[Days of absence from work]]&lt;5,OR(Table1[[#This Row],[Hours worked]]&gt;200)),"Eligible"," ")</f>
        <v xml:space="preserve"> </v>
      </c>
      <c r="K27" t="str">
        <f>IF(AND(Table1[[#This Row],[Gender]]="F",OR(Table1[[#This Row],[Machinery wear coeff.]]&lt;=0.3,Table1[[#This Row],[Units produced]]&gt;=2800)),"Eligible"," ")</f>
        <v xml:space="preserve"> </v>
      </c>
    </row>
    <row r="28" spans="1:11" ht="15" x14ac:dyDescent="0.25">
      <c r="A28" s="2" t="s">
        <v>39</v>
      </c>
      <c r="B28" s="2" t="s">
        <v>12</v>
      </c>
      <c r="C28" s="3">
        <v>0</v>
      </c>
      <c r="D28" s="3">
        <v>242</v>
      </c>
      <c r="E28" s="4">
        <v>0.85</v>
      </c>
      <c r="F28" s="5">
        <v>2575</v>
      </c>
      <c r="G28" t="str">
        <f>IF(Table1[[#This Row],[Units produced]]&gt;2800,"Elligible"," ")</f>
        <v xml:space="preserve"> </v>
      </c>
      <c r="H28" t="str">
        <f>IF(AND(Table1[[#This Row],[Days of absence from work]]&lt;4,Table1[[#This Row],[Units produced]]&gt;=2600),"Eligible"," ")</f>
        <v xml:space="preserve"> </v>
      </c>
      <c r="I28" t="str">
        <f>IF(OR(Table1[[#This Row],[Machinery wear coeff.]]&lt;=0.4,Table1[[#This Row],[Hours worked]]&gt;=245),"Eligible"," ")</f>
        <v xml:space="preserve"> </v>
      </c>
      <c r="J28" t="str">
        <f>IF(AND(Table1[[#This Row],[Machinery wear coeff.]]&lt;=0.3,Table1[[#This Row],[Days of absence from work]]&lt;5,OR(Table1[[#This Row],[Hours worked]]&gt;200)),"Eligible"," ")</f>
        <v xml:space="preserve"> </v>
      </c>
      <c r="K28" t="str">
        <f>IF(AND(Table1[[#This Row],[Gender]]="F",OR(Table1[[#This Row],[Machinery wear coeff.]]&lt;=0.3,Table1[[#This Row],[Units produced]]&gt;=2800)),"Eligible"," ")</f>
        <v xml:space="preserve"> </v>
      </c>
    </row>
    <row r="29" spans="1:11" ht="15" x14ac:dyDescent="0.25">
      <c r="A29" s="2" t="s">
        <v>40</v>
      </c>
      <c r="B29" s="2" t="s">
        <v>14</v>
      </c>
      <c r="C29" s="3">
        <v>0</v>
      </c>
      <c r="D29" s="3">
        <v>161</v>
      </c>
      <c r="E29" s="4">
        <v>0.65</v>
      </c>
      <c r="F29" s="5">
        <v>3026</v>
      </c>
      <c r="G29" t="str">
        <f>IF(Table1[[#This Row],[Units produced]]&gt;2800,"Elligible"," ")</f>
        <v>Elligible</v>
      </c>
      <c r="H29" t="str">
        <f>IF(AND(Table1[[#This Row],[Days of absence from work]]&lt;4,Table1[[#This Row],[Units produced]]&gt;=2600),"Eligible"," ")</f>
        <v>Eligible</v>
      </c>
      <c r="I29" t="str">
        <f>IF(OR(Table1[[#This Row],[Machinery wear coeff.]]&lt;=0.4,Table1[[#This Row],[Hours worked]]&gt;=245),"Eligible"," ")</f>
        <v xml:space="preserve"> </v>
      </c>
      <c r="J29" t="str">
        <f>IF(AND(Table1[[#This Row],[Machinery wear coeff.]]&lt;=0.3,Table1[[#This Row],[Days of absence from work]]&lt;5,OR(Table1[[#This Row],[Hours worked]]&gt;200)),"Eligible"," ")</f>
        <v xml:space="preserve"> </v>
      </c>
      <c r="K29" t="str">
        <f>IF(AND(Table1[[#This Row],[Gender]]="F",OR(Table1[[#This Row],[Machinery wear coeff.]]&lt;=0.3,Table1[[#This Row],[Units produced]]&gt;=2800)),"Eligible"," ")</f>
        <v>Eligible</v>
      </c>
    </row>
    <row r="30" spans="1:11" ht="15" x14ac:dyDescent="0.25">
      <c r="A30" s="2" t="s">
        <v>41</v>
      </c>
      <c r="B30" s="2" t="s">
        <v>14</v>
      </c>
      <c r="C30" s="3">
        <v>0</v>
      </c>
      <c r="D30" s="3">
        <v>146</v>
      </c>
      <c r="E30" s="4">
        <v>0.6</v>
      </c>
      <c r="F30" s="5">
        <v>3090</v>
      </c>
      <c r="G30" t="str">
        <f>IF(Table1[[#This Row],[Units produced]]&gt;2800,"Elligible"," ")</f>
        <v>Elligible</v>
      </c>
      <c r="H30" t="str">
        <f>IF(AND(Table1[[#This Row],[Days of absence from work]]&lt;4,Table1[[#This Row],[Units produced]]&gt;=2600),"Eligible"," ")</f>
        <v>Eligible</v>
      </c>
      <c r="I30" t="str">
        <f>IF(OR(Table1[[#This Row],[Machinery wear coeff.]]&lt;=0.4,Table1[[#This Row],[Hours worked]]&gt;=245),"Eligible"," ")</f>
        <v xml:space="preserve"> </v>
      </c>
      <c r="J30" t="str">
        <f>IF(AND(Table1[[#This Row],[Machinery wear coeff.]]&lt;=0.3,Table1[[#This Row],[Days of absence from work]]&lt;5,OR(Table1[[#This Row],[Hours worked]]&gt;200)),"Eligible"," ")</f>
        <v xml:space="preserve"> </v>
      </c>
      <c r="K30" t="str">
        <f>IF(AND(Table1[[#This Row],[Gender]]="F",OR(Table1[[#This Row],[Machinery wear coeff.]]&lt;=0.3,Table1[[#This Row],[Units produced]]&gt;=2800)),"Eligible"," ")</f>
        <v>Eligible</v>
      </c>
    </row>
    <row r="31" spans="1:11" ht="15" x14ac:dyDescent="0.25">
      <c r="A31" s="2" t="s">
        <v>42</v>
      </c>
      <c r="B31" s="2" t="s">
        <v>14</v>
      </c>
      <c r="C31" s="3">
        <v>0</v>
      </c>
      <c r="D31" s="3">
        <v>199</v>
      </c>
      <c r="E31" s="4">
        <v>0.65</v>
      </c>
      <c r="F31" s="5">
        <v>1955</v>
      </c>
      <c r="G31" t="str">
        <f>IF(Table1[[#This Row],[Units produced]]&gt;2800,"Elligible"," ")</f>
        <v xml:space="preserve"> </v>
      </c>
      <c r="H31" t="str">
        <f>IF(AND(Table1[[#This Row],[Days of absence from work]]&lt;4,Table1[[#This Row],[Units produced]]&gt;=2600),"Eligible"," ")</f>
        <v xml:space="preserve"> </v>
      </c>
      <c r="I31" t="str">
        <f>IF(OR(Table1[[#This Row],[Machinery wear coeff.]]&lt;=0.4,Table1[[#This Row],[Hours worked]]&gt;=245),"Eligible"," ")</f>
        <v xml:space="preserve"> </v>
      </c>
      <c r="J31" t="str">
        <f>IF(AND(Table1[[#This Row],[Machinery wear coeff.]]&lt;=0.3,Table1[[#This Row],[Days of absence from work]]&lt;5,OR(Table1[[#This Row],[Hours worked]]&gt;200)),"Eligible"," ")</f>
        <v xml:space="preserve"> </v>
      </c>
      <c r="K31" t="str">
        <f>IF(AND(Table1[[#This Row],[Gender]]="F",OR(Table1[[#This Row],[Machinery wear coeff.]]&lt;=0.3,Table1[[#This Row],[Units produced]]&gt;=2800)),"Eligible"," ")</f>
        <v xml:space="preserve"> </v>
      </c>
    </row>
    <row r="32" spans="1:11" ht="15" x14ac:dyDescent="0.25">
      <c r="A32" s="2" t="s">
        <v>43</v>
      </c>
      <c r="B32" s="2" t="s">
        <v>12</v>
      </c>
      <c r="C32" s="3">
        <v>0</v>
      </c>
      <c r="D32" s="3">
        <v>152</v>
      </c>
      <c r="E32" s="4">
        <v>0.15</v>
      </c>
      <c r="F32" s="5">
        <v>2145</v>
      </c>
      <c r="G32" t="str">
        <f>IF(Table1[[#This Row],[Units produced]]&gt;2800,"Elligible"," ")</f>
        <v xml:space="preserve"> </v>
      </c>
      <c r="H32" t="str">
        <f>IF(AND(Table1[[#This Row],[Days of absence from work]]&lt;4,Table1[[#This Row],[Units produced]]&gt;=2600),"Eligible"," ")</f>
        <v xml:space="preserve"> </v>
      </c>
      <c r="I32" t="str">
        <f>IF(OR(Table1[[#This Row],[Machinery wear coeff.]]&lt;=0.4,Table1[[#This Row],[Hours worked]]&gt;=245),"Eligible"," ")</f>
        <v>Eligible</v>
      </c>
      <c r="J32" t="str">
        <f>IF(AND(Table1[[#This Row],[Machinery wear coeff.]]&lt;=0.3,Table1[[#This Row],[Days of absence from work]]&lt;5,OR(Table1[[#This Row],[Hours worked]]&gt;200)),"Eligible"," ")</f>
        <v xml:space="preserve"> </v>
      </c>
      <c r="K32" t="str">
        <f>IF(AND(Table1[[#This Row],[Gender]]="F",OR(Table1[[#This Row],[Machinery wear coeff.]]&lt;=0.3,Table1[[#This Row],[Units produced]]&gt;=2800)),"Eligible"," ")</f>
        <v xml:space="preserve"> </v>
      </c>
    </row>
    <row r="33" spans="1:11" ht="15" x14ac:dyDescent="0.25">
      <c r="A33" s="2" t="s">
        <v>44</v>
      </c>
      <c r="B33" s="2" t="s">
        <v>12</v>
      </c>
      <c r="C33" s="3">
        <v>0</v>
      </c>
      <c r="D33" s="3">
        <v>157</v>
      </c>
      <c r="E33" s="4">
        <v>0.85</v>
      </c>
      <c r="F33" s="5">
        <v>2501</v>
      </c>
      <c r="G33" t="str">
        <f>IF(Table1[[#This Row],[Units produced]]&gt;2800,"Elligible"," ")</f>
        <v xml:space="preserve"> </v>
      </c>
      <c r="H33" t="str">
        <f>IF(AND(Table1[[#This Row],[Days of absence from work]]&lt;4,Table1[[#This Row],[Units produced]]&gt;=2600),"Eligible"," ")</f>
        <v xml:space="preserve"> </v>
      </c>
      <c r="I33" t="str">
        <f>IF(OR(Table1[[#This Row],[Machinery wear coeff.]]&lt;=0.4,Table1[[#This Row],[Hours worked]]&gt;=245),"Eligible"," ")</f>
        <v xml:space="preserve"> </v>
      </c>
      <c r="J33" t="str">
        <f>IF(AND(Table1[[#This Row],[Machinery wear coeff.]]&lt;=0.3,Table1[[#This Row],[Days of absence from work]]&lt;5,OR(Table1[[#This Row],[Hours worked]]&gt;200)),"Eligible"," ")</f>
        <v xml:space="preserve"> </v>
      </c>
      <c r="K33" t="str">
        <f>IF(AND(Table1[[#This Row],[Gender]]="F",OR(Table1[[#This Row],[Machinery wear coeff.]]&lt;=0.3,Table1[[#This Row],[Units produced]]&gt;=2800)),"Eligible"," ")</f>
        <v xml:space="preserve"> </v>
      </c>
    </row>
    <row r="34" spans="1:11" ht="15" x14ac:dyDescent="0.25">
      <c r="A34" s="2" t="s">
        <v>45</v>
      </c>
      <c r="B34" s="2" t="s">
        <v>12</v>
      </c>
      <c r="C34" s="3">
        <v>0</v>
      </c>
      <c r="D34" s="3">
        <v>232</v>
      </c>
      <c r="E34" s="4">
        <v>0.3</v>
      </c>
      <c r="F34" s="5">
        <v>2734</v>
      </c>
      <c r="G34" t="str">
        <f>IF(Table1[[#This Row],[Units produced]]&gt;2800,"Elligible"," ")</f>
        <v xml:space="preserve"> </v>
      </c>
      <c r="H34" t="str">
        <f>IF(AND(Table1[[#This Row],[Days of absence from work]]&lt;4,Table1[[#This Row],[Units produced]]&gt;=2600),"Eligible"," ")</f>
        <v>Eligible</v>
      </c>
      <c r="I34" t="str">
        <f>IF(OR(Table1[[#This Row],[Machinery wear coeff.]]&lt;=0.4,Table1[[#This Row],[Hours worked]]&gt;=245),"Eligible"," ")</f>
        <v>Eligible</v>
      </c>
      <c r="J34" t="str">
        <f>IF(AND(Table1[[#This Row],[Machinery wear coeff.]]&lt;=0.3,Table1[[#This Row],[Days of absence from work]]&lt;5,OR(Table1[[#This Row],[Hours worked]]&gt;200)),"Eligible"," ")</f>
        <v>Eligible</v>
      </c>
      <c r="K34" t="str">
        <f>IF(AND(Table1[[#This Row],[Gender]]="F",OR(Table1[[#This Row],[Machinery wear coeff.]]&lt;=0.3,Table1[[#This Row],[Units produced]]&gt;=2800)),"Eligible"," ")</f>
        <v xml:space="preserve"> </v>
      </c>
    </row>
    <row r="35" spans="1:11" ht="15" x14ac:dyDescent="0.25">
      <c r="A35" s="2" t="s">
        <v>46</v>
      </c>
      <c r="B35" s="2" t="s">
        <v>12</v>
      </c>
      <c r="C35" s="3">
        <v>2</v>
      </c>
      <c r="D35" s="3">
        <v>231</v>
      </c>
      <c r="E35" s="4">
        <v>0.85</v>
      </c>
      <c r="F35" s="5">
        <v>2708</v>
      </c>
      <c r="G35" t="str">
        <f>IF(Table1[[#This Row],[Units produced]]&gt;2800,"Elligible"," ")</f>
        <v xml:space="preserve"> </v>
      </c>
      <c r="H35" t="str">
        <f>IF(AND(Table1[[#This Row],[Days of absence from work]]&lt;4,Table1[[#This Row],[Units produced]]&gt;=2600),"Eligible"," ")</f>
        <v>Eligible</v>
      </c>
      <c r="I35" t="str">
        <f>IF(OR(Table1[[#This Row],[Machinery wear coeff.]]&lt;=0.4,Table1[[#This Row],[Hours worked]]&gt;=245),"Eligible"," ")</f>
        <v xml:space="preserve"> </v>
      </c>
      <c r="J35" t="str">
        <f>IF(AND(Table1[[#This Row],[Machinery wear coeff.]]&lt;=0.3,Table1[[#This Row],[Days of absence from work]]&lt;5,OR(Table1[[#This Row],[Hours worked]]&gt;200)),"Eligible"," ")</f>
        <v xml:space="preserve"> </v>
      </c>
      <c r="K35" t="str">
        <f>IF(AND(Table1[[#This Row],[Gender]]="F",OR(Table1[[#This Row],[Machinery wear coeff.]]&lt;=0.3,Table1[[#This Row],[Units produced]]&gt;=2800)),"Eligible"," ")</f>
        <v xml:space="preserve"> </v>
      </c>
    </row>
    <row r="36" spans="1:11" ht="15" x14ac:dyDescent="0.25">
      <c r="A36" s="2" t="s">
        <v>47</v>
      </c>
      <c r="B36" s="2" t="s">
        <v>14</v>
      </c>
      <c r="C36" s="3">
        <v>0</v>
      </c>
      <c r="D36" s="3">
        <v>231</v>
      </c>
      <c r="E36" s="4">
        <v>0.6</v>
      </c>
      <c r="F36" s="5">
        <v>2341</v>
      </c>
      <c r="G36" t="str">
        <f>IF(Table1[[#This Row],[Units produced]]&gt;2800,"Elligible"," ")</f>
        <v xml:space="preserve"> </v>
      </c>
      <c r="H36" t="str">
        <f>IF(AND(Table1[[#This Row],[Days of absence from work]]&lt;4,Table1[[#This Row],[Units produced]]&gt;=2600),"Eligible"," ")</f>
        <v xml:space="preserve"> </v>
      </c>
      <c r="I36" t="str">
        <f>IF(OR(Table1[[#This Row],[Machinery wear coeff.]]&lt;=0.4,Table1[[#This Row],[Hours worked]]&gt;=245),"Eligible"," ")</f>
        <v xml:space="preserve"> </v>
      </c>
      <c r="J36" t="str">
        <f>IF(AND(Table1[[#This Row],[Machinery wear coeff.]]&lt;=0.3,Table1[[#This Row],[Days of absence from work]]&lt;5,OR(Table1[[#This Row],[Hours worked]]&gt;200)),"Eligible"," ")</f>
        <v xml:space="preserve"> </v>
      </c>
      <c r="K36" t="str">
        <f>IF(AND(Table1[[#This Row],[Gender]]="F",OR(Table1[[#This Row],[Machinery wear coeff.]]&lt;=0.3,Table1[[#This Row],[Units produced]]&gt;=2800)),"Eligible"," ")</f>
        <v xml:space="preserve"> </v>
      </c>
    </row>
    <row r="37" spans="1:11" ht="15" x14ac:dyDescent="0.25">
      <c r="A37" s="2" t="s">
        <v>48</v>
      </c>
      <c r="B37" s="2" t="s">
        <v>14</v>
      </c>
      <c r="C37" s="3">
        <v>4</v>
      </c>
      <c r="D37" s="3">
        <v>220</v>
      </c>
      <c r="E37" s="4">
        <v>0.95</v>
      </c>
      <c r="F37" s="5">
        <v>2746</v>
      </c>
      <c r="G37" t="str">
        <f>IF(Table1[[#This Row],[Units produced]]&gt;2800,"Elligible"," ")</f>
        <v xml:space="preserve"> </v>
      </c>
      <c r="H37" t="str">
        <f>IF(AND(Table1[[#This Row],[Days of absence from work]]&lt;4,Table1[[#This Row],[Units produced]]&gt;=2600),"Eligible"," ")</f>
        <v xml:space="preserve"> </v>
      </c>
      <c r="I37" t="str">
        <f>IF(OR(Table1[[#This Row],[Machinery wear coeff.]]&lt;=0.4,Table1[[#This Row],[Hours worked]]&gt;=245),"Eligible"," ")</f>
        <v xml:space="preserve"> </v>
      </c>
      <c r="J37" t="str">
        <f>IF(AND(Table1[[#This Row],[Machinery wear coeff.]]&lt;=0.3,Table1[[#This Row],[Days of absence from work]]&lt;5,OR(Table1[[#This Row],[Hours worked]]&gt;200)),"Eligible"," ")</f>
        <v xml:space="preserve"> </v>
      </c>
      <c r="K37" t="str">
        <f>IF(AND(Table1[[#This Row],[Gender]]="F",OR(Table1[[#This Row],[Machinery wear coeff.]]&lt;=0.3,Table1[[#This Row],[Units produced]]&gt;=2800)),"Eligible"," ")</f>
        <v xml:space="preserve"> </v>
      </c>
    </row>
    <row r="38" spans="1:11" ht="15" x14ac:dyDescent="0.25">
      <c r="A38" s="2" t="s">
        <v>49</v>
      </c>
      <c r="B38" s="2" t="s">
        <v>12</v>
      </c>
      <c r="C38" s="3">
        <v>9</v>
      </c>
      <c r="D38" s="3">
        <v>209</v>
      </c>
      <c r="E38" s="4">
        <v>0.2</v>
      </c>
      <c r="F38" s="5">
        <v>2240</v>
      </c>
      <c r="G38" t="str">
        <f>IF(Table1[[#This Row],[Units produced]]&gt;2800,"Elligible"," ")</f>
        <v xml:space="preserve"> </v>
      </c>
      <c r="H38" t="str">
        <f>IF(AND(Table1[[#This Row],[Days of absence from work]]&lt;4,Table1[[#This Row],[Units produced]]&gt;=2600),"Eligible"," ")</f>
        <v xml:space="preserve"> </v>
      </c>
      <c r="I38" t="str">
        <f>IF(OR(Table1[[#This Row],[Machinery wear coeff.]]&lt;=0.4,Table1[[#This Row],[Hours worked]]&gt;=245),"Eligible"," ")</f>
        <v>Eligible</v>
      </c>
      <c r="J38" t="str">
        <f>IF(AND(Table1[[#This Row],[Machinery wear coeff.]]&lt;=0.3,Table1[[#This Row],[Days of absence from work]]&lt;5,OR(Table1[[#This Row],[Hours worked]]&gt;200)),"Eligible"," ")</f>
        <v xml:space="preserve"> </v>
      </c>
      <c r="K38" t="str">
        <f>IF(AND(Table1[[#This Row],[Gender]]="F",OR(Table1[[#This Row],[Machinery wear coeff.]]&lt;=0.3,Table1[[#This Row],[Units produced]]&gt;=2800)),"Eligible"," ")</f>
        <v xml:space="preserve"> </v>
      </c>
    </row>
    <row r="39" spans="1:11" ht="15" x14ac:dyDescent="0.25">
      <c r="A39" s="2" t="s">
        <v>50</v>
      </c>
      <c r="B39" s="2" t="s">
        <v>12</v>
      </c>
      <c r="C39" s="3">
        <v>0</v>
      </c>
      <c r="D39" s="3">
        <v>155</v>
      </c>
      <c r="E39" s="4">
        <v>0.5</v>
      </c>
      <c r="F39" s="5">
        <v>2229</v>
      </c>
      <c r="G39" t="str">
        <f>IF(Table1[[#This Row],[Units produced]]&gt;2800,"Elligible"," ")</f>
        <v xml:space="preserve"> </v>
      </c>
      <c r="H39" t="str">
        <f>IF(AND(Table1[[#This Row],[Days of absence from work]]&lt;4,Table1[[#This Row],[Units produced]]&gt;=2600),"Eligible"," ")</f>
        <v xml:space="preserve"> </v>
      </c>
      <c r="I39" t="str">
        <f>IF(OR(Table1[[#This Row],[Machinery wear coeff.]]&lt;=0.4,Table1[[#This Row],[Hours worked]]&gt;=245),"Eligible"," ")</f>
        <v xml:space="preserve"> </v>
      </c>
      <c r="J39" t="str">
        <f>IF(AND(Table1[[#This Row],[Machinery wear coeff.]]&lt;=0.3,Table1[[#This Row],[Days of absence from work]]&lt;5,OR(Table1[[#This Row],[Hours worked]]&gt;200)),"Eligible"," ")</f>
        <v xml:space="preserve"> </v>
      </c>
      <c r="K39" t="str">
        <f>IF(AND(Table1[[#This Row],[Gender]]="F",OR(Table1[[#This Row],[Machinery wear coeff.]]&lt;=0.3,Table1[[#This Row],[Units produced]]&gt;=2800)),"Eligible"," ")</f>
        <v xml:space="preserve"> </v>
      </c>
    </row>
    <row r="40" spans="1:11" ht="15" x14ac:dyDescent="0.25">
      <c r="A40" s="2" t="s">
        <v>51</v>
      </c>
      <c r="B40" s="2" t="s">
        <v>14</v>
      </c>
      <c r="C40" s="3">
        <v>6</v>
      </c>
      <c r="D40" s="3">
        <v>209</v>
      </c>
      <c r="E40" s="4">
        <v>0.55000000000000004</v>
      </c>
      <c r="F40" s="5">
        <v>2131</v>
      </c>
      <c r="G40" t="str">
        <f>IF(Table1[[#This Row],[Units produced]]&gt;2800,"Elligible"," ")</f>
        <v xml:space="preserve"> </v>
      </c>
      <c r="H40" t="str">
        <f>IF(AND(Table1[[#This Row],[Days of absence from work]]&lt;4,Table1[[#This Row],[Units produced]]&gt;=2600),"Eligible"," ")</f>
        <v xml:space="preserve"> </v>
      </c>
      <c r="I40" t="str">
        <f>IF(OR(Table1[[#This Row],[Machinery wear coeff.]]&lt;=0.4,Table1[[#This Row],[Hours worked]]&gt;=245),"Eligible"," ")</f>
        <v xml:space="preserve"> </v>
      </c>
      <c r="J40" t="str">
        <f>IF(AND(Table1[[#This Row],[Machinery wear coeff.]]&lt;=0.3,Table1[[#This Row],[Days of absence from work]]&lt;5,OR(Table1[[#This Row],[Hours worked]]&gt;200)),"Eligible"," ")</f>
        <v xml:space="preserve"> </v>
      </c>
      <c r="K40" t="str">
        <f>IF(AND(Table1[[#This Row],[Gender]]="F",OR(Table1[[#This Row],[Machinery wear coeff.]]&lt;=0.3,Table1[[#This Row],[Units produced]]&gt;=2800)),"Eligible"," ")</f>
        <v xml:space="preserve"> </v>
      </c>
    </row>
    <row r="41" spans="1:11" ht="15" x14ac:dyDescent="0.25">
      <c r="A41" s="2" t="s">
        <v>52</v>
      </c>
      <c r="B41" s="2" t="s">
        <v>12</v>
      </c>
      <c r="C41" s="3">
        <v>5</v>
      </c>
      <c r="D41" s="3">
        <v>225</v>
      </c>
      <c r="E41" s="4">
        <v>0.75</v>
      </c>
      <c r="F41" s="5">
        <v>3032</v>
      </c>
      <c r="G41" t="str">
        <f>IF(Table1[[#This Row],[Units produced]]&gt;2800,"Elligible"," ")</f>
        <v>Elligible</v>
      </c>
      <c r="H41" t="str">
        <f>IF(AND(Table1[[#This Row],[Days of absence from work]]&lt;4,Table1[[#This Row],[Units produced]]&gt;=2600),"Eligible"," ")</f>
        <v xml:space="preserve"> </v>
      </c>
      <c r="I41" t="str">
        <f>IF(OR(Table1[[#This Row],[Machinery wear coeff.]]&lt;=0.4,Table1[[#This Row],[Hours worked]]&gt;=245),"Eligible"," ")</f>
        <v xml:space="preserve"> </v>
      </c>
      <c r="J41" t="str">
        <f>IF(AND(Table1[[#This Row],[Machinery wear coeff.]]&lt;=0.3,Table1[[#This Row],[Days of absence from work]]&lt;5,OR(Table1[[#This Row],[Hours worked]]&gt;200)),"Eligible"," ")</f>
        <v xml:space="preserve"> </v>
      </c>
      <c r="K41" t="str">
        <f>IF(AND(Table1[[#This Row],[Gender]]="F",OR(Table1[[#This Row],[Machinery wear coeff.]]&lt;=0.3,Table1[[#This Row],[Units produced]]&gt;=2800)),"Eligible"," ")</f>
        <v xml:space="preserve"> </v>
      </c>
    </row>
    <row r="42" spans="1:11" ht="15" x14ac:dyDescent="0.25">
      <c r="A42" s="2" t="s">
        <v>53</v>
      </c>
      <c r="B42" s="2" t="s">
        <v>14</v>
      </c>
      <c r="C42" s="3">
        <v>9</v>
      </c>
      <c r="D42" s="3">
        <v>235</v>
      </c>
      <c r="E42" s="4">
        <v>0.2</v>
      </c>
      <c r="F42" s="5">
        <v>3127</v>
      </c>
      <c r="G42" t="str">
        <f>IF(Table1[[#This Row],[Units produced]]&gt;2800,"Elligible"," ")</f>
        <v>Elligible</v>
      </c>
      <c r="H42" t="str">
        <f>IF(AND(Table1[[#This Row],[Days of absence from work]]&lt;4,Table1[[#This Row],[Units produced]]&gt;=2600),"Eligible"," ")</f>
        <v xml:space="preserve"> </v>
      </c>
      <c r="I42" t="str">
        <f>IF(OR(Table1[[#This Row],[Machinery wear coeff.]]&lt;=0.4,Table1[[#This Row],[Hours worked]]&gt;=245),"Eligible"," ")</f>
        <v>Eligible</v>
      </c>
      <c r="J42" t="str">
        <f>IF(AND(Table1[[#This Row],[Machinery wear coeff.]]&lt;=0.3,Table1[[#This Row],[Days of absence from work]]&lt;5,OR(Table1[[#This Row],[Hours worked]]&gt;200)),"Eligible"," ")</f>
        <v xml:space="preserve"> </v>
      </c>
      <c r="K42" t="str">
        <f>IF(AND(Table1[[#This Row],[Gender]]="F",OR(Table1[[#This Row],[Machinery wear coeff.]]&lt;=0.3,Table1[[#This Row],[Units produced]]&gt;=2800)),"Eligible"," ")</f>
        <v>Eligible</v>
      </c>
    </row>
    <row r="43" spans="1:11" ht="15" x14ac:dyDescent="0.25">
      <c r="A43" s="2" t="s">
        <v>54</v>
      </c>
      <c r="B43" s="2" t="s">
        <v>14</v>
      </c>
      <c r="C43" s="3">
        <v>3</v>
      </c>
      <c r="D43" s="3">
        <v>223</v>
      </c>
      <c r="E43" s="4">
        <v>0.75</v>
      </c>
      <c r="F43" s="5">
        <v>2647</v>
      </c>
      <c r="G43" t="str">
        <f>IF(Table1[[#This Row],[Units produced]]&gt;2800,"Elligible"," ")</f>
        <v xml:space="preserve"> </v>
      </c>
      <c r="H43" t="str">
        <f>IF(AND(Table1[[#This Row],[Days of absence from work]]&lt;4,Table1[[#This Row],[Units produced]]&gt;=2600),"Eligible"," ")</f>
        <v>Eligible</v>
      </c>
      <c r="I43" t="str">
        <f>IF(OR(Table1[[#This Row],[Machinery wear coeff.]]&lt;=0.4,Table1[[#This Row],[Hours worked]]&gt;=245),"Eligible"," ")</f>
        <v xml:space="preserve"> </v>
      </c>
      <c r="J43" t="str">
        <f>IF(AND(Table1[[#This Row],[Machinery wear coeff.]]&lt;=0.3,Table1[[#This Row],[Days of absence from work]]&lt;5,OR(Table1[[#This Row],[Hours worked]]&gt;200)),"Eligible"," ")</f>
        <v xml:space="preserve"> </v>
      </c>
      <c r="K43" t="str">
        <f>IF(AND(Table1[[#This Row],[Gender]]="F",OR(Table1[[#This Row],[Machinery wear coeff.]]&lt;=0.3,Table1[[#This Row],[Units produced]]&gt;=2800)),"Eligible"," ")</f>
        <v xml:space="preserve"> </v>
      </c>
    </row>
    <row r="44" spans="1:11" ht="15" x14ac:dyDescent="0.25">
      <c r="A44" s="2" t="s">
        <v>55</v>
      </c>
      <c r="B44" s="2" t="s">
        <v>12</v>
      </c>
      <c r="C44" s="3">
        <v>9</v>
      </c>
      <c r="D44" s="3">
        <v>203</v>
      </c>
      <c r="E44" s="4">
        <v>0.2</v>
      </c>
      <c r="F44" s="5">
        <v>2651</v>
      </c>
      <c r="G44" t="str">
        <f>IF(Table1[[#This Row],[Units produced]]&gt;2800,"Elligible"," ")</f>
        <v xml:space="preserve"> </v>
      </c>
      <c r="H44" t="str">
        <f>IF(AND(Table1[[#This Row],[Days of absence from work]]&lt;4,Table1[[#This Row],[Units produced]]&gt;=2600),"Eligible"," ")</f>
        <v xml:space="preserve"> </v>
      </c>
      <c r="I44" t="str">
        <f>IF(OR(Table1[[#This Row],[Machinery wear coeff.]]&lt;=0.4,Table1[[#This Row],[Hours worked]]&gt;=245),"Eligible"," ")</f>
        <v>Eligible</v>
      </c>
      <c r="J44" t="str">
        <f>IF(AND(Table1[[#This Row],[Machinery wear coeff.]]&lt;=0.3,Table1[[#This Row],[Days of absence from work]]&lt;5,OR(Table1[[#This Row],[Hours worked]]&gt;200)),"Eligible"," ")</f>
        <v xml:space="preserve"> </v>
      </c>
      <c r="K44" t="str">
        <f>IF(AND(Table1[[#This Row],[Gender]]="F",OR(Table1[[#This Row],[Machinery wear coeff.]]&lt;=0.3,Table1[[#This Row],[Units produced]]&gt;=2800)),"Eligible"," ")</f>
        <v xml:space="preserve"> </v>
      </c>
    </row>
    <row r="45" spans="1:11" ht="15" x14ac:dyDescent="0.25">
      <c r="A45" s="2" t="s">
        <v>56</v>
      </c>
      <c r="B45" s="2" t="s">
        <v>14</v>
      </c>
      <c r="C45" s="3">
        <v>0</v>
      </c>
      <c r="D45" s="3">
        <v>222</v>
      </c>
      <c r="E45" s="4">
        <v>0.1</v>
      </c>
      <c r="F45" s="5">
        <v>1933</v>
      </c>
      <c r="G45" t="str">
        <f>IF(Table1[[#This Row],[Units produced]]&gt;2800,"Elligible"," ")</f>
        <v xml:space="preserve"> </v>
      </c>
      <c r="H45" t="str">
        <f>IF(AND(Table1[[#This Row],[Days of absence from work]]&lt;4,Table1[[#This Row],[Units produced]]&gt;=2600),"Eligible"," ")</f>
        <v xml:space="preserve"> </v>
      </c>
      <c r="I45" t="str">
        <f>IF(OR(Table1[[#This Row],[Machinery wear coeff.]]&lt;=0.4,Table1[[#This Row],[Hours worked]]&gt;=245),"Eligible"," ")</f>
        <v>Eligible</v>
      </c>
      <c r="J45" t="str">
        <f>IF(AND(Table1[[#This Row],[Machinery wear coeff.]]&lt;=0.3,Table1[[#This Row],[Days of absence from work]]&lt;5,OR(Table1[[#This Row],[Hours worked]]&gt;200)),"Eligible"," ")</f>
        <v>Eligible</v>
      </c>
      <c r="K45" t="str">
        <f>IF(AND(Table1[[#This Row],[Gender]]="F",OR(Table1[[#This Row],[Machinery wear coeff.]]&lt;=0.3,Table1[[#This Row],[Units produced]]&gt;=2800)),"Eligible"," ")</f>
        <v>Eligible</v>
      </c>
    </row>
    <row r="46" spans="1:11" ht="15" x14ac:dyDescent="0.25">
      <c r="A46" s="2" t="s">
        <v>57</v>
      </c>
      <c r="B46" s="2" t="s">
        <v>12</v>
      </c>
      <c r="C46" s="3">
        <v>0</v>
      </c>
      <c r="D46" s="3">
        <v>155</v>
      </c>
      <c r="E46" s="4">
        <v>0.1</v>
      </c>
      <c r="F46" s="5">
        <v>2291</v>
      </c>
      <c r="G46" t="str">
        <f>IF(Table1[[#This Row],[Units produced]]&gt;2800,"Elligible"," ")</f>
        <v xml:space="preserve"> </v>
      </c>
      <c r="H46" t="str">
        <f>IF(AND(Table1[[#This Row],[Days of absence from work]]&lt;4,Table1[[#This Row],[Units produced]]&gt;=2600),"Eligible"," ")</f>
        <v xml:space="preserve"> </v>
      </c>
      <c r="I46" t="str">
        <f>IF(OR(Table1[[#This Row],[Machinery wear coeff.]]&lt;=0.4,Table1[[#This Row],[Hours worked]]&gt;=245),"Eligible"," ")</f>
        <v>Eligible</v>
      </c>
      <c r="J46" t="str">
        <f>IF(AND(Table1[[#This Row],[Machinery wear coeff.]]&lt;=0.3,Table1[[#This Row],[Days of absence from work]]&lt;5,OR(Table1[[#This Row],[Hours worked]]&gt;200)),"Eligible"," ")</f>
        <v xml:space="preserve"> </v>
      </c>
      <c r="K46" t="str">
        <f>IF(AND(Table1[[#This Row],[Gender]]="F",OR(Table1[[#This Row],[Machinery wear coeff.]]&lt;=0.3,Table1[[#This Row],[Units produced]]&gt;=2800)),"Eligible"," ")</f>
        <v xml:space="preserve"> </v>
      </c>
    </row>
    <row r="47" spans="1:11" ht="15" x14ac:dyDescent="0.25">
      <c r="A47" s="2" t="s">
        <v>58</v>
      </c>
      <c r="B47" s="2" t="s">
        <v>14</v>
      </c>
      <c r="C47" s="3">
        <v>0</v>
      </c>
      <c r="D47" s="3">
        <v>228</v>
      </c>
      <c r="E47" s="4">
        <v>0.8</v>
      </c>
      <c r="F47" s="5">
        <v>2959</v>
      </c>
      <c r="G47" t="str">
        <f>IF(Table1[[#This Row],[Units produced]]&gt;2800,"Elligible"," ")</f>
        <v>Elligible</v>
      </c>
      <c r="H47" t="str">
        <f>IF(AND(Table1[[#This Row],[Days of absence from work]]&lt;4,Table1[[#This Row],[Units produced]]&gt;=2600),"Eligible"," ")</f>
        <v>Eligible</v>
      </c>
      <c r="I47" t="str">
        <f>IF(OR(Table1[[#This Row],[Machinery wear coeff.]]&lt;=0.4,Table1[[#This Row],[Hours worked]]&gt;=245),"Eligible"," ")</f>
        <v xml:space="preserve"> </v>
      </c>
      <c r="J47" t="str">
        <f>IF(AND(Table1[[#This Row],[Machinery wear coeff.]]&lt;=0.3,Table1[[#This Row],[Days of absence from work]]&lt;5,OR(Table1[[#This Row],[Hours worked]]&gt;200)),"Eligible"," ")</f>
        <v xml:space="preserve"> </v>
      </c>
      <c r="K47" t="str">
        <f>IF(AND(Table1[[#This Row],[Gender]]="F",OR(Table1[[#This Row],[Machinery wear coeff.]]&lt;=0.3,Table1[[#This Row],[Units produced]]&gt;=2800)),"Eligible"," ")</f>
        <v>Eligible</v>
      </c>
    </row>
    <row r="48" spans="1:11" ht="15" x14ac:dyDescent="0.25">
      <c r="A48" s="2" t="s">
        <v>59</v>
      </c>
      <c r="B48" s="2" t="s">
        <v>12</v>
      </c>
      <c r="C48" s="3">
        <v>5</v>
      </c>
      <c r="D48" s="3">
        <v>244</v>
      </c>
      <c r="E48" s="4">
        <v>0.25</v>
      </c>
      <c r="F48" s="5">
        <v>2084</v>
      </c>
      <c r="G48" t="str">
        <f>IF(Table1[[#This Row],[Units produced]]&gt;2800,"Elligible"," ")</f>
        <v xml:space="preserve"> </v>
      </c>
      <c r="H48" t="str">
        <f>IF(AND(Table1[[#This Row],[Days of absence from work]]&lt;4,Table1[[#This Row],[Units produced]]&gt;=2600),"Eligible"," ")</f>
        <v xml:space="preserve"> </v>
      </c>
      <c r="I48" t="str">
        <f>IF(OR(Table1[[#This Row],[Machinery wear coeff.]]&lt;=0.4,Table1[[#This Row],[Hours worked]]&gt;=245),"Eligible"," ")</f>
        <v>Eligible</v>
      </c>
      <c r="J48" t="str">
        <f>IF(AND(Table1[[#This Row],[Machinery wear coeff.]]&lt;=0.3,Table1[[#This Row],[Days of absence from work]]&lt;5,OR(Table1[[#This Row],[Hours worked]]&gt;200)),"Eligible"," ")</f>
        <v xml:space="preserve"> </v>
      </c>
      <c r="K48" t="str">
        <f>IF(AND(Table1[[#This Row],[Gender]]="F",OR(Table1[[#This Row],[Machinery wear coeff.]]&lt;=0.3,Table1[[#This Row],[Units produced]]&gt;=2800)),"Eligible"," ")</f>
        <v xml:space="preserve"> </v>
      </c>
    </row>
    <row r="49" spans="1:11" ht="15" x14ac:dyDescent="0.25">
      <c r="A49" s="2" t="s">
        <v>60</v>
      </c>
      <c r="B49" s="2" t="s">
        <v>14</v>
      </c>
      <c r="C49" s="3">
        <v>4</v>
      </c>
      <c r="D49" s="3">
        <v>242</v>
      </c>
      <c r="E49" s="4">
        <v>0.4</v>
      </c>
      <c r="F49" s="5">
        <v>2374</v>
      </c>
      <c r="G49" t="str">
        <f>IF(Table1[[#This Row],[Units produced]]&gt;2800,"Elligible"," ")</f>
        <v xml:space="preserve"> </v>
      </c>
      <c r="H49" t="str">
        <f>IF(AND(Table1[[#This Row],[Days of absence from work]]&lt;4,Table1[[#This Row],[Units produced]]&gt;=2600),"Eligible"," ")</f>
        <v xml:space="preserve"> </v>
      </c>
      <c r="I49" t="str">
        <f>IF(OR(Table1[[#This Row],[Machinery wear coeff.]]&lt;=0.4,Table1[[#This Row],[Hours worked]]&gt;=245),"Eligible"," ")</f>
        <v>Eligible</v>
      </c>
      <c r="J49" t="str">
        <f>IF(AND(Table1[[#This Row],[Machinery wear coeff.]]&lt;=0.3,Table1[[#This Row],[Days of absence from work]]&lt;5,OR(Table1[[#This Row],[Hours worked]]&gt;200)),"Eligible"," ")</f>
        <v xml:space="preserve"> </v>
      </c>
      <c r="K49" t="str">
        <f>IF(AND(Table1[[#This Row],[Gender]]="F",OR(Table1[[#This Row],[Machinery wear coeff.]]&lt;=0.3,Table1[[#This Row],[Units produced]]&gt;=2800)),"Eligible"," ")</f>
        <v xml:space="preserve"> </v>
      </c>
    </row>
    <row r="50" spans="1:11" ht="15" x14ac:dyDescent="0.25">
      <c r="A50" s="2" t="s">
        <v>61</v>
      </c>
      <c r="B50" s="2" t="s">
        <v>12</v>
      </c>
      <c r="C50" s="3">
        <v>4</v>
      </c>
      <c r="D50" s="3">
        <v>158</v>
      </c>
      <c r="E50" s="4">
        <v>0.9</v>
      </c>
      <c r="F50" s="5">
        <v>3181</v>
      </c>
      <c r="G50" t="str">
        <f>IF(Table1[[#This Row],[Units produced]]&gt;2800,"Elligible"," ")</f>
        <v>Elligible</v>
      </c>
      <c r="H50" t="str">
        <f>IF(AND(Table1[[#This Row],[Days of absence from work]]&lt;4,Table1[[#This Row],[Units produced]]&gt;=2600),"Eligible"," ")</f>
        <v xml:space="preserve"> </v>
      </c>
      <c r="I50" t="str">
        <f>IF(OR(Table1[[#This Row],[Machinery wear coeff.]]&lt;=0.4,Table1[[#This Row],[Hours worked]]&gt;=245),"Eligible"," ")</f>
        <v xml:space="preserve"> </v>
      </c>
      <c r="J50" t="str">
        <f>IF(AND(Table1[[#This Row],[Machinery wear coeff.]]&lt;=0.3,Table1[[#This Row],[Days of absence from work]]&lt;5,OR(Table1[[#This Row],[Hours worked]]&gt;200)),"Eligible"," ")</f>
        <v xml:space="preserve"> </v>
      </c>
      <c r="K50" t="str">
        <f>IF(AND(Table1[[#This Row],[Gender]]="F",OR(Table1[[#This Row],[Machinery wear coeff.]]&lt;=0.3,Table1[[#This Row],[Units produced]]&gt;=2800)),"Eligible"," ")</f>
        <v xml:space="preserve"> </v>
      </c>
    </row>
    <row r="51" spans="1:11" ht="15" x14ac:dyDescent="0.25">
      <c r="A51" s="2" t="s">
        <v>62</v>
      </c>
      <c r="B51" s="2" t="s">
        <v>14</v>
      </c>
      <c r="C51" s="3">
        <v>0</v>
      </c>
      <c r="D51" s="3">
        <v>212</v>
      </c>
      <c r="E51" s="4">
        <v>0.4</v>
      </c>
      <c r="F51" s="5">
        <v>2820</v>
      </c>
      <c r="G51" t="str">
        <f>IF(Table1[[#This Row],[Units produced]]&gt;2800,"Elligible"," ")</f>
        <v>Elligible</v>
      </c>
      <c r="H51" t="str">
        <f>IF(AND(Table1[[#This Row],[Days of absence from work]]&lt;4,Table1[[#This Row],[Units produced]]&gt;=2600),"Eligible"," ")</f>
        <v>Eligible</v>
      </c>
      <c r="I51" t="str">
        <f>IF(OR(Table1[[#This Row],[Machinery wear coeff.]]&lt;=0.4,Table1[[#This Row],[Hours worked]]&gt;=245),"Eligible"," ")</f>
        <v>Eligible</v>
      </c>
      <c r="J51" t="str">
        <f>IF(AND(Table1[[#This Row],[Machinery wear coeff.]]&lt;=0.3,Table1[[#This Row],[Days of absence from work]]&lt;5,OR(Table1[[#This Row],[Hours worked]]&gt;200)),"Eligible"," ")</f>
        <v xml:space="preserve"> </v>
      </c>
      <c r="K51" t="str">
        <f>IF(AND(Table1[[#This Row],[Gender]]="F",OR(Table1[[#This Row],[Machinery wear coeff.]]&lt;=0.3,Table1[[#This Row],[Units produced]]&gt;=2800)),"Eligible"," ")</f>
        <v>Eligible</v>
      </c>
    </row>
    <row r="52" spans="1:11" ht="15" x14ac:dyDescent="0.25">
      <c r="A52" s="2" t="s">
        <v>63</v>
      </c>
      <c r="B52" s="2" t="s">
        <v>12</v>
      </c>
      <c r="C52" s="3">
        <v>0</v>
      </c>
      <c r="D52" s="3">
        <v>154</v>
      </c>
      <c r="E52" s="4">
        <v>0.35</v>
      </c>
      <c r="F52" s="5">
        <v>2438</v>
      </c>
      <c r="G52" t="str">
        <f>IF(Table1[[#This Row],[Units produced]]&gt;2800,"Elligible"," ")</f>
        <v xml:space="preserve"> </v>
      </c>
      <c r="H52" t="str">
        <f>IF(AND(Table1[[#This Row],[Days of absence from work]]&lt;4,Table1[[#This Row],[Units produced]]&gt;=2600),"Eligible"," ")</f>
        <v xml:space="preserve"> </v>
      </c>
      <c r="I52" t="str">
        <f>IF(OR(Table1[[#This Row],[Machinery wear coeff.]]&lt;=0.4,Table1[[#This Row],[Hours worked]]&gt;=245),"Eligible"," ")</f>
        <v>Eligible</v>
      </c>
      <c r="J52" t="str">
        <f>IF(AND(Table1[[#This Row],[Machinery wear coeff.]]&lt;=0.3,Table1[[#This Row],[Days of absence from work]]&lt;5,OR(Table1[[#This Row],[Hours worked]]&gt;200)),"Eligible"," ")</f>
        <v xml:space="preserve"> </v>
      </c>
      <c r="K52" t="str">
        <f>IF(AND(Table1[[#This Row],[Gender]]="F",OR(Table1[[#This Row],[Machinery wear coeff.]]&lt;=0.3,Table1[[#This Row],[Units produced]]&gt;=2800)),"Eligible"," ")</f>
        <v xml:space="preserve"> </v>
      </c>
    </row>
    <row r="53" spans="1:11" ht="15" x14ac:dyDescent="0.25">
      <c r="A53" s="2" t="s">
        <v>64</v>
      </c>
      <c r="B53" s="2" t="s">
        <v>12</v>
      </c>
      <c r="C53" s="3">
        <v>4</v>
      </c>
      <c r="D53" s="3">
        <v>199</v>
      </c>
      <c r="E53" s="4">
        <v>0.65</v>
      </c>
      <c r="F53" s="5">
        <v>2511</v>
      </c>
      <c r="G53" t="str">
        <f>IF(Table1[[#This Row],[Units produced]]&gt;2800,"Elligible"," ")</f>
        <v xml:space="preserve"> </v>
      </c>
      <c r="H53" t="str">
        <f>IF(AND(Table1[[#This Row],[Days of absence from work]]&lt;4,Table1[[#This Row],[Units produced]]&gt;=2600),"Eligible"," ")</f>
        <v xml:space="preserve"> </v>
      </c>
      <c r="I53" t="str">
        <f>IF(OR(Table1[[#This Row],[Machinery wear coeff.]]&lt;=0.4,Table1[[#This Row],[Hours worked]]&gt;=245),"Eligible"," ")</f>
        <v xml:space="preserve"> </v>
      </c>
      <c r="J53" t="str">
        <f>IF(AND(Table1[[#This Row],[Machinery wear coeff.]]&lt;=0.3,Table1[[#This Row],[Days of absence from work]]&lt;5,OR(Table1[[#This Row],[Hours worked]]&gt;200)),"Eligible"," ")</f>
        <v xml:space="preserve"> </v>
      </c>
      <c r="K53" t="str">
        <f>IF(AND(Table1[[#This Row],[Gender]]="F",OR(Table1[[#This Row],[Machinery wear coeff.]]&lt;=0.3,Table1[[#This Row],[Units produced]]&gt;=2800)),"Eligible"," ")</f>
        <v xml:space="preserve"> </v>
      </c>
    </row>
    <row r="54" spans="1:11" ht="15" x14ac:dyDescent="0.25">
      <c r="A54" s="2" t="s">
        <v>65</v>
      </c>
      <c r="B54" s="2" t="s">
        <v>12</v>
      </c>
      <c r="C54" s="3">
        <v>0</v>
      </c>
      <c r="D54" s="3">
        <v>155</v>
      </c>
      <c r="E54" s="4">
        <v>0.35</v>
      </c>
      <c r="F54" s="5">
        <v>3047</v>
      </c>
      <c r="G54" t="str">
        <f>IF(Table1[[#This Row],[Units produced]]&gt;2800,"Elligible"," ")</f>
        <v>Elligible</v>
      </c>
      <c r="H54" t="str">
        <f>IF(AND(Table1[[#This Row],[Days of absence from work]]&lt;4,Table1[[#This Row],[Units produced]]&gt;=2600),"Eligible"," ")</f>
        <v>Eligible</v>
      </c>
      <c r="I54" t="str">
        <f>IF(OR(Table1[[#This Row],[Machinery wear coeff.]]&lt;=0.4,Table1[[#This Row],[Hours worked]]&gt;=245),"Eligible"," ")</f>
        <v>Eligible</v>
      </c>
      <c r="J54" t="str">
        <f>IF(AND(Table1[[#This Row],[Machinery wear coeff.]]&lt;=0.3,Table1[[#This Row],[Days of absence from work]]&lt;5,OR(Table1[[#This Row],[Hours worked]]&gt;200)),"Eligible"," ")</f>
        <v xml:space="preserve"> </v>
      </c>
      <c r="K54" t="str">
        <f>IF(AND(Table1[[#This Row],[Gender]]="F",OR(Table1[[#This Row],[Machinery wear coeff.]]&lt;=0.3,Table1[[#This Row],[Units produced]]&gt;=2800)),"Eligible"," ")</f>
        <v xml:space="preserve"> </v>
      </c>
    </row>
    <row r="55" spans="1:11" ht="15" x14ac:dyDescent="0.25">
      <c r="A55" s="2" t="s">
        <v>66</v>
      </c>
      <c r="B55" s="2" t="s">
        <v>12</v>
      </c>
      <c r="C55" s="3">
        <v>9</v>
      </c>
      <c r="D55" s="3">
        <v>210</v>
      </c>
      <c r="E55" s="4">
        <v>0.45</v>
      </c>
      <c r="F55" s="5">
        <v>2411</v>
      </c>
      <c r="G55" t="str">
        <f>IF(Table1[[#This Row],[Units produced]]&gt;2800,"Elligible"," ")</f>
        <v xml:space="preserve"> </v>
      </c>
      <c r="H55" t="str">
        <f>IF(AND(Table1[[#This Row],[Days of absence from work]]&lt;4,Table1[[#This Row],[Units produced]]&gt;=2600),"Eligible"," ")</f>
        <v xml:space="preserve"> </v>
      </c>
      <c r="I55" t="str">
        <f>IF(OR(Table1[[#This Row],[Machinery wear coeff.]]&lt;=0.4,Table1[[#This Row],[Hours worked]]&gt;=245),"Eligible"," ")</f>
        <v xml:space="preserve"> </v>
      </c>
      <c r="J55" t="str">
        <f>IF(AND(Table1[[#This Row],[Machinery wear coeff.]]&lt;=0.3,Table1[[#This Row],[Days of absence from work]]&lt;5,OR(Table1[[#This Row],[Hours worked]]&gt;200)),"Eligible"," ")</f>
        <v xml:space="preserve"> </v>
      </c>
      <c r="K55" t="str">
        <f>IF(AND(Table1[[#This Row],[Gender]]="F",OR(Table1[[#This Row],[Machinery wear coeff.]]&lt;=0.3,Table1[[#This Row],[Units produced]]&gt;=2800)),"Eligible"," ")</f>
        <v xml:space="preserve"> </v>
      </c>
    </row>
    <row r="56" spans="1:11" ht="15" x14ac:dyDescent="0.25">
      <c r="A56" s="2" t="s">
        <v>67</v>
      </c>
      <c r="B56" s="2" t="s">
        <v>14</v>
      </c>
      <c r="C56" s="3">
        <v>0</v>
      </c>
      <c r="D56" s="3">
        <v>225</v>
      </c>
      <c r="E56" s="4">
        <v>0.15</v>
      </c>
      <c r="F56" s="5">
        <v>2837</v>
      </c>
      <c r="G56" t="str">
        <f>IF(Table1[[#This Row],[Units produced]]&gt;2800,"Elligible"," ")</f>
        <v>Elligible</v>
      </c>
      <c r="H56" t="str">
        <f>IF(AND(Table1[[#This Row],[Days of absence from work]]&lt;4,Table1[[#This Row],[Units produced]]&gt;=2600),"Eligible"," ")</f>
        <v>Eligible</v>
      </c>
      <c r="I56" t="str">
        <f>IF(OR(Table1[[#This Row],[Machinery wear coeff.]]&lt;=0.4,Table1[[#This Row],[Hours worked]]&gt;=245),"Eligible"," ")</f>
        <v>Eligible</v>
      </c>
      <c r="J56" t="str">
        <f>IF(AND(Table1[[#This Row],[Machinery wear coeff.]]&lt;=0.3,Table1[[#This Row],[Days of absence from work]]&lt;5,OR(Table1[[#This Row],[Hours worked]]&gt;200)),"Eligible"," ")</f>
        <v>Eligible</v>
      </c>
      <c r="K56" t="str">
        <f>IF(AND(Table1[[#This Row],[Gender]]="F",OR(Table1[[#This Row],[Machinery wear coeff.]]&lt;=0.3,Table1[[#This Row],[Units produced]]&gt;=2800)),"Eligible"," ")</f>
        <v>Eligible</v>
      </c>
    </row>
    <row r="57" spans="1:11" ht="15" x14ac:dyDescent="0.25">
      <c r="A57" s="2" t="s">
        <v>68</v>
      </c>
      <c r="B57" s="2" t="s">
        <v>12</v>
      </c>
      <c r="C57" s="3">
        <v>7</v>
      </c>
      <c r="D57" s="3">
        <v>229</v>
      </c>
      <c r="E57" s="4">
        <v>0.85</v>
      </c>
      <c r="F57" s="5">
        <v>1931</v>
      </c>
      <c r="G57" t="str">
        <f>IF(Table1[[#This Row],[Units produced]]&gt;2800,"Elligible"," ")</f>
        <v xml:space="preserve"> </v>
      </c>
      <c r="H57" t="str">
        <f>IF(AND(Table1[[#This Row],[Days of absence from work]]&lt;4,Table1[[#This Row],[Units produced]]&gt;=2600),"Eligible"," ")</f>
        <v xml:space="preserve"> </v>
      </c>
      <c r="I57" t="str">
        <f>IF(OR(Table1[[#This Row],[Machinery wear coeff.]]&lt;=0.4,Table1[[#This Row],[Hours worked]]&gt;=245),"Eligible"," ")</f>
        <v xml:space="preserve"> </v>
      </c>
      <c r="J57" t="str">
        <f>IF(AND(Table1[[#This Row],[Machinery wear coeff.]]&lt;=0.3,Table1[[#This Row],[Days of absence from work]]&lt;5,OR(Table1[[#This Row],[Hours worked]]&gt;200)),"Eligible"," ")</f>
        <v xml:space="preserve"> </v>
      </c>
      <c r="K57" t="str">
        <f>IF(AND(Table1[[#This Row],[Gender]]="F",OR(Table1[[#This Row],[Machinery wear coeff.]]&lt;=0.3,Table1[[#This Row],[Units produced]]&gt;=2800)),"Eligible"," ")</f>
        <v xml:space="preserve"> </v>
      </c>
    </row>
    <row r="58" spans="1:11" ht="15" x14ac:dyDescent="0.25">
      <c r="A58" s="2" t="s">
        <v>69</v>
      </c>
      <c r="B58" s="2" t="s">
        <v>14</v>
      </c>
      <c r="C58" s="3">
        <v>7</v>
      </c>
      <c r="D58" s="3">
        <v>229</v>
      </c>
      <c r="E58" s="4">
        <v>0.7</v>
      </c>
      <c r="F58" s="5">
        <v>2063</v>
      </c>
      <c r="G58" t="str">
        <f>IF(Table1[[#This Row],[Units produced]]&gt;2800,"Elligible"," ")</f>
        <v xml:space="preserve"> </v>
      </c>
      <c r="H58" t="str">
        <f>IF(AND(Table1[[#This Row],[Days of absence from work]]&lt;4,Table1[[#This Row],[Units produced]]&gt;=2600),"Eligible"," ")</f>
        <v xml:space="preserve"> </v>
      </c>
      <c r="I58" t="str">
        <f>IF(OR(Table1[[#This Row],[Machinery wear coeff.]]&lt;=0.4,Table1[[#This Row],[Hours worked]]&gt;=245),"Eligible"," ")</f>
        <v xml:space="preserve"> </v>
      </c>
      <c r="J58" t="str">
        <f>IF(AND(Table1[[#This Row],[Machinery wear coeff.]]&lt;=0.3,Table1[[#This Row],[Days of absence from work]]&lt;5,OR(Table1[[#This Row],[Hours worked]]&gt;200)),"Eligible"," ")</f>
        <v xml:space="preserve"> </v>
      </c>
      <c r="K58" t="str">
        <f>IF(AND(Table1[[#This Row],[Gender]]="F",OR(Table1[[#This Row],[Machinery wear coeff.]]&lt;=0.3,Table1[[#This Row],[Units produced]]&gt;=2800)),"Eligible"," ")</f>
        <v xml:space="preserve"> </v>
      </c>
    </row>
    <row r="59" spans="1:11" ht="15" x14ac:dyDescent="0.25">
      <c r="A59" s="2" t="s">
        <v>70</v>
      </c>
      <c r="B59" s="2" t="s">
        <v>12</v>
      </c>
      <c r="C59" s="3">
        <v>0</v>
      </c>
      <c r="D59" s="3">
        <v>154</v>
      </c>
      <c r="E59" s="4">
        <v>0.75</v>
      </c>
      <c r="F59" s="5">
        <v>2470</v>
      </c>
      <c r="G59" t="str">
        <f>IF(Table1[[#This Row],[Units produced]]&gt;2800,"Elligible"," ")</f>
        <v xml:space="preserve"> </v>
      </c>
      <c r="H59" t="str">
        <f>IF(AND(Table1[[#This Row],[Days of absence from work]]&lt;4,Table1[[#This Row],[Units produced]]&gt;=2600),"Eligible"," ")</f>
        <v xml:space="preserve"> </v>
      </c>
      <c r="I59" t="str">
        <f>IF(OR(Table1[[#This Row],[Machinery wear coeff.]]&lt;=0.4,Table1[[#This Row],[Hours worked]]&gt;=245),"Eligible"," ")</f>
        <v xml:space="preserve"> </v>
      </c>
      <c r="J59" t="str">
        <f>IF(AND(Table1[[#This Row],[Machinery wear coeff.]]&lt;=0.3,Table1[[#This Row],[Days of absence from work]]&lt;5,OR(Table1[[#This Row],[Hours worked]]&gt;200)),"Eligible"," ")</f>
        <v xml:space="preserve"> </v>
      </c>
      <c r="K59" t="str">
        <f>IF(AND(Table1[[#This Row],[Gender]]="F",OR(Table1[[#This Row],[Machinery wear coeff.]]&lt;=0.3,Table1[[#This Row],[Units produced]]&gt;=2800)),"Eligible"," ")</f>
        <v xml:space="preserve"> </v>
      </c>
    </row>
    <row r="60" spans="1:11" ht="15" x14ac:dyDescent="0.25">
      <c r="A60" s="2" t="s">
        <v>71</v>
      </c>
      <c r="B60" s="2" t="s">
        <v>12</v>
      </c>
      <c r="C60" s="3">
        <v>0</v>
      </c>
      <c r="D60" s="3">
        <v>175</v>
      </c>
      <c r="E60" s="4">
        <v>0.35</v>
      </c>
      <c r="F60" s="5">
        <v>2733</v>
      </c>
      <c r="G60" t="str">
        <f>IF(Table1[[#This Row],[Units produced]]&gt;2800,"Elligible"," ")</f>
        <v xml:space="preserve"> </v>
      </c>
      <c r="H60" t="str">
        <f>IF(AND(Table1[[#This Row],[Days of absence from work]]&lt;4,Table1[[#This Row],[Units produced]]&gt;=2600),"Eligible"," ")</f>
        <v>Eligible</v>
      </c>
      <c r="I60" t="str">
        <f>IF(OR(Table1[[#This Row],[Machinery wear coeff.]]&lt;=0.4,Table1[[#This Row],[Hours worked]]&gt;=245),"Eligible"," ")</f>
        <v>Eligible</v>
      </c>
      <c r="J60" t="str">
        <f>IF(AND(Table1[[#This Row],[Machinery wear coeff.]]&lt;=0.3,Table1[[#This Row],[Days of absence from work]]&lt;5,OR(Table1[[#This Row],[Hours worked]]&gt;200)),"Eligible"," ")</f>
        <v xml:space="preserve"> </v>
      </c>
      <c r="K60" t="str">
        <f>IF(AND(Table1[[#This Row],[Gender]]="F",OR(Table1[[#This Row],[Machinery wear coeff.]]&lt;=0.3,Table1[[#This Row],[Units produced]]&gt;=2800)),"Eligible"," ")</f>
        <v xml:space="preserve"> </v>
      </c>
    </row>
    <row r="61" spans="1:11" ht="15" x14ac:dyDescent="0.25">
      <c r="A61" s="2" t="s">
        <v>72</v>
      </c>
      <c r="B61" s="2" t="s">
        <v>12</v>
      </c>
      <c r="C61" s="3">
        <v>9</v>
      </c>
      <c r="D61" s="3">
        <v>207</v>
      </c>
      <c r="E61" s="4">
        <v>0.5</v>
      </c>
      <c r="F61" s="5">
        <v>2969</v>
      </c>
      <c r="G61" t="str">
        <f>IF(Table1[[#This Row],[Units produced]]&gt;2800,"Elligible"," ")</f>
        <v>Elligible</v>
      </c>
      <c r="H61" t="str">
        <f>IF(AND(Table1[[#This Row],[Days of absence from work]]&lt;4,Table1[[#This Row],[Units produced]]&gt;=2600),"Eligible"," ")</f>
        <v xml:space="preserve"> </v>
      </c>
      <c r="I61" t="str">
        <f>IF(OR(Table1[[#This Row],[Machinery wear coeff.]]&lt;=0.4,Table1[[#This Row],[Hours worked]]&gt;=245),"Eligible"," ")</f>
        <v xml:space="preserve"> </v>
      </c>
      <c r="J61" t="str">
        <f>IF(AND(Table1[[#This Row],[Machinery wear coeff.]]&lt;=0.3,Table1[[#This Row],[Days of absence from work]]&lt;5,OR(Table1[[#This Row],[Hours worked]]&gt;200)),"Eligible"," ")</f>
        <v xml:space="preserve"> </v>
      </c>
      <c r="K61" t="str">
        <f>IF(AND(Table1[[#This Row],[Gender]]="F",OR(Table1[[#This Row],[Machinery wear coeff.]]&lt;=0.3,Table1[[#This Row],[Units produced]]&gt;=2800)),"Eligible"," ")</f>
        <v xml:space="preserve"> </v>
      </c>
    </row>
    <row r="62" spans="1:11" ht="15" x14ac:dyDescent="0.25">
      <c r="A62" s="2" t="s">
        <v>73</v>
      </c>
      <c r="B62" s="2" t="s">
        <v>12</v>
      </c>
      <c r="C62" s="3">
        <v>0</v>
      </c>
      <c r="D62" s="3">
        <v>191</v>
      </c>
      <c r="E62" s="4">
        <v>0.25</v>
      </c>
      <c r="F62" s="5">
        <v>3155</v>
      </c>
      <c r="G62" t="str">
        <f>IF(Table1[[#This Row],[Units produced]]&gt;2800,"Elligible"," ")</f>
        <v>Elligible</v>
      </c>
      <c r="H62" t="str">
        <f>IF(AND(Table1[[#This Row],[Days of absence from work]]&lt;4,Table1[[#This Row],[Units produced]]&gt;=2600),"Eligible"," ")</f>
        <v>Eligible</v>
      </c>
      <c r="I62" t="str">
        <f>IF(OR(Table1[[#This Row],[Machinery wear coeff.]]&lt;=0.4,Table1[[#This Row],[Hours worked]]&gt;=245),"Eligible"," ")</f>
        <v>Eligible</v>
      </c>
      <c r="J62" t="str">
        <f>IF(AND(Table1[[#This Row],[Machinery wear coeff.]]&lt;=0.3,Table1[[#This Row],[Days of absence from work]]&lt;5,OR(Table1[[#This Row],[Hours worked]]&gt;200)),"Eligible"," ")</f>
        <v xml:space="preserve"> </v>
      </c>
      <c r="K62" t="str">
        <f>IF(AND(Table1[[#This Row],[Gender]]="F",OR(Table1[[#This Row],[Machinery wear coeff.]]&lt;=0.3,Table1[[#This Row],[Units produced]]&gt;=2800)),"Eligible"," ")</f>
        <v xml:space="preserve"> </v>
      </c>
    </row>
    <row r="63" spans="1:11" ht="15" x14ac:dyDescent="0.25">
      <c r="A63" s="2" t="s">
        <v>74</v>
      </c>
      <c r="B63" s="2" t="s">
        <v>14</v>
      </c>
      <c r="C63" s="3">
        <v>0</v>
      </c>
      <c r="D63" s="3">
        <v>213</v>
      </c>
      <c r="E63" s="4">
        <v>0.2</v>
      </c>
      <c r="F63" s="5">
        <v>1996</v>
      </c>
      <c r="G63" t="str">
        <f>IF(Table1[[#This Row],[Units produced]]&gt;2800,"Elligible"," ")</f>
        <v xml:space="preserve"> </v>
      </c>
      <c r="H63" t="str">
        <f>IF(AND(Table1[[#This Row],[Days of absence from work]]&lt;4,Table1[[#This Row],[Units produced]]&gt;=2600),"Eligible"," ")</f>
        <v xml:space="preserve"> </v>
      </c>
      <c r="I63" t="str">
        <f>IF(OR(Table1[[#This Row],[Machinery wear coeff.]]&lt;=0.4,Table1[[#This Row],[Hours worked]]&gt;=245),"Eligible"," ")</f>
        <v>Eligible</v>
      </c>
      <c r="J63" t="str">
        <f>IF(AND(Table1[[#This Row],[Machinery wear coeff.]]&lt;=0.3,Table1[[#This Row],[Days of absence from work]]&lt;5,OR(Table1[[#This Row],[Hours worked]]&gt;200)),"Eligible"," ")</f>
        <v>Eligible</v>
      </c>
      <c r="K63" t="str">
        <f>IF(AND(Table1[[#This Row],[Gender]]="F",OR(Table1[[#This Row],[Machinery wear coeff.]]&lt;=0.3,Table1[[#This Row],[Units produced]]&gt;=2800)),"Eligible"," ")</f>
        <v>Eligible</v>
      </c>
    </row>
    <row r="64" spans="1:11" ht="15" x14ac:dyDescent="0.25">
      <c r="A64" s="2" t="s">
        <v>75</v>
      </c>
      <c r="B64" s="2" t="s">
        <v>14</v>
      </c>
      <c r="C64" s="3">
        <v>2</v>
      </c>
      <c r="D64" s="3">
        <v>197</v>
      </c>
      <c r="E64" s="4">
        <v>0.55000000000000004</v>
      </c>
      <c r="F64" s="5">
        <v>3120</v>
      </c>
      <c r="G64" t="str">
        <f>IF(Table1[[#This Row],[Units produced]]&gt;2800,"Elligible"," ")</f>
        <v>Elligible</v>
      </c>
      <c r="H64" t="str">
        <f>IF(AND(Table1[[#This Row],[Days of absence from work]]&lt;4,Table1[[#This Row],[Units produced]]&gt;=2600),"Eligible"," ")</f>
        <v>Eligible</v>
      </c>
      <c r="I64" t="str">
        <f>IF(OR(Table1[[#This Row],[Machinery wear coeff.]]&lt;=0.4,Table1[[#This Row],[Hours worked]]&gt;=245),"Eligible"," ")</f>
        <v xml:space="preserve"> </v>
      </c>
      <c r="J64" t="str">
        <f>IF(AND(Table1[[#This Row],[Machinery wear coeff.]]&lt;=0.3,Table1[[#This Row],[Days of absence from work]]&lt;5,OR(Table1[[#This Row],[Hours worked]]&gt;200)),"Eligible"," ")</f>
        <v xml:space="preserve"> </v>
      </c>
      <c r="K64" t="str">
        <f>IF(AND(Table1[[#This Row],[Gender]]="F",OR(Table1[[#This Row],[Machinery wear coeff.]]&lt;=0.3,Table1[[#This Row],[Units produced]]&gt;=2800)),"Eligible"," ")</f>
        <v>Eligible</v>
      </c>
    </row>
    <row r="65" spans="1:11" ht="15" x14ac:dyDescent="0.25">
      <c r="A65" s="2" t="s">
        <v>76</v>
      </c>
      <c r="B65" s="2" t="s">
        <v>12</v>
      </c>
      <c r="C65" s="3">
        <v>0</v>
      </c>
      <c r="D65" s="3">
        <v>191</v>
      </c>
      <c r="E65" s="4">
        <v>0.45</v>
      </c>
      <c r="F65" s="5">
        <v>2017</v>
      </c>
      <c r="G65" t="str">
        <f>IF(Table1[[#This Row],[Units produced]]&gt;2800,"Elligible"," ")</f>
        <v xml:space="preserve"> </v>
      </c>
      <c r="H65" t="str">
        <f>IF(AND(Table1[[#This Row],[Days of absence from work]]&lt;4,Table1[[#This Row],[Units produced]]&gt;=2600),"Eligible"," ")</f>
        <v xml:space="preserve"> </v>
      </c>
      <c r="I65" t="str">
        <f>IF(OR(Table1[[#This Row],[Machinery wear coeff.]]&lt;=0.4,Table1[[#This Row],[Hours worked]]&gt;=245),"Eligible"," ")</f>
        <v xml:space="preserve"> </v>
      </c>
      <c r="J65" t="str">
        <f>IF(AND(Table1[[#This Row],[Machinery wear coeff.]]&lt;=0.3,Table1[[#This Row],[Days of absence from work]]&lt;5,OR(Table1[[#This Row],[Hours worked]]&gt;200)),"Eligible"," ")</f>
        <v xml:space="preserve"> </v>
      </c>
      <c r="K65" t="str">
        <f>IF(AND(Table1[[#This Row],[Gender]]="F",OR(Table1[[#This Row],[Machinery wear coeff.]]&lt;=0.3,Table1[[#This Row],[Units produced]]&gt;=2800)),"Eligible"," ")</f>
        <v xml:space="preserve"> </v>
      </c>
    </row>
    <row r="66" spans="1:11" ht="15" x14ac:dyDescent="0.25">
      <c r="A66" s="2" t="s">
        <v>77</v>
      </c>
      <c r="B66" s="2" t="s">
        <v>12</v>
      </c>
      <c r="C66" s="3">
        <v>4</v>
      </c>
      <c r="D66" s="3">
        <v>161</v>
      </c>
      <c r="E66" s="4">
        <v>0.5</v>
      </c>
      <c r="F66" s="5">
        <v>3053</v>
      </c>
      <c r="G66" t="str">
        <f>IF(Table1[[#This Row],[Units produced]]&gt;2800,"Elligible"," ")</f>
        <v>Elligible</v>
      </c>
      <c r="H66" t="str">
        <f>IF(AND(Table1[[#This Row],[Days of absence from work]]&lt;4,Table1[[#This Row],[Units produced]]&gt;=2600),"Eligible"," ")</f>
        <v xml:space="preserve"> </v>
      </c>
      <c r="I66" t="str">
        <f>IF(OR(Table1[[#This Row],[Machinery wear coeff.]]&lt;=0.4,Table1[[#This Row],[Hours worked]]&gt;=245),"Eligible"," ")</f>
        <v xml:space="preserve"> </v>
      </c>
      <c r="J66" t="str">
        <f>IF(AND(Table1[[#This Row],[Machinery wear coeff.]]&lt;=0.3,Table1[[#This Row],[Days of absence from work]]&lt;5,OR(Table1[[#This Row],[Hours worked]]&gt;200)),"Eligible"," ")</f>
        <v xml:space="preserve"> </v>
      </c>
      <c r="K66" t="str">
        <f>IF(AND(Table1[[#This Row],[Gender]]="F",OR(Table1[[#This Row],[Machinery wear coeff.]]&lt;=0.3,Table1[[#This Row],[Units produced]]&gt;=2800)),"Eligible"," ")</f>
        <v xml:space="preserve"> </v>
      </c>
    </row>
    <row r="67" spans="1:11" ht="15" x14ac:dyDescent="0.25">
      <c r="A67" s="2" t="s">
        <v>78</v>
      </c>
      <c r="B67" s="2" t="s">
        <v>12</v>
      </c>
      <c r="C67" s="3">
        <v>7</v>
      </c>
      <c r="D67" s="3">
        <v>235</v>
      </c>
      <c r="E67" s="4">
        <v>0.9</v>
      </c>
      <c r="F67" s="5">
        <v>2763</v>
      </c>
      <c r="G67" t="str">
        <f>IF(Table1[[#This Row],[Units produced]]&gt;2800,"Elligible"," ")</f>
        <v xml:space="preserve"> </v>
      </c>
      <c r="H67" t="str">
        <f>IF(AND(Table1[[#This Row],[Days of absence from work]]&lt;4,Table1[[#This Row],[Units produced]]&gt;=2600),"Eligible"," ")</f>
        <v xml:space="preserve"> </v>
      </c>
      <c r="I67" t="str">
        <f>IF(OR(Table1[[#This Row],[Machinery wear coeff.]]&lt;=0.4,Table1[[#This Row],[Hours worked]]&gt;=245),"Eligible"," ")</f>
        <v xml:space="preserve"> </v>
      </c>
      <c r="J67" t="str">
        <f>IF(AND(Table1[[#This Row],[Machinery wear coeff.]]&lt;=0.3,Table1[[#This Row],[Days of absence from work]]&lt;5,OR(Table1[[#This Row],[Hours worked]]&gt;200)),"Eligible"," ")</f>
        <v xml:space="preserve"> </v>
      </c>
      <c r="K67" t="str">
        <f>IF(AND(Table1[[#This Row],[Gender]]="F",OR(Table1[[#This Row],[Machinery wear coeff.]]&lt;=0.3,Table1[[#This Row],[Units produced]]&gt;=2800)),"Eligible"," ")</f>
        <v xml:space="preserve"> </v>
      </c>
    </row>
    <row r="68" spans="1:11" ht="15" x14ac:dyDescent="0.25">
      <c r="A68" s="2" t="s">
        <v>79</v>
      </c>
      <c r="B68" s="2" t="s">
        <v>14</v>
      </c>
      <c r="C68" s="3">
        <v>0</v>
      </c>
      <c r="D68" s="3">
        <v>235</v>
      </c>
      <c r="E68" s="4">
        <v>0.1</v>
      </c>
      <c r="F68" s="5">
        <v>2295</v>
      </c>
      <c r="G68" t="str">
        <f>IF(Table1[[#This Row],[Units produced]]&gt;2800,"Elligible"," ")</f>
        <v xml:space="preserve"> </v>
      </c>
      <c r="H68" t="str">
        <f>IF(AND(Table1[[#This Row],[Days of absence from work]]&lt;4,Table1[[#This Row],[Units produced]]&gt;=2600),"Eligible"," ")</f>
        <v xml:space="preserve"> </v>
      </c>
      <c r="I68" t="str">
        <f>IF(OR(Table1[[#This Row],[Machinery wear coeff.]]&lt;=0.4,Table1[[#This Row],[Hours worked]]&gt;=245),"Eligible"," ")</f>
        <v>Eligible</v>
      </c>
      <c r="J68" t="str">
        <f>IF(AND(Table1[[#This Row],[Machinery wear coeff.]]&lt;=0.3,Table1[[#This Row],[Days of absence from work]]&lt;5,OR(Table1[[#This Row],[Hours worked]]&gt;200)),"Eligible"," ")</f>
        <v>Eligible</v>
      </c>
      <c r="K68" t="str">
        <f>IF(AND(Table1[[#This Row],[Gender]]="F",OR(Table1[[#This Row],[Machinery wear coeff.]]&lt;=0.3,Table1[[#This Row],[Units produced]]&gt;=2800)),"Eligible"," ")</f>
        <v>Eligible</v>
      </c>
    </row>
    <row r="69" spans="1:11" ht="15" x14ac:dyDescent="0.25">
      <c r="A69" s="2" t="s">
        <v>80</v>
      </c>
      <c r="B69" s="2" t="s">
        <v>12</v>
      </c>
      <c r="C69" s="3">
        <v>10</v>
      </c>
      <c r="D69" s="3">
        <v>218</v>
      </c>
      <c r="E69" s="4">
        <v>0.85</v>
      </c>
      <c r="F69" s="5">
        <v>2392</v>
      </c>
      <c r="G69" t="str">
        <f>IF(Table1[[#This Row],[Units produced]]&gt;2800,"Elligible"," ")</f>
        <v xml:space="preserve"> </v>
      </c>
      <c r="H69" t="str">
        <f>IF(AND(Table1[[#This Row],[Days of absence from work]]&lt;4,Table1[[#This Row],[Units produced]]&gt;=2600),"Eligible"," ")</f>
        <v xml:space="preserve"> </v>
      </c>
      <c r="I69" t="str">
        <f>IF(OR(Table1[[#This Row],[Machinery wear coeff.]]&lt;=0.4,Table1[[#This Row],[Hours worked]]&gt;=245),"Eligible"," ")</f>
        <v xml:space="preserve"> </v>
      </c>
      <c r="J69" t="str">
        <f>IF(AND(Table1[[#This Row],[Machinery wear coeff.]]&lt;=0.3,Table1[[#This Row],[Days of absence from work]]&lt;5,OR(Table1[[#This Row],[Hours worked]]&gt;200)),"Eligible"," ")</f>
        <v xml:space="preserve"> </v>
      </c>
      <c r="K69" t="str">
        <f>IF(AND(Table1[[#This Row],[Gender]]="F",OR(Table1[[#This Row],[Machinery wear coeff.]]&lt;=0.3,Table1[[#This Row],[Units produced]]&gt;=2800)),"Eligible"," ")</f>
        <v xml:space="preserve"> </v>
      </c>
    </row>
    <row r="70" spans="1:11" ht="15" x14ac:dyDescent="0.25">
      <c r="A70" s="2" t="s">
        <v>81</v>
      </c>
      <c r="B70" s="2" t="s">
        <v>14</v>
      </c>
      <c r="C70" s="3">
        <v>0</v>
      </c>
      <c r="D70" s="3">
        <v>184</v>
      </c>
      <c r="E70" s="4">
        <v>0.85</v>
      </c>
      <c r="F70" s="5">
        <v>2453</v>
      </c>
      <c r="G70" t="str">
        <f>IF(Table1[[#This Row],[Units produced]]&gt;2800,"Elligible"," ")</f>
        <v xml:space="preserve"> </v>
      </c>
      <c r="H70" t="str">
        <f>IF(AND(Table1[[#This Row],[Days of absence from work]]&lt;4,Table1[[#This Row],[Units produced]]&gt;=2600),"Eligible"," ")</f>
        <v xml:space="preserve"> </v>
      </c>
      <c r="I70" t="str">
        <f>IF(OR(Table1[[#This Row],[Machinery wear coeff.]]&lt;=0.4,Table1[[#This Row],[Hours worked]]&gt;=245),"Eligible"," ")</f>
        <v xml:space="preserve"> </v>
      </c>
      <c r="J70" t="str">
        <f>IF(AND(Table1[[#This Row],[Machinery wear coeff.]]&lt;=0.3,Table1[[#This Row],[Days of absence from work]]&lt;5,OR(Table1[[#This Row],[Hours worked]]&gt;200)),"Eligible"," ")</f>
        <v xml:space="preserve"> </v>
      </c>
      <c r="K70" t="str">
        <f>IF(AND(Table1[[#This Row],[Gender]]="F",OR(Table1[[#This Row],[Machinery wear coeff.]]&lt;=0.3,Table1[[#This Row],[Units produced]]&gt;=2800)),"Eligible"," ")</f>
        <v xml:space="preserve"> </v>
      </c>
    </row>
    <row r="71" spans="1:11" ht="15" x14ac:dyDescent="0.25">
      <c r="A71" s="2" t="s">
        <v>82</v>
      </c>
      <c r="B71" s="2" t="s">
        <v>12</v>
      </c>
      <c r="C71" s="3">
        <v>0</v>
      </c>
      <c r="D71" s="3">
        <v>223</v>
      </c>
      <c r="E71" s="4">
        <v>0.95</v>
      </c>
      <c r="F71" s="5">
        <v>2915</v>
      </c>
      <c r="G71" t="str">
        <f>IF(Table1[[#This Row],[Units produced]]&gt;2800,"Elligible"," ")</f>
        <v>Elligible</v>
      </c>
      <c r="H71" t="str">
        <f>IF(AND(Table1[[#This Row],[Days of absence from work]]&lt;4,Table1[[#This Row],[Units produced]]&gt;=2600),"Eligible"," ")</f>
        <v>Eligible</v>
      </c>
      <c r="I71" t="str">
        <f>IF(OR(Table1[[#This Row],[Machinery wear coeff.]]&lt;=0.4,Table1[[#This Row],[Hours worked]]&gt;=245),"Eligible"," ")</f>
        <v xml:space="preserve"> </v>
      </c>
      <c r="J71" t="str">
        <f>IF(AND(Table1[[#This Row],[Machinery wear coeff.]]&lt;=0.3,Table1[[#This Row],[Days of absence from work]]&lt;5,OR(Table1[[#This Row],[Hours worked]]&gt;200)),"Eligible"," ")</f>
        <v xml:space="preserve"> </v>
      </c>
      <c r="K71" t="str">
        <f>IF(AND(Table1[[#This Row],[Gender]]="F",OR(Table1[[#This Row],[Machinery wear coeff.]]&lt;=0.3,Table1[[#This Row],[Units produced]]&gt;=2800)),"Eligible"," ")</f>
        <v xml:space="preserve"> </v>
      </c>
    </row>
    <row r="72" spans="1:11" ht="15" x14ac:dyDescent="0.25">
      <c r="A72" s="2" t="s">
        <v>83</v>
      </c>
      <c r="B72" s="2" t="s">
        <v>14</v>
      </c>
      <c r="C72" s="3">
        <v>0</v>
      </c>
      <c r="D72" s="3">
        <v>177</v>
      </c>
      <c r="E72" s="4">
        <v>0.95</v>
      </c>
      <c r="F72" s="5">
        <v>1955</v>
      </c>
      <c r="G72" t="str">
        <f>IF(Table1[[#This Row],[Units produced]]&gt;2800,"Elligible"," ")</f>
        <v xml:space="preserve"> </v>
      </c>
      <c r="H72" t="str">
        <f>IF(AND(Table1[[#This Row],[Days of absence from work]]&lt;4,Table1[[#This Row],[Units produced]]&gt;=2600),"Eligible"," ")</f>
        <v xml:space="preserve"> </v>
      </c>
      <c r="I72" t="str">
        <f>IF(OR(Table1[[#This Row],[Machinery wear coeff.]]&lt;=0.4,Table1[[#This Row],[Hours worked]]&gt;=245),"Eligible"," ")</f>
        <v xml:space="preserve"> </v>
      </c>
      <c r="J72" t="str">
        <f>IF(AND(Table1[[#This Row],[Machinery wear coeff.]]&lt;=0.3,Table1[[#This Row],[Days of absence from work]]&lt;5,OR(Table1[[#This Row],[Hours worked]]&gt;200)),"Eligible"," ")</f>
        <v xml:space="preserve"> </v>
      </c>
      <c r="K72" t="str">
        <f>IF(AND(Table1[[#This Row],[Gender]]="F",OR(Table1[[#This Row],[Machinery wear coeff.]]&lt;=0.3,Table1[[#This Row],[Units produced]]&gt;=2800)),"Eligible"," ")</f>
        <v xml:space="preserve"> </v>
      </c>
    </row>
    <row r="73" spans="1:11" ht="15" x14ac:dyDescent="0.25">
      <c r="A73" s="2" t="s">
        <v>84</v>
      </c>
      <c r="B73" s="2" t="s">
        <v>14</v>
      </c>
      <c r="C73" s="3">
        <v>2</v>
      </c>
      <c r="D73" s="3">
        <v>184</v>
      </c>
      <c r="E73" s="4">
        <v>0.25</v>
      </c>
      <c r="F73" s="5">
        <v>2737</v>
      </c>
      <c r="G73" t="str">
        <f>IF(Table1[[#This Row],[Units produced]]&gt;2800,"Elligible"," ")</f>
        <v xml:space="preserve"> </v>
      </c>
      <c r="H73" t="str">
        <f>IF(AND(Table1[[#This Row],[Days of absence from work]]&lt;4,Table1[[#This Row],[Units produced]]&gt;=2600),"Eligible"," ")</f>
        <v>Eligible</v>
      </c>
      <c r="I73" t="str">
        <f>IF(OR(Table1[[#This Row],[Machinery wear coeff.]]&lt;=0.4,Table1[[#This Row],[Hours worked]]&gt;=245),"Eligible"," ")</f>
        <v>Eligible</v>
      </c>
      <c r="J73" t="str">
        <f>IF(AND(Table1[[#This Row],[Machinery wear coeff.]]&lt;=0.3,Table1[[#This Row],[Days of absence from work]]&lt;5,OR(Table1[[#This Row],[Hours worked]]&gt;200)),"Eligible"," ")</f>
        <v xml:space="preserve"> </v>
      </c>
      <c r="K73" t="str">
        <f>IF(AND(Table1[[#This Row],[Gender]]="F",OR(Table1[[#This Row],[Machinery wear coeff.]]&lt;=0.3,Table1[[#This Row],[Units produced]]&gt;=2800)),"Eligible"," ")</f>
        <v>Eligible</v>
      </c>
    </row>
    <row r="74" spans="1:11" ht="15" x14ac:dyDescent="0.25">
      <c r="A74" s="2" t="s">
        <v>85</v>
      </c>
      <c r="B74" s="2" t="s">
        <v>14</v>
      </c>
      <c r="C74" s="3">
        <v>0</v>
      </c>
      <c r="D74" s="3">
        <v>156</v>
      </c>
      <c r="E74" s="4">
        <v>0.8</v>
      </c>
      <c r="F74" s="5">
        <v>2377</v>
      </c>
      <c r="G74" t="str">
        <f>IF(Table1[[#This Row],[Units produced]]&gt;2800,"Elligible"," ")</f>
        <v xml:space="preserve"> </v>
      </c>
      <c r="H74" t="str">
        <f>IF(AND(Table1[[#This Row],[Days of absence from work]]&lt;4,Table1[[#This Row],[Units produced]]&gt;=2600),"Eligible"," ")</f>
        <v xml:space="preserve"> </v>
      </c>
      <c r="I74" t="str">
        <f>IF(OR(Table1[[#This Row],[Machinery wear coeff.]]&lt;=0.4,Table1[[#This Row],[Hours worked]]&gt;=245),"Eligible"," ")</f>
        <v xml:space="preserve"> </v>
      </c>
      <c r="J74" t="str">
        <f>IF(AND(Table1[[#This Row],[Machinery wear coeff.]]&lt;=0.3,Table1[[#This Row],[Days of absence from work]]&lt;5,OR(Table1[[#This Row],[Hours worked]]&gt;200)),"Eligible"," ")</f>
        <v xml:space="preserve"> </v>
      </c>
      <c r="K74" t="str">
        <f>IF(AND(Table1[[#This Row],[Gender]]="F",OR(Table1[[#This Row],[Machinery wear coeff.]]&lt;=0.3,Table1[[#This Row],[Units produced]]&gt;=2800)),"Eligible"," ")</f>
        <v xml:space="preserve"> </v>
      </c>
    </row>
    <row r="75" spans="1:11" ht="15" x14ac:dyDescent="0.25">
      <c r="A75" s="2" t="s">
        <v>86</v>
      </c>
      <c r="B75" s="2" t="s">
        <v>12</v>
      </c>
      <c r="C75" s="3">
        <v>0</v>
      </c>
      <c r="D75" s="3">
        <v>248</v>
      </c>
      <c r="E75" s="4">
        <v>0.5</v>
      </c>
      <c r="F75" s="5">
        <v>3136</v>
      </c>
      <c r="G75" t="str">
        <f>IF(Table1[[#This Row],[Units produced]]&gt;2800,"Elligible"," ")</f>
        <v>Elligible</v>
      </c>
      <c r="H75" t="str">
        <f>IF(AND(Table1[[#This Row],[Days of absence from work]]&lt;4,Table1[[#This Row],[Units produced]]&gt;=2600),"Eligible"," ")</f>
        <v>Eligible</v>
      </c>
      <c r="I75" t="str">
        <f>IF(OR(Table1[[#This Row],[Machinery wear coeff.]]&lt;=0.4,Table1[[#This Row],[Hours worked]]&gt;=245),"Eligible"," ")</f>
        <v>Eligible</v>
      </c>
      <c r="J75" t="str">
        <f>IF(AND(Table1[[#This Row],[Machinery wear coeff.]]&lt;=0.3,Table1[[#This Row],[Days of absence from work]]&lt;5,OR(Table1[[#This Row],[Hours worked]]&gt;200)),"Eligible"," ")</f>
        <v xml:space="preserve"> </v>
      </c>
      <c r="K75" t="str">
        <f>IF(AND(Table1[[#This Row],[Gender]]="F",OR(Table1[[#This Row],[Machinery wear coeff.]]&lt;=0.3,Table1[[#This Row],[Units produced]]&gt;=2800)),"Eligible"," ")</f>
        <v xml:space="preserve"> </v>
      </c>
    </row>
    <row r="76" spans="1:11" ht="15" x14ac:dyDescent="0.25">
      <c r="A76" s="2" t="s">
        <v>87</v>
      </c>
      <c r="B76" s="2" t="s">
        <v>14</v>
      </c>
      <c r="C76" s="3">
        <v>2</v>
      </c>
      <c r="D76" s="3">
        <v>207</v>
      </c>
      <c r="E76" s="4">
        <v>0.5</v>
      </c>
      <c r="F76" s="5">
        <v>2161</v>
      </c>
      <c r="G76" t="str">
        <f>IF(Table1[[#This Row],[Units produced]]&gt;2800,"Elligible"," ")</f>
        <v xml:space="preserve"> </v>
      </c>
      <c r="H76" t="str">
        <f>IF(AND(Table1[[#This Row],[Days of absence from work]]&lt;4,Table1[[#This Row],[Units produced]]&gt;=2600),"Eligible"," ")</f>
        <v xml:space="preserve"> </v>
      </c>
      <c r="I76" t="str">
        <f>IF(OR(Table1[[#This Row],[Machinery wear coeff.]]&lt;=0.4,Table1[[#This Row],[Hours worked]]&gt;=245),"Eligible"," ")</f>
        <v xml:space="preserve"> </v>
      </c>
      <c r="J76" t="str">
        <f>IF(AND(Table1[[#This Row],[Machinery wear coeff.]]&lt;=0.3,Table1[[#This Row],[Days of absence from work]]&lt;5,OR(Table1[[#This Row],[Hours worked]]&gt;200)),"Eligible"," ")</f>
        <v xml:space="preserve"> </v>
      </c>
      <c r="K76" t="str">
        <f>IF(AND(Table1[[#This Row],[Gender]]="F",OR(Table1[[#This Row],[Machinery wear coeff.]]&lt;=0.3,Table1[[#This Row],[Units produced]]&gt;=2800)),"Eligible"," ")</f>
        <v xml:space="preserve"> </v>
      </c>
    </row>
    <row r="77" spans="1:11" ht="15" x14ac:dyDescent="0.25">
      <c r="A77" s="2" t="s">
        <v>88</v>
      </c>
      <c r="B77" s="2" t="s">
        <v>12</v>
      </c>
      <c r="C77" s="3">
        <v>6</v>
      </c>
      <c r="D77" s="3">
        <v>201</v>
      </c>
      <c r="E77" s="4">
        <v>0.95</v>
      </c>
      <c r="F77" s="5">
        <v>2686</v>
      </c>
      <c r="G77" t="str">
        <f>IF(Table1[[#This Row],[Units produced]]&gt;2800,"Elligible"," ")</f>
        <v xml:space="preserve"> </v>
      </c>
      <c r="H77" t="str">
        <f>IF(AND(Table1[[#This Row],[Days of absence from work]]&lt;4,Table1[[#This Row],[Units produced]]&gt;=2600),"Eligible"," ")</f>
        <v xml:space="preserve"> </v>
      </c>
      <c r="I77" t="str">
        <f>IF(OR(Table1[[#This Row],[Machinery wear coeff.]]&lt;=0.4,Table1[[#This Row],[Hours worked]]&gt;=245),"Eligible"," ")</f>
        <v xml:space="preserve"> </v>
      </c>
      <c r="J77" t="str">
        <f>IF(AND(Table1[[#This Row],[Machinery wear coeff.]]&lt;=0.3,Table1[[#This Row],[Days of absence from work]]&lt;5,OR(Table1[[#This Row],[Hours worked]]&gt;200)),"Eligible"," ")</f>
        <v xml:space="preserve"> </v>
      </c>
      <c r="K77" t="str">
        <f>IF(AND(Table1[[#This Row],[Gender]]="F",OR(Table1[[#This Row],[Machinery wear coeff.]]&lt;=0.3,Table1[[#This Row],[Units produced]]&gt;=2800)),"Eligible"," ")</f>
        <v xml:space="preserve"> </v>
      </c>
    </row>
    <row r="78" spans="1:11" ht="15" x14ac:dyDescent="0.25">
      <c r="A78" s="2" t="s">
        <v>89</v>
      </c>
      <c r="B78" s="2" t="s">
        <v>12</v>
      </c>
      <c r="C78" s="3">
        <v>0</v>
      </c>
      <c r="D78" s="3">
        <v>224</v>
      </c>
      <c r="E78" s="4">
        <v>0.25</v>
      </c>
      <c r="F78" s="5">
        <v>2119</v>
      </c>
      <c r="G78" t="str">
        <f>IF(Table1[[#This Row],[Units produced]]&gt;2800,"Elligible"," ")</f>
        <v xml:space="preserve"> </v>
      </c>
      <c r="H78" t="str">
        <f>IF(AND(Table1[[#This Row],[Days of absence from work]]&lt;4,Table1[[#This Row],[Units produced]]&gt;=2600),"Eligible"," ")</f>
        <v xml:space="preserve"> </v>
      </c>
      <c r="I78" t="str">
        <f>IF(OR(Table1[[#This Row],[Machinery wear coeff.]]&lt;=0.4,Table1[[#This Row],[Hours worked]]&gt;=245),"Eligible"," ")</f>
        <v>Eligible</v>
      </c>
      <c r="J78" t="str">
        <f>IF(AND(Table1[[#This Row],[Machinery wear coeff.]]&lt;=0.3,Table1[[#This Row],[Days of absence from work]]&lt;5,OR(Table1[[#This Row],[Hours worked]]&gt;200)),"Eligible"," ")</f>
        <v>Eligible</v>
      </c>
      <c r="K78" t="str">
        <f>IF(AND(Table1[[#This Row],[Gender]]="F",OR(Table1[[#This Row],[Machinery wear coeff.]]&lt;=0.3,Table1[[#This Row],[Units produced]]&gt;=2800)),"Eligible"," ")</f>
        <v xml:space="preserve"> </v>
      </c>
    </row>
    <row r="79" spans="1:11" ht="15" x14ac:dyDescent="0.25">
      <c r="A79" s="2" t="s">
        <v>90</v>
      </c>
      <c r="B79" s="2" t="s">
        <v>14</v>
      </c>
      <c r="C79" s="3">
        <v>0</v>
      </c>
      <c r="D79" s="3">
        <v>194</v>
      </c>
      <c r="E79" s="4">
        <v>0.45</v>
      </c>
      <c r="F79" s="5">
        <v>2077</v>
      </c>
      <c r="G79" t="str">
        <f>IF(Table1[[#This Row],[Units produced]]&gt;2800,"Elligible"," ")</f>
        <v xml:space="preserve"> </v>
      </c>
      <c r="H79" t="str">
        <f>IF(AND(Table1[[#This Row],[Days of absence from work]]&lt;4,Table1[[#This Row],[Units produced]]&gt;=2600),"Eligible"," ")</f>
        <v xml:space="preserve"> </v>
      </c>
      <c r="I79" t="str">
        <f>IF(OR(Table1[[#This Row],[Machinery wear coeff.]]&lt;=0.4,Table1[[#This Row],[Hours worked]]&gt;=245),"Eligible"," ")</f>
        <v xml:space="preserve"> </v>
      </c>
      <c r="J79" t="str">
        <f>IF(AND(Table1[[#This Row],[Machinery wear coeff.]]&lt;=0.3,Table1[[#This Row],[Days of absence from work]]&lt;5,OR(Table1[[#This Row],[Hours worked]]&gt;200)),"Eligible"," ")</f>
        <v xml:space="preserve"> </v>
      </c>
      <c r="K79" t="str">
        <f>IF(AND(Table1[[#This Row],[Gender]]="F",OR(Table1[[#This Row],[Machinery wear coeff.]]&lt;=0.3,Table1[[#This Row],[Units produced]]&gt;=2800)),"Eligible"," ")</f>
        <v xml:space="preserve"> </v>
      </c>
    </row>
    <row r="80" spans="1:11" ht="15" x14ac:dyDescent="0.25">
      <c r="A80" s="2" t="s">
        <v>91</v>
      </c>
      <c r="B80" s="2" t="s">
        <v>14</v>
      </c>
      <c r="C80" s="3">
        <v>7</v>
      </c>
      <c r="D80" s="3">
        <v>158</v>
      </c>
      <c r="E80" s="4">
        <v>0.8</v>
      </c>
      <c r="F80" s="5">
        <v>2009</v>
      </c>
      <c r="G80" t="str">
        <f>IF(Table1[[#This Row],[Units produced]]&gt;2800,"Elligible"," ")</f>
        <v xml:space="preserve"> </v>
      </c>
      <c r="H80" t="str">
        <f>IF(AND(Table1[[#This Row],[Days of absence from work]]&lt;4,Table1[[#This Row],[Units produced]]&gt;=2600),"Eligible"," ")</f>
        <v xml:space="preserve"> </v>
      </c>
      <c r="I80" t="str">
        <f>IF(OR(Table1[[#This Row],[Machinery wear coeff.]]&lt;=0.4,Table1[[#This Row],[Hours worked]]&gt;=245),"Eligible"," ")</f>
        <v xml:space="preserve"> </v>
      </c>
      <c r="J80" t="str">
        <f>IF(AND(Table1[[#This Row],[Machinery wear coeff.]]&lt;=0.3,Table1[[#This Row],[Days of absence from work]]&lt;5,OR(Table1[[#This Row],[Hours worked]]&gt;200)),"Eligible"," ")</f>
        <v xml:space="preserve"> </v>
      </c>
      <c r="K80" t="str">
        <f>IF(AND(Table1[[#This Row],[Gender]]="F",OR(Table1[[#This Row],[Machinery wear coeff.]]&lt;=0.3,Table1[[#This Row],[Units produced]]&gt;=2800)),"Eligible"," ")</f>
        <v xml:space="preserve"> </v>
      </c>
    </row>
    <row r="81" spans="1:11" ht="15" x14ac:dyDescent="0.25">
      <c r="A81" s="2" t="s">
        <v>92</v>
      </c>
      <c r="B81" s="2" t="s">
        <v>12</v>
      </c>
      <c r="C81" s="3">
        <v>0</v>
      </c>
      <c r="D81" s="3">
        <v>248</v>
      </c>
      <c r="E81" s="4">
        <v>0.8</v>
      </c>
      <c r="F81" s="5">
        <v>2754</v>
      </c>
      <c r="G81" t="str">
        <f>IF(Table1[[#This Row],[Units produced]]&gt;2800,"Elligible"," ")</f>
        <v xml:space="preserve"> </v>
      </c>
      <c r="H81" t="str">
        <f>IF(AND(Table1[[#This Row],[Days of absence from work]]&lt;4,Table1[[#This Row],[Units produced]]&gt;=2600),"Eligible"," ")</f>
        <v>Eligible</v>
      </c>
      <c r="I81" t="str">
        <f>IF(OR(Table1[[#This Row],[Machinery wear coeff.]]&lt;=0.4,Table1[[#This Row],[Hours worked]]&gt;=245),"Eligible"," ")</f>
        <v>Eligible</v>
      </c>
      <c r="J81" t="str">
        <f>IF(AND(Table1[[#This Row],[Machinery wear coeff.]]&lt;=0.3,Table1[[#This Row],[Days of absence from work]]&lt;5,OR(Table1[[#This Row],[Hours worked]]&gt;200)),"Eligible"," ")</f>
        <v xml:space="preserve"> </v>
      </c>
      <c r="K81" t="str">
        <f>IF(AND(Table1[[#This Row],[Gender]]="F",OR(Table1[[#This Row],[Machinery wear coeff.]]&lt;=0.3,Table1[[#This Row],[Units produced]]&gt;=2800)),"Eligible"," ")</f>
        <v xml:space="preserve"> </v>
      </c>
    </row>
    <row r="82" spans="1:11" ht="15" x14ac:dyDescent="0.25">
      <c r="A82" s="2" t="s">
        <v>93</v>
      </c>
      <c r="B82" s="2" t="s">
        <v>14</v>
      </c>
      <c r="C82" s="3">
        <v>1</v>
      </c>
      <c r="D82" s="3">
        <v>211</v>
      </c>
      <c r="E82" s="4">
        <v>0.25</v>
      </c>
      <c r="F82" s="5">
        <v>2727</v>
      </c>
      <c r="G82" t="str">
        <f>IF(Table1[[#This Row],[Units produced]]&gt;2800,"Elligible"," ")</f>
        <v xml:space="preserve"> </v>
      </c>
      <c r="H82" t="str">
        <f>IF(AND(Table1[[#This Row],[Days of absence from work]]&lt;4,Table1[[#This Row],[Units produced]]&gt;=2600),"Eligible"," ")</f>
        <v>Eligible</v>
      </c>
      <c r="I82" t="str">
        <f>IF(OR(Table1[[#This Row],[Machinery wear coeff.]]&lt;=0.4,Table1[[#This Row],[Hours worked]]&gt;=245),"Eligible"," ")</f>
        <v>Eligible</v>
      </c>
      <c r="J82" t="str">
        <f>IF(AND(Table1[[#This Row],[Machinery wear coeff.]]&lt;=0.3,Table1[[#This Row],[Days of absence from work]]&lt;5,OR(Table1[[#This Row],[Hours worked]]&gt;200)),"Eligible"," ")</f>
        <v>Eligible</v>
      </c>
      <c r="K82" t="str">
        <f>IF(AND(Table1[[#This Row],[Gender]]="F",OR(Table1[[#This Row],[Machinery wear coeff.]]&lt;=0.3,Table1[[#This Row],[Units produced]]&gt;=2800)),"Eligible"," ")</f>
        <v>Eligible</v>
      </c>
    </row>
    <row r="83" spans="1:11" ht="15" x14ac:dyDescent="0.25">
      <c r="A83" s="2" t="s">
        <v>94</v>
      </c>
      <c r="B83" s="2" t="s">
        <v>14</v>
      </c>
      <c r="C83" s="3">
        <v>0</v>
      </c>
      <c r="D83" s="3">
        <v>249</v>
      </c>
      <c r="E83" s="4">
        <v>0.3</v>
      </c>
      <c r="F83" s="5">
        <v>3187</v>
      </c>
      <c r="G83" t="str">
        <f>IF(Table1[[#This Row],[Units produced]]&gt;2800,"Elligible"," ")</f>
        <v>Elligible</v>
      </c>
      <c r="H83" t="str">
        <f>IF(AND(Table1[[#This Row],[Days of absence from work]]&lt;4,Table1[[#This Row],[Units produced]]&gt;=2600),"Eligible"," ")</f>
        <v>Eligible</v>
      </c>
      <c r="I83" t="str">
        <f>IF(OR(Table1[[#This Row],[Machinery wear coeff.]]&lt;=0.4,Table1[[#This Row],[Hours worked]]&gt;=245),"Eligible"," ")</f>
        <v>Eligible</v>
      </c>
      <c r="J83" t="str">
        <f>IF(AND(Table1[[#This Row],[Machinery wear coeff.]]&lt;=0.3,Table1[[#This Row],[Days of absence from work]]&lt;5,OR(Table1[[#This Row],[Hours worked]]&gt;200)),"Eligible"," ")</f>
        <v>Eligible</v>
      </c>
      <c r="K83" t="str">
        <f>IF(AND(Table1[[#This Row],[Gender]]="F",OR(Table1[[#This Row],[Machinery wear coeff.]]&lt;=0.3,Table1[[#This Row],[Units produced]]&gt;=2800)),"Eligible"," ")</f>
        <v>Eligible</v>
      </c>
    </row>
    <row r="84" spans="1:11" ht="15" x14ac:dyDescent="0.25">
      <c r="A84" s="2" t="s">
        <v>95</v>
      </c>
      <c r="B84" s="2" t="s">
        <v>12</v>
      </c>
      <c r="C84" s="3">
        <v>6</v>
      </c>
      <c r="D84" s="3">
        <v>192</v>
      </c>
      <c r="E84" s="4">
        <v>0.35</v>
      </c>
      <c r="F84" s="5">
        <v>2435</v>
      </c>
      <c r="G84" t="str">
        <f>IF(Table1[[#This Row],[Units produced]]&gt;2800,"Elligible"," ")</f>
        <v xml:space="preserve"> </v>
      </c>
      <c r="H84" t="str">
        <f>IF(AND(Table1[[#This Row],[Days of absence from work]]&lt;4,Table1[[#This Row],[Units produced]]&gt;=2600),"Eligible"," ")</f>
        <v xml:space="preserve"> </v>
      </c>
      <c r="I84" t="str">
        <f>IF(OR(Table1[[#This Row],[Machinery wear coeff.]]&lt;=0.4,Table1[[#This Row],[Hours worked]]&gt;=245),"Eligible"," ")</f>
        <v>Eligible</v>
      </c>
      <c r="J84" t="str">
        <f>IF(AND(Table1[[#This Row],[Machinery wear coeff.]]&lt;=0.3,Table1[[#This Row],[Days of absence from work]]&lt;5,OR(Table1[[#This Row],[Hours worked]]&gt;200)),"Eligible"," ")</f>
        <v xml:space="preserve"> </v>
      </c>
      <c r="K84" t="str">
        <f>IF(AND(Table1[[#This Row],[Gender]]="F",OR(Table1[[#This Row],[Machinery wear coeff.]]&lt;=0.3,Table1[[#This Row],[Units produced]]&gt;=2800)),"Eligible"," ")</f>
        <v xml:space="preserve"> </v>
      </c>
    </row>
    <row r="85" spans="1:11" ht="15" x14ac:dyDescent="0.25">
      <c r="A85" s="2" t="s">
        <v>96</v>
      </c>
      <c r="B85" s="2" t="s">
        <v>12</v>
      </c>
      <c r="C85" s="3">
        <v>0</v>
      </c>
      <c r="D85" s="3">
        <v>193</v>
      </c>
      <c r="E85" s="4">
        <v>0.25</v>
      </c>
      <c r="F85" s="5">
        <v>2396</v>
      </c>
      <c r="G85" t="str">
        <f>IF(Table1[[#This Row],[Units produced]]&gt;2800,"Elligible"," ")</f>
        <v xml:space="preserve"> </v>
      </c>
      <c r="H85" t="str">
        <f>IF(AND(Table1[[#This Row],[Days of absence from work]]&lt;4,Table1[[#This Row],[Units produced]]&gt;=2600),"Eligible"," ")</f>
        <v xml:space="preserve"> </v>
      </c>
      <c r="I85" t="str">
        <f>IF(OR(Table1[[#This Row],[Machinery wear coeff.]]&lt;=0.4,Table1[[#This Row],[Hours worked]]&gt;=245),"Eligible"," ")</f>
        <v>Eligible</v>
      </c>
      <c r="J85" t="str">
        <f>IF(AND(Table1[[#This Row],[Machinery wear coeff.]]&lt;=0.3,Table1[[#This Row],[Days of absence from work]]&lt;5,OR(Table1[[#This Row],[Hours worked]]&gt;200)),"Eligible"," ")</f>
        <v xml:space="preserve"> </v>
      </c>
      <c r="K85" t="str">
        <f>IF(AND(Table1[[#This Row],[Gender]]="F",OR(Table1[[#This Row],[Machinery wear coeff.]]&lt;=0.3,Table1[[#This Row],[Units produced]]&gt;=2800)),"Eligible"," ")</f>
        <v xml:space="preserve"> </v>
      </c>
    </row>
    <row r="86" spans="1:11" ht="15" x14ac:dyDescent="0.25">
      <c r="A86" s="2" t="s">
        <v>97</v>
      </c>
      <c r="B86" s="2" t="s">
        <v>14</v>
      </c>
      <c r="C86" s="3">
        <v>0</v>
      </c>
      <c r="D86" s="3">
        <v>236</v>
      </c>
      <c r="E86" s="4">
        <v>0.1</v>
      </c>
      <c r="F86" s="5">
        <v>2577</v>
      </c>
      <c r="G86" t="str">
        <f>IF(Table1[[#This Row],[Units produced]]&gt;2800,"Elligible"," ")</f>
        <v xml:space="preserve"> </v>
      </c>
      <c r="H86" t="str">
        <f>IF(AND(Table1[[#This Row],[Days of absence from work]]&lt;4,Table1[[#This Row],[Units produced]]&gt;=2600),"Eligible"," ")</f>
        <v xml:space="preserve"> </v>
      </c>
      <c r="I86" t="str">
        <f>IF(OR(Table1[[#This Row],[Machinery wear coeff.]]&lt;=0.4,Table1[[#This Row],[Hours worked]]&gt;=245),"Eligible"," ")</f>
        <v>Eligible</v>
      </c>
      <c r="J86" t="str">
        <f>IF(AND(Table1[[#This Row],[Machinery wear coeff.]]&lt;=0.3,Table1[[#This Row],[Days of absence from work]]&lt;5,OR(Table1[[#This Row],[Hours worked]]&gt;200)),"Eligible"," ")</f>
        <v>Eligible</v>
      </c>
      <c r="K86" t="str">
        <f>IF(AND(Table1[[#This Row],[Gender]]="F",OR(Table1[[#This Row],[Machinery wear coeff.]]&lt;=0.3,Table1[[#This Row],[Units produced]]&gt;=2800)),"Eligible"," ")</f>
        <v>Eligible</v>
      </c>
    </row>
    <row r="87" spans="1:11" ht="15" x14ac:dyDescent="0.25">
      <c r="A87" s="2" t="s">
        <v>98</v>
      </c>
      <c r="B87" s="2" t="s">
        <v>12</v>
      </c>
      <c r="C87" s="3">
        <v>7</v>
      </c>
      <c r="D87" s="3">
        <v>171</v>
      </c>
      <c r="E87" s="4">
        <v>0.45</v>
      </c>
      <c r="F87" s="5">
        <v>2752</v>
      </c>
      <c r="G87" t="str">
        <f>IF(Table1[[#This Row],[Units produced]]&gt;2800,"Elligible"," ")</f>
        <v xml:space="preserve"> </v>
      </c>
      <c r="H87" t="str">
        <f>IF(AND(Table1[[#This Row],[Days of absence from work]]&lt;4,Table1[[#This Row],[Units produced]]&gt;=2600),"Eligible"," ")</f>
        <v xml:space="preserve"> </v>
      </c>
      <c r="I87" t="str">
        <f>IF(OR(Table1[[#This Row],[Machinery wear coeff.]]&lt;=0.4,Table1[[#This Row],[Hours worked]]&gt;=245),"Eligible"," ")</f>
        <v xml:space="preserve"> </v>
      </c>
      <c r="J87" t="str">
        <f>IF(AND(Table1[[#This Row],[Machinery wear coeff.]]&lt;=0.3,Table1[[#This Row],[Days of absence from work]]&lt;5,OR(Table1[[#This Row],[Hours worked]]&gt;200)),"Eligible"," ")</f>
        <v xml:space="preserve"> </v>
      </c>
      <c r="K87" t="str">
        <f>IF(AND(Table1[[#This Row],[Gender]]="F",OR(Table1[[#This Row],[Machinery wear coeff.]]&lt;=0.3,Table1[[#This Row],[Units produced]]&gt;=2800)),"Eligible"," ")</f>
        <v xml:space="preserve"> </v>
      </c>
    </row>
    <row r="88" spans="1:11" ht="15" x14ac:dyDescent="0.25">
      <c r="A88" s="2" t="s">
        <v>99</v>
      </c>
      <c r="B88" s="2" t="s">
        <v>12</v>
      </c>
      <c r="C88" s="3">
        <v>0</v>
      </c>
      <c r="D88" s="3">
        <v>223</v>
      </c>
      <c r="E88" s="4">
        <v>0.75</v>
      </c>
      <c r="F88" s="5">
        <v>2748</v>
      </c>
      <c r="G88" t="str">
        <f>IF(Table1[[#This Row],[Units produced]]&gt;2800,"Elligible"," ")</f>
        <v xml:space="preserve"> </v>
      </c>
      <c r="H88" t="str">
        <f>IF(AND(Table1[[#This Row],[Days of absence from work]]&lt;4,Table1[[#This Row],[Units produced]]&gt;=2600),"Eligible"," ")</f>
        <v>Eligible</v>
      </c>
      <c r="I88" t="str">
        <f>IF(OR(Table1[[#This Row],[Machinery wear coeff.]]&lt;=0.4,Table1[[#This Row],[Hours worked]]&gt;=245),"Eligible"," ")</f>
        <v xml:space="preserve"> </v>
      </c>
      <c r="J88" t="str">
        <f>IF(AND(Table1[[#This Row],[Machinery wear coeff.]]&lt;=0.3,Table1[[#This Row],[Days of absence from work]]&lt;5,OR(Table1[[#This Row],[Hours worked]]&gt;200)),"Eligible"," ")</f>
        <v xml:space="preserve"> </v>
      </c>
      <c r="K88" t="str">
        <f>IF(AND(Table1[[#This Row],[Gender]]="F",OR(Table1[[#This Row],[Machinery wear coeff.]]&lt;=0.3,Table1[[#This Row],[Units produced]]&gt;=2800)),"Eligible"," ")</f>
        <v xml:space="preserve"> </v>
      </c>
    </row>
    <row r="89" spans="1:11" ht="15" x14ac:dyDescent="0.25">
      <c r="A89" s="2" t="s">
        <v>100</v>
      </c>
      <c r="B89" s="2" t="s">
        <v>14</v>
      </c>
      <c r="C89" s="3">
        <v>3</v>
      </c>
      <c r="D89" s="3">
        <v>229</v>
      </c>
      <c r="E89" s="4">
        <v>0.75</v>
      </c>
      <c r="F89" s="5">
        <v>2086</v>
      </c>
      <c r="G89" t="str">
        <f>IF(Table1[[#This Row],[Units produced]]&gt;2800,"Elligible"," ")</f>
        <v xml:space="preserve"> </v>
      </c>
      <c r="H89" t="str">
        <f>IF(AND(Table1[[#This Row],[Days of absence from work]]&lt;4,Table1[[#This Row],[Units produced]]&gt;=2600),"Eligible"," ")</f>
        <v xml:space="preserve"> </v>
      </c>
      <c r="I89" t="str">
        <f>IF(OR(Table1[[#This Row],[Machinery wear coeff.]]&lt;=0.4,Table1[[#This Row],[Hours worked]]&gt;=245),"Eligible"," ")</f>
        <v xml:space="preserve"> </v>
      </c>
      <c r="J89" t="str">
        <f>IF(AND(Table1[[#This Row],[Machinery wear coeff.]]&lt;=0.3,Table1[[#This Row],[Days of absence from work]]&lt;5,OR(Table1[[#This Row],[Hours worked]]&gt;200)),"Eligible"," ")</f>
        <v xml:space="preserve"> </v>
      </c>
      <c r="K89" t="str">
        <f>IF(AND(Table1[[#This Row],[Gender]]="F",OR(Table1[[#This Row],[Machinery wear coeff.]]&lt;=0.3,Table1[[#This Row],[Units produced]]&gt;=2800)),"Eligible"," ")</f>
        <v xml:space="preserve"> </v>
      </c>
    </row>
    <row r="90" spans="1:11" ht="15" x14ac:dyDescent="0.25">
      <c r="A90" s="2" t="s">
        <v>101</v>
      </c>
      <c r="B90" s="2" t="s">
        <v>12</v>
      </c>
      <c r="C90" s="3">
        <v>7</v>
      </c>
      <c r="D90" s="3">
        <v>182</v>
      </c>
      <c r="E90" s="4">
        <v>0.1</v>
      </c>
      <c r="F90" s="5">
        <v>2135</v>
      </c>
      <c r="G90" t="str">
        <f>IF(Table1[[#This Row],[Units produced]]&gt;2800,"Elligible"," ")</f>
        <v xml:space="preserve"> </v>
      </c>
      <c r="H90" t="str">
        <f>IF(AND(Table1[[#This Row],[Days of absence from work]]&lt;4,Table1[[#This Row],[Units produced]]&gt;=2600),"Eligible"," ")</f>
        <v xml:space="preserve"> </v>
      </c>
      <c r="I90" t="str">
        <f>IF(OR(Table1[[#This Row],[Machinery wear coeff.]]&lt;=0.4,Table1[[#This Row],[Hours worked]]&gt;=245),"Eligible"," ")</f>
        <v>Eligible</v>
      </c>
      <c r="J90" t="str">
        <f>IF(AND(Table1[[#This Row],[Machinery wear coeff.]]&lt;=0.3,Table1[[#This Row],[Days of absence from work]]&lt;5,OR(Table1[[#This Row],[Hours worked]]&gt;200)),"Eligible"," ")</f>
        <v xml:space="preserve"> </v>
      </c>
      <c r="K90" t="str">
        <f>IF(AND(Table1[[#This Row],[Gender]]="F",OR(Table1[[#This Row],[Machinery wear coeff.]]&lt;=0.3,Table1[[#This Row],[Units produced]]&gt;=2800)),"Eligible"," ")</f>
        <v xml:space="preserve"> </v>
      </c>
    </row>
    <row r="91" spans="1:11" ht="15" x14ac:dyDescent="0.25">
      <c r="A91" s="2" t="s">
        <v>102</v>
      </c>
      <c r="B91" s="2" t="s">
        <v>12</v>
      </c>
      <c r="C91" s="3">
        <v>0</v>
      </c>
      <c r="D91" s="3">
        <v>236</v>
      </c>
      <c r="E91" s="4">
        <v>0.7</v>
      </c>
      <c r="F91" s="5">
        <v>1988</v>
      </c>
      <c r="G91" t="str">
        <f>IF(Table1[[#This Row],[Units produced]]&gt;2800,"Elligible"," ")</f>
        <v xml:space="preserve"> </v>
      </c>
      <c r="H91" t="str">
        <f>IF(AND(Table1[[#This Row],[Days of absence from work]]&lt;4,Table1[[#This Row],[Units produced]]&gt;=2600),"Eligible"," ")</f>
        <v xml:space="preserve"> </v>
      </c>
      <c r="I91" t="str">
        <f>IF(OR(Table1[[#This Row],[Machinery wear coeff.]]&lt;=0.4,Table1[[#This Row],[Hours worked]]&gt;=245),"Eligible"," ")</f>
        <v xml:space="preserve"> </v>
      </c>
      <c r="J91" t="str">
        <f>IF(AND(Table1[[#This Row],[Machinery wear coeff.]]&lt;=0.3,Table1[[#This Row],[Days of absence from work]]&lt;5,OR(Table1[[#This Row],[Hours worked]]&gt;200)),"Eligible"," ")</f>
        <v xml:space="preserve"> </v>
      </c>
      <c r="K91" t="str">
        <f>IF(AND(Table1[[#This Row],[Gender]]="F",OR(Table1[[#This Row],[Machinery wear coeff.]]&lt;=0.3,Table1[[#This Row],[Units produced]]&gt;=2800)),"Eligible"," ")</f>
        <v xml:space="preserve"> </v>
      </c>
    </row>
    <row r="92" spans="1:11" ht="15" x14ac:dyDescent="0.25">
      <c r="A92" s="2" t="s">
        <v>103</v>
      </c>
      <c r="B92" s="2" t="s">
        <v>12</v>
      </c>
      <c r="C92" s="3">
        <v>2</v>
      </c>
      <c r="D92" s="3">
        <v>196</v>
      </c>
      <c r="E92" s="4">
        <v>0.65</v>
      </c>
      <c r="F92" s="5">
        <v>2021</v>
      </c>
      <c r="G92" t="str">
        <f>IF(Table1[[#This Row],[Units produced]]&gt;2800,"Elligible"," ")</f>
        <v xml:space="preserve"> </v>
      </c>
      <c r="H92" t="str">
        <f>IF(AND(Table1[[#This Row],[Days of absence from work]]&lt;4,Table1[[#This Row],[Units produced]]&gt;=2600),"Eligible"," ")</f>
        <v xml:space="preserve"> </v>
      </c>
      <c r="I92" t="str">
        <f>IF(OR(Table1[[#This Row],[Machinery wear coeff.]]&lt;=0.4,Table1[[#This Row],[Hours worked]]&gt;=245),"Eligible"," ")</f>
        <v xml:space="preserve"> </v>
      </c>
      <c r="J92" t="str">
        <f>IF(AND(Table1[[#This Row],[Machinery wear coeff.]]&lt;=0.3,Table1[[#This Row],[Days of absence from work]]&lt;5,OR(Table1[[#This Row],[Hours worked]]&gt;200)),"Eligible"," ")</f>
        <v xml:space="preserve"> </v>
      </c>
      <c r="K92" t="str">
        <f>IF(AND(Table1[[#This Row],[Gender]]="F",OR(Table1[[#This Row],[Machinery wear coeff.]]&lt;=0.3,Table1[[#This Row],[Units produced]]&gt;=2800)),"Eligible"," ")</f>
        <v xml:space="preserve"> </v>
      </c>
    </row>
    <row r="93" spans="1:11" ht="15" x14ac:dyDescent="0.25">
      <c r="A93" s="2" t="s">
        <v>104</v>
      </c>
      <c r="B93" s="2" t="s">
        <v>12</v>
      </c>
      <c r="C93" s="3">
        <v>0</v>
      </c>
      <c r="D93" s="3">
        <v>208</v>
      </c>
      <c r="E93" s="4">
        <v>0.65</v>
      </c>
      <c r="F93" s="5">
        <v>2620</v>
      </c>
      <c r="G93" t="str">
        <f>IF(Table1[[#This Row],[Units produced]]&gt;2800,"Elligible"," ")</f>
        <v xml:space="preserve"> </v>
      </c>
      <c r="H93" t="str">
        <f>IF(AND(Table1[[#This Row],[Days of absence from work]]&lt;4,Table1[[#This Row],[Units produced]]&gt;=2600),"Eligible"," ")</f>
        <v>Eligible</v>
      </c>
      <c r="I93" t="str">
        <f>IF(OR(Table1[[#This Row],[Machinery wear coeff.]]&lt;=0.4,Table1[[#This Row],[Hours worked]]&gt;=245),"Eligible"," ")</f>
        <v xml:space="preserve"> </v>
      </c>
      <c r="J93" t="str">
        <f>IF(AND(Table1[[#This Row],[Machinery wear coeff.]]&lt;=0.3,Table1[[#This Row],[Days of absence from work]]&lt;5,OR(Table1[[#This Row],[Hours worked]]&gt;200)),"Eligible"," ")</f>
        <v xml:space="preserve"> </v>
      </c>
      <c r="K93" t="str">
        <f>IF(AND(Table1[[#This Row],[Gender]]="F",OR(Table1[[#This Row],[Machinery wear coeff.]]&lt;=0.3,Table1[[#This Row],[Units produced]]&gt;=2800)),"Eligible"," ")</f>
        <v xml:space="preserve"> </v>
      </c>
    </row>
    <row r="94" spans="1:11" ht="15" x14ac:dyDescent="0.25">
      <c r="A94" s="2" t="s">
        <v>105</v>
      </c>
      <c r="B94" s="2" t="s">
        <v>12</v>
      </c>
      <c r="C94" s="3">
        <v>6</v>
      </c>
      <c r="D94" s="3">
        <v>147</v>
      </c>
      <c r="E94" s="4">
        <v>0.4</v>
      </c>
      <c r="F94" s="5">
        <v>2255</v>
      </c>
      <c r="G94" t="str">
        <f>IF(Table1[[#This Row],[Units produced]]&gt;2800,"Elligible"," ")</f>
        <v xml:space="preserve"> </v>
      </c>
      <c r="H94" t="str">
        <f>IF(AND(Table1[[#This Row],[Days of absence from work]]&lt;4,Table1[[#This Row],[Units produced]]&gt;=2600),"Eligible"," ")</f>
        <v xml:space="preserve"> </v>
      </c>
      <c r="I94" t="str">
        <f>IF(OR(Table1[[#This Row],[Machinery wear coeff.]]&lt;=0.4,Table1[[#This Row],[Hours worked]]&gt;=245),"Eligible"," ")</f>
        <v>Eligible</v>
      </c>
      <c r="J94" t="str">
        <f>IF(AND(Table1[[#This Row],[Machinery wear coeff.]]&lt;=0.3,Table1[[#This Row],[Days of absence from work]]&lt;5,OR(Table1[[#This Row],[Hours worked]]&gt;200)),"Eligible"," ")</f>
        <v xml:space="preserve"> </v>
      </c>
      <c r="K94" t="str">
        <f>IF(AND(Table1[[#This Row],[Gender]]="F",OR(Table1[[#This Row],[Machinery wear coeff.]]&lt;=0.3,Table1[[#This Row],[Units produced]]&gt;=2800)),"Eligible"," ")</f>
        <v xml:space="preserve"> </v>
      </c>
    </row>
    <row r="95" spans="1:11" ht="15" x14ac:dyDescent="0.25">
      <c r="A95" s="2" t="s">
        <v>106</v>
      </c>
      <c r="B95" s="2" t="s">
        <v>14</v>
      </c>
      <c r="C95" s="3">
        <v>4</v>
      </c>
      <c r="D95" s="3">
        <v>153</v>
      </c>
      <c r="E95" s="4">
        <v>0.55000000000000004</v>
      </c>
      <c r="F95" s="5">
        <v>2309</v>
      </c>
      <c r="G95" t="str">
        <f>IF(Table1[[#This Row],[Units produced]]&gt;2800,"Elligible"," ")</f>
        <v xml:space="preserve"> </v>
      </c>
      <c r="H95" t="str">
        <f>IF(AND(Table1[[#This Row],[Days of absence from work]]&lt;4,Table1[[#This Row],[Units produced]]&gt;=2600),"Eligible"," ")</f>
        <v xml:space="preserve"> </v>
      </c>
      <c r="I95" t="str">
        <f>IF(OR(Table1[[#This Row],[Machinery wear coeff.]]&lt;=0.4,Table1[[#This Row],[Hours worked]]&gt;=245),"Eligible"," ")</f>
        <v xml:space="preserve"> </v>
      </c>
      <c r="J95" t="str">
        <f>IF(AND(Table1[[#This Row],[Machinery wear coeff.]]&lt;=0.3,Table1[[#This Row],[Days of absence from work]]&lt;5,OR(Table1[[#This Row],[Hours worked]]&gt;200)),"Eligible"," ")</f>
        <v xml:space="preserve"> </v>
      </c>
      <c r="K95" t="str">
        <f>IF(AND(Table1[[#This Row],[Gender]]="F",OR(Table1[[#This Row],[Machinery wear coeff.]]&lt;=0.3,Table1[[#This Row],[Units produced]]&gt;=2800)),"Eligible"," ")</f>
        <v xml:space="preserve"> </v>
      </c>
    </row>
    <row r="96" spans="1:11" ht="15" x14ac:dyDescent="0.25">
      <c r="A96" s="2" t="s">
        <v>107</v>
      </c>
      <c r="B96" s="2" t="s">
        <v>12</v>
      </c>
      <c r="C96" s="3">
        <v>2</v>
      </c>
      <c r="D96" s="3">
        <v>241</v>
      </c>
      <c r="E96" s="4">
        <v>0.8</v>
      </c>
      <c r="F96" s="5">
        <v>2077</v>
      </c>
      <c r="G96" t="str">
        <f>IF(Table1[[#This Row],[Units produced]]&gt;2800,"Elligible"," ")</f>
        <v xml:space="preserve"> </v>
      </c>
      <c r="H96" t="str">
        <f>IF(AND(Table1[[#This Row],[Days of absence from work]]&lt;4,Table1[[#This Row],[Units produced]]&gt;=2600),"Eligible"," ")</f>
        <v xml:space="preserve"> </v>
      </c>
      <c r="I96" t="str">
        <f>IF(OR(Table1[[#This Row],[Machinery wear coeff.]]&lt;=0.4,Table1[[#This Row],[Hours worked]]&gt;=245),"Eligible"," ")</f>
        <v xml:space="preserve"> </v>
      </c>
      <c r="J96" t="str">
        <f>IF(AND(Table1[[#This Row],[Machinery wear coeff.]]&lt;=0.3,Table1[[#This Row],[Days of absence from work]]&lt;5,OR(Table1[[#This Row],[Hours worked]]&gt;200)),"Eligible"," ")</f>
        <v xml:space="preserve"> </v>
      </c>
      <c r="K96" t="str">
        <f>IF(AND(Table1[[#This Row],[Gender]]="F",OR(Table1[[#This Row],[Machinery wear coeff.]]&lt;=0.3,Table1[[#This Row],[Units produced]]&gt;=2800)),"Eligible"," ")</f>
        <v xml:space="preserve"> </v>
      </c>
    </row>
    <row r="97" spans="1:11" ht="15" x14ac:dyDescent="0.25">
      <c r="A97" s="2" t="s">
        <v>108</v>
      </c>
      <c r="B97" s="2" t="s">
        <v>12</v>
      </c>
      <c r="C97" s="3">
        <v>7</v>
      </c>
      <c r="D97" s="3">
        <v>225</v>
      </c>
      <c r="E97" s="4">
        <v>0.1</v>
      </c>
      <c r="F97" s="5">
        <v>1963</v>
      </c>
      <c r="G97" t="str">
        <f>IF(Table1[[#This Row],[Units produced]]&gt;2800,"Elligible"," ")</f>
        <v xml:space="preserve"> </v>
      </c>
      <c r="H97" t="str">
        <f>IF(AND(Table1[[#This Row],[Days of absence from work]]&lt;4,Table1[[#This Row],[Units produced]]&gt;=2600),"Eligible"," ")</f>
        <v xml:space="preserve"> </v>
      </c>
      <c r="I97" t="str">
        <f>IF(OR(Table1[[#This Row],[Machinery wear coeff.]]&lt;=0.4,Table1[[#This Row],[Hours worked]]&gt;=245),"Eligible"," ")</f>
        <v>Eligible</v>
      </c>
      <c r="J97" t="str">
        <f>IF(AND(Table1[[#This Row],[Machinery wear coeff.]]&lt;=0.3,Table1[[#This Row],[Days of absence from work]]&lt;5,OR(Table1[[#This Row],[Hours worked]]&gt;200)),"Eligible"," ")</f>
        <v xml:space="preserve"> </v>
      </c>
      <c r="K97" t="str">
        <f>IF(AND(Table1[[#This Row],[Gender]]="F",OR(Table1[[#This Row],[Machinery wear coeff.]]&lt;=0.3,Table1[[#This Row],[Units produced]]&gt;=2800)),"Eligible"," ")</f>
        <v xml:space="preserve"> </v>
      </c>
    </row>
    <row r="98" spans="1:11" ht="15" x14ac:dyDescent="0.25">
      <c r="A98" s="2" t="s">
        <v>109</v>
      </c>
      <c r="B98" s="2" t="s">
        <v>14</v>
      </c>
      <c r="C98" s="3">
        <v>1</v>
      </c>
      <c r="D98" s="3">
        <v>219</v>
      </c>
      <c r="E98" s="4">
        <v>0.55000000000000004</v>
      </c>
      <c r="F98" s="5">
        <v>2001</v>
      </c>
      <c r="G98" t="str">
        <f>IF(Table1[[#This Row],[Units produced]]&gt;2800,"Elligible"," ")</f>
        <v xml:space="preserve"> </v>
      </c>
      <c r="H98" t="str">
        <f>IF(AND(Table1[[#This Row],[Days of absence from work]]&lt;4,Table1[[#This Row],[Units produced]]&gt;=2600),"Eligible"," ")</f>
        <v xml:space="preserve"> </v>
      </c>
      <c r="I98" t="str">
        <f>IF(OR(Table1[[#This Row],[Machinery wear coeff.]]&lt;=0.4,Table1[[#This Row],[Hours worked]]&gt;=245),"Eligible"," ")</f>
        <v xml:space="preserve"> </v>
      </c>
      <c r="J98" t="str">
        <f>IF(AND(Table1[[#This Row],[Machinery wear coeff.]]&lt;=0.3,Table1[[#This Row],[Days of absence from work]]&lt;5,OR(Table1[[#This Row],[Hours worked]]&gt;200)),"Eligible"," ")</f>
        <v xml:space="preserve"> </v>
      </c>
      <c r="K98" t="str">
        <f>IF(AND(Table1[[#This Row],[Gender]]="F",OR(Table1[[#This Row],[Machinery wear coeff.]]&lt;=0.3,Table1[[#This Row],[Units produced]]&gt;=2800)),"Eligible"," ")</f>
        <v xml:space="preserve"> </v>
      </c>
    </row>
    <row r="99" spans="1:11" ht="15" x14ac:dyDescent="0.25">
      <c r="A99" s="2" t="s">
        <v>110</v>
      </c>
      <c r="B99" s="2" t="s">
        <v>12</v>
      </c>
      <c r="C99" s="3">
        <v>4</v>
      </c>
      <c r="D99" s="3">
        <v>208</v>
      </c>
      <c r="E99" s="4">
        <v>0.3</v>
      </c>
      <c r="F99" s="5">
        <v>2893</v>
      </c>
      <c r="G99" t="str">
        <f>IF(Table1[[#This Row],[Units produced]]&gt;2800,"Elligible"," ")</f>
        <v>Elligible</v>
      </c>
      <c r="H99" t="str">
        <f>IF(AND(Table1[[#This Row],[Days of absence from work]]&lt;4,Table1[[#This Row],[Units produced]]&gt;=2600),"Eligible"," ")</f>
        <v xml:space="preserve"> </v>
      </c>
      <c r="I99" t="str">
        <f>IF(OR(Table1[[#This Row],[Machinery wear coeff.]]&lt;=0.4,Table1[[#This Row],[Hours worked]]&gt;=245),"Eligible"," ")</f>
        <v>Eligible</v>
      </c>
      <c r="J99" t="str">
        <f>IF(AND(Table1[[#This Row],[Machinery wear coeff.]]&lt;=0.3,Table1[[#This Row],[Days of absence from work]]&lt;5,OR(Table1[[#This Row],[Hours worked]]&gt;200)),"Eligible"," ")</f>
        <v>Eligible</v>
      </c>
      <c r="K99" t="str">
        <f>IF(AND(Table1[[#This Row],[Gender]]="F",OR(Table1[[#This Row],[Machinery wear coeff.]]&lt;=0.3,Table1[[#This Row],[Units produced]]&gt;=2800)),"Eligible"," ")</f>
        <v xml:space="preserve"> </v>
      </c>
    </row>
    <row r="100" spans="1:11" ht="15" x14ac:dyDescent="0.25">
      <c r="A100" s="2" t="s">
        <v>111</v>
      </c>
      <c r="B100" s="2" t="s">
        <v>14</v>
      </c>
      <c r="C100" s="3">
        <v>5</v>
      </c>
      <c r="D100" s="3">
        <v>148</v>
      </c>
      <c r="E100" s="4">
        <v>0.4</v>
      </c>
      <c r="F100" s="5">
        <v>2935</v>
      </c>
      <c r="G100" t="str">
        <f>IF(Table1[[#This Row],[Units produced]]&gt;2800,"Elligible"," ")</f>
        <v>Elligible</v>
      </c>
      <c r="H100" t="str">
        <f>IF(AND(Table1[[#This Row],[Days of absence from work]]&lt;4,Table1[[#This Row],[Units produced]]&gt;=2600),"Eligible"," ")</f>
        <v xml:space="preserve"> </v>
      </c>
      <c r="I100" t="str">
        <f>IF(OR(Table1[[#This Row],[Machinery wear coeff.]]&lt;=0.4,Table1[[#This Row],[Hours worked]]&gt;=245),"Eligible"," ")</f>
        <v>Eligible</v>
      </c>
      <c r="J100" t="str">
        <f>IF(AND(Table1[[#This Row],[Machinery wear coeff.]]&lt;=0.3,Table1[[#This Row],[Days of absence from work]]&lt;5,OR(Table1[[#This Row],[Hours worked]]&gt;200)),"Eligible"," ")</f>
        <v xml:space="preserve"> </v>
      </c>
      <c r="K100" t="str">
        <f>IF(AND(Table1[[#This Row],[Gender]]="F",OR(Table1[[#This Row],[Machinery wear coeff.]]&lt;=0.3,Table1[[#This Row],[Units produced]]&gt;=2800)),"Eligible"," ")</f>
        <v>Eligible</v>
      </c>
    </row>
    <row r="101" spans="1:11" ht="15" x14ac:dyDescent="0.25">
      <c r="A101" s="2" t="s">
        <v>112</v>
      </c>
      <c r="B101" s="2" t="s">
        <v>12</v>
      </c>
      <c r="C101" s="3">
        <v>0</v>
      </c>
      <c r="D101" s="3">
        <v>177</v>
      </c>
      <c r="E101" s="4">
        <v>0.85</v>
      </c>
      <c r="F101" s="5">
        <v>2795</v>
      </c>
      <c r="G101" t="str">
        <f>IF(Table1[[#This Row],[Units produced]]&gt;2800,"Elligible"," ")</f>
        <v xml:space="preserve"> </v>
      </c>
      <c r="H101" t="str">
        <f>IF(AND(Table1[[#This Row],[Days of absence from work]]&lt;4,Table1[[#This Row],[Units produced]]&gt;=2600),"Eligible"," ")</f>
        <v>Eligible</v>
      </c>
      <c r="I101" t="str">
        <f>IF(OR(Table1[[#This Row],[Machinery wear coeff.]]&lt;=0.4,Table1[[#This Row],[Hours worked]]&gt;=245),"Eligible"," ")</f>
        <v xml:space="preserve"> </v>
      </c>
      <c r="J101" t="str">
        <f>IF(AND(Table1[[#This Row],[Machinery wear coeff.]]&lt;=0.3,Table1[[#This Row],[Days of absence from work]]&lt;5,OR(Table1[[#This Row],[Hours worked]]&gt;200)),"Eligible"," ")</f>
        <v xml:space="preserve"> </v>
      </c>
      <c r="K101" t="str">
        <f>IF(AND(Table1[[#This Row],[Gender]]="F",OR(Table1[[#This Row],[Machinery wear coeff.]]&lt;=0.3,Table1[[#This Row],[Units produced]]&gt;=2800)),"Eligible"," ")</f>
        <v xml:space="preserve"> </v>
      </c>
    </row>
    <row r="102" spans="1:11" ht="15" x14ac:dyDescent="0.25">
      <c r="A102" s="2" t="s">
        <v>113</v>
      </c>
      <c r="B102" s="2" t="s">
        <v>12</v>
      </c>
      <c r="C102" s="3">
        <v>6</v>
      </c>
      <c r="D102" s="3">
        <v>247</v>
      </c>
      <c r="E102" s="4">
        <v>0.7</v>
      </c>
      <c r="F102" s="5">
        <v>2355</v>
      </c>
      <c r="G102" t="str">
        <f>IF(Table1[[#This Row],[Units produced]]&gt;2800,"Elligible"," ")</f>
        <v xml:space="preserve"> </v>
      </c>
      <c r="H102" t="str">
        <f>IF(AND(Table1[[#This Row],[Days of absence from work]]&lt;4,Table1[[#This Row],[Units produced]]&gt;=2600),"Eligible"," ")</f>
        <v xml:space="preserve"> </v>
      </c>
      <c r="I102" t="str">
        <f>IF(OR(Table1[[#This Row],[Machinery wear coeff.]]&lt;=0.4,Table1[[#This Row],[Hours worked]]&gt;=245),"Eligible"," ")</f>
        <v>Eligible</v>
      </c>
      <c r="J102" t="str">
        <f>IF(AND(Table1[[#This Row],[Machinery wear coeff.]]&lt;=0.3,Table1[[#This Row],[Days of absence from work]]&lt;5,OR(Table1[[#This Row],[Hours worked]]&gt;200)),"Eligible"," ")</f>
        <v xml:space="preserve"> </v>
      </c>
      <c r="K102" t="str">
        <f>IF(AND(Table1[[#This Row],[Gender]]="F",OR(Table1[[#This Row],[Machinery wear coeff.]]&lt;=0.3,Table1[[#This Row],[Units produced]]&gt;=2800)),"Eligible"," ")</f>
        <v xml:space="preserve"> </v>
      </c>
    </row>
    <row r="103" spans="1:11" ht="15" x14ac:dyDescent="0.25">
      <c r="A103" s="2" t="s">
        <v>114</v>
      </c>
      <c r="B103" s="2" t="s">
        <v>12</v>
      </c>
      <c r="C103" s="3">
        <v>0</v>
      </c>
      <c r="D103" s="3">
        <v>222</v>
      </c>
      <c r="E103" s="4">
        <v>0.9</v>
      </c>
      <c r="F103" s="5">
        <v>2969</v>
      </c>
      <c r="G103" t="str">
        <f>IF(Table1[[#This Row],[Units produced]]&gt;2800,"Elligible"," ")</f>
        <v>Elligible</v>
      </c>
      <c r="H103" t="str">
        <f>IF(AND(Table1[[#This Row],[Days of absence from work]]&lt;4,Table1[[#This Row],[Units produced]]&gt;=2600),"Eligible"," ")</f>
        <v>Eligible</v>
      </c>
      <c r="I103" t="str">
        <f>IF(OR(Table1[[#This Row],[Machinery wear coeff.]]&lt;=0.4,Table1[[#This Row],[Hours worked]]&gt;=245),"Eligible"," ")</f>
        <v xml:space="preserve"> </v>
      </c>
      <c r="J103" t="str">
        <f>IF(AND(Table1[[#This Row],[Machinery wear coeff.]]&lt;=0.3,Table1[[#This Row],[Days of absence from work]]&lt;5,OR(Table1[[#This Row],[Hours worked]]&gt;200)),"Eligible"," ")</f>
        <v xml:space="preserve"> </v>
      </c>
      <c r="K103" t="str">
        <f>IF(AND(Table1[[#This Row],[Gender]]="F",OR(Table1[[#This Row],[Machinery wear coeff.]]&lt;=0.3,Table1[[#This Row],[Units produced]]&gt;=2800)),"Eligible"," ")</f>
        <v xml:space="preserve"> </v>
      </c>
    </row>
    <row r="104" spans="1:11" ht="15" x14ac:dyDescent="0.25">
      <c r="A104" s="2" t="s">
        <v>115</v>
      </c>
      <c r="B104" s="2" t="s">
        <v>14</v>
      </c>
      <c r="C104" s="3">
        <v>8</v>
      </c>
      <c r="D104" s="3">
        <v>174</v>
      </c>
      <c r="E104" s="4">
        <v>0.7</v>
      </c>
      <c r="F104" s="5">
        <v>2944</v>
      </c>
      <c r="G104" t="str">
        <f>IF(Table1[[#This Row],[Units produced]]&gt;2800,"Elligible"," ")</f>
        <v>Elligible</v>
      </c>
      <c r="H104" t="str">
        <f>IF(AND(Table1[[#This Row],[Days of absence from work]]&lt;4,Table1[[#This Row],[Units produced]]&gt;=2600),"Eligible"," ")</f>
        <v xml:space="preserve"> </v>
      </c>
      <c r="I104" t="str">
        <f>IF(OR(Table1[[#This Row],[Machinery wear coeff.]]&lt;=0.4,Table1[[#This Row],[Hours worked]]&gt;=245),"Eligible"," ")</f>
        <v xml:space="preserve"> </v>
      </c>
      <c r="J104" t="str">
        <f>IF(AND(Table1[[#This Row],[Machinery wear coeff.]]&lt;=0.3,Table1[[#This Row],[Days of absence from work]]&lt;5,OR(Table1[[#This Row],[Hours worked]]&gt;200)),"Eligible"," ")</f>
        <v xml:space="preserve"> </v>
      </c>
      <c r="K104" t="str">
        <f>IF(AND(Table1[[#This Row],[Gender]]="F",OR(Table1[[#This Row],[Machinery wear coeff.]]&lt;=0.3,Table1[[#This Row],[Units produced]]&gt;=2800)),"Eligible"," ")</f>
        <v>Eligible</v>
      </c>
    </row>
    <row r="105" spans="1:11" ht="15" x14ac:dyDescent="0.25">
      <c r="A105" s="2" t="s">
        <v>116</v>
      </c>
      <c r="B105" s="2" t="s">
        <v>12</v>
      </c>
      <c r="C105" s="3">
        <v>4</v>
      </c>
      <c r="D105" s="3">
        <v>186</v>
      </c>
      <c r="E105" s="4">
        <v>0.1</v>
      </c>
      <c r="F105" s="5">
        <v>2759</v>
      </c>
      <c r="G105" t="str">
        <f>IF(Table1[[#This Row],[Units produced]]&gt;2800,"Elligible"," ")</f>
        <v xml:space="preserve"> </v>
      </c>
      <c r="H105" t="str">
        <f>IF(AND(Table1[[#This Row],[Days of absence from work]]&lt;4,Table1[[#This Row],[Units produced]]&gt;=2600),"Eligible"," ")</f>
        <v xml:space="preserve"> </v>
      </c>
      <c r="I105" t="str">
        <f>IF(OR(Table1[[#This Row],[Machinery wear coeff.]]&lt;=0.4,Table1[[#This Row],[Hours worked]]&gt;=245),"Eligible"," ")</f>
        <v>Eligible</v>
      </c>
      <c r="J105" t="str">
        <f>IF(AND(Table1[[#This Row],[Machinery wear coeff.]]&lt;=0.3,Table1[[#This Row],[Days of absence from work]]&lt;5,OR(Table1[[#This Row],[Hours worked]]&gt;200)),"Eligible"," ")</f>
        <v xml:space="preserve"> </v>
      </c>
      <c r="K105" t="str">
        <f>IF(AND(Table1[[#This Row],[Gender]]="F",OR(Table1[[#This Row],[Machinery wear coeff.]]&lt;=0.3,Table1[[#This Row],[Units produced]]&gt;=2800)),"Eligible"," ")</f>
        <v xml:space="preserve"> </v>
      </c>
    </row>
    <row r="106" spans="1:11" ht="15" x14ac:dyDescent="0.25">
      <c r="A106" s="2" t="s">
        <v>117</v>
      </c>
      <c r="B106" s="2" t="s">
        <v>12</v>
      </c>
      <c r="C106" s="3">
        <v>0</v>
      </c>
      <c r="D106" s="3">
        <v>195</v>
      </c>
      <c r="E106" s="4">
        <v>0.65</v>
      </c>
      <c r="F106" s="5">
        <v>2629</v>
      </c>
      <c r="G106" t="str">
        <f>IF(Table1[[#This Row],[Units produced]]&gt;2800,"Elligible"," ")</f>
        <v xml:space="preserve"> </v>
      </c>
      <c r="H106" t="str">
        <f>IF(AND(Table1[[#This Row],[Days of absence from work]]&lt;4,Table1[[#This Row],[Units produced]]&gt;=2600),"Eligible"," ")</f>
        <v>Eligible</v>
      </c>
      <c r="I106" t="str">
        <f>IF(OR(Table1[[#This Row],[Machinery wear coeff.]]&lt;=0.4,Table1[[#This Row],[Hours worked]]&gt;=245),"Eligible"," ")</f>
        <v xml:space="preserve"> </v>
      </c>
      <c r="J106" t="str">
        <f>IF(AND(Table1[[#This Row],[Machinery wear coeff.]]&lt;=0.3,Table1[[#This Row],[Days of absence from work]]&lt;5,OR(Table1[[#This Row],[Hours worked]]&gt;200)),"Eligible"," ")</f>
        <v xml:space="preserve"> </v>
      </c>
      <c r="K106" t="str">
        <f>IF(AND(Table1[[#This Row],[Gender]]="F",OR(Table1[[#This Row],[Machinery wear coeff.]]&lt;=0.3,Table1[[#This Row],[Units produced]]&gt;=2800)),"Eligible"," ")</f>
        <v xml:space="preserve"> </v>
      </c>
    </row>
    <row r="107" spans="1:11" ht="15" x14ac:dyDescent="0.25">
      <c r="A107" s="2" t="s">
        <v>118</v>
      </c>
      <c r="B107" s="2" t="s">
        <v>14</v>
      </c>
      <c r="C107" s="3">
        <v>0</v>
      </c>
      <c r="D107" s="3">
        <v>169</v>
      </c>
      <c r="E107" s="4">
        <v>0.75</v>
      </c>
      <c r="F107" s="5">
        <v>2370</v>
      </c>
      <c r="G107" t="str">
        <f>IF(Table1[[#This Row],[Units produced]]&gt;2800,"Elligible"," ")</f>
        <v xml:space="preserve"> </v>
      </c>
      <c r="H107" t="str">
        <f>IF(AND(Table1[[#This Row],[Days of absence from work]]&lt;4,Table1[[#This Row],[Units produced]]&gt;=2600),"Eligible"," ")</f>
        <v xml:space="preserve"> </v>
      </c>
      <c r="I107" t="str">
        <f>IF(OR(Table1[[#This Row],[Machinery wear coeff.]]&lt;=0.4,Table1[[#This Row],[Hours worked]]&gt;=245),"Eligible"," ")</f>
        <v xml:space="preserve"> </v>
      </c>
      <c r="J107" t="str">
        <f>IF(AND(Table1[[#This Row],[Machinery wear coeff.]]&lt;=0.3,Table1[[#This Row],[Days of absence from work]]&lt;5,OR(Table1[[#This Row],[Hours worked]]&gt;200)),"Eligible"," ")</f>
        <v xml:space="preserve"> </v>
      </c>
      <c r="K107" t="str">
        <f>IF(AND(Table1[[#This Row],[Gender]]="F",OR(Table1[[#This Row],[Machinery wear coeff.]]&lt;=0.3,Table1[[#This Row],[Units produced]]&gt;=2800)),"Eligible"," ")</f>
        <v xml:space="preserve"> </v>
      </c>
    </row>
    <row r="108" spans="1:11" ht="15" x14ac:dyDescent="0.25">
      <c r="A108" s="2" t="s">
        <v>119</v>
      </c>
      <c r="B108" s="2" t="s">
        <v>12</v>
      </c>
      <c r="C108" s="3">
        <v>0</v>
      </c>
      <c r="D108" s="3">
        <v>214</v>
      </c>
      <c r="E108" s="4">
        <v>0.15</v>
      </c>
      <c r="F108" s="5">
        <v>3185</v>
      </c>
      <c r="G108" t="str">
        <f>IF(Table1[[#This Row],[Units produced]]&gt;2800,"Elligible"," ")</f>
        <v>Elligible</v>
      </c>
      <c r="H108" t="str">
        <f>IF(AND(Table1[[#This Row],[Days of absence from work]]&lt;4,Table1[[#This Row],[Units produced]]&gt;=2600),"Eligible"," ")</f>
        <v>Eligible</v>
      </c>
      <c r="I108" t="str">
        <f>IF(OR(Table1[[#This Row],[Machinery wear coeff.]]&lt;=0.4,Table1[[#This Row],[Hours worked]]&gt;=245),"Eligible"," ")</f>
        <v>Eligible</v>
      </c>
      <c r="J108" t="str">
        <f>IF(AND(Table1[[#This Row],[Machinery wear coeff.]]&lt;=0.3,Table1[[#This Row],[Days of absence from work]]&lt;5,OR(Table1[[#This Row],[Hours worked]]&gt;200)),"Eligible"," ")</f>
        <v>Eligible</v>
      </c>
      <c r="K108" t="str">
        <f>IF(AND(Table1[[#This Row],[Gender]]="F",OR(Table1[[#This Row],[Machinery wear coeff.]]&lt;=0.3,Table1[[#This Row],[Units produced]]&gt;=2800)),"Eligible"," ")</f>
        <v xml:space="preserve"> </v>
      </c>
    </row>
    <row r="109" spans="1:11" ht="15" x14ac:dyDescent="0.25">
      <c r="A109" s="2" t="s">
        <v>120</v>
      </c>
      <c r="B109" s="2" t="s">
        <v>12</v>
      </c>
      <c r="C109" s="3">
        <v>0</v>
      </c>
      <c r="D109" s="3">
        <v>196</v>
      </c>
      <c r="E109" s="4">
        <v>0.2</v>
      </c>
      <c r="F109" s="5">
        <v>1969</v>
      </c>
      <c r="G109" t="str">
        <f>IF(Table1[[#This Row],[Units produced]]&gt;2800,"Elligible"," ")</f>
        <v xml:space="preserve"> </v>
      </c>
      <c r="H109" t="str">
        <f>IF(AND(Table1[[#This Row],[Days of absence from work]]&lt;4,Table1[[#This Row],[Units produced]]&gt;=2600),"Eligible"," ")</f>
        <v xml:space="preserve"> </v>
      </c>
      <c r="I109" t="str">
        <f>IF(OR(Table1[[#This Row],[Machinery wear coeff.]]&lt;=0.4,Table1[[#This Row],[Hours worked]]&gt;=245),"Eligible"," ")</f>
        <v>Eligible</v>
      </c>
      <c r="J109" t="str">
        <f>IF(AND(Table1[[#This Row],[Machinery wear coeff.]]&lt;=0.3,Table1[[#This Row],[Days of absence from work]]&lt;5,OR(Table1[[#This Row],[Hours worked]]&gt;200)),"Eligible"," ")</f>
        <v xml:space="preserve"> </v>
      </c>
      <c r="K109" t="str">
        <f>IF(AND(Table1[[#This Row],[Gender]]="F",OR(Table1[[#This Row],[Machinery wear coeff.]]&lt;=0.3,Table1[[#This Row],[Units produced]]&gt;=2800)),"Eligible"," ")</f>
        <v xml:space="preserve"> </v>
      </c>
    </row>
    <row r="110" spans="1:11" ht="15" x14ac:dyDescent="0.25">
      <c r="A110" s="2" t="s">
        <v>121</v>
      </c>
      <c r="B110" s="2" t="s">
        <v>14</v>
      </c>
      <c r="C110" s="3">
        <v>0</v>
      </c>
      <c r="D110" s="3">
        <v>166</v>
      </c>
      <c r="E110" s="4">
        <v>0.3</v>
      </c>
      <c r="F110" s="5">
        <v>2107</v>
      </c>
      <c r="G110" t="str">
        <f>IF(Table1[[#This Row],[Units produced]]&gt;2800,"Elligible"," ")</f>
        <v xml:space="preserve"> </v>
      </c>
      <c r="H110" t="str">
        <f>IF(AND(Table1[[#This Row],[Days of absence from work]]&lt;4,Table1[[#This Row],[Units produced]]&gt;=2600),"Eligible"," ")</f>
        <v xml:space="preserve"> </v>
      </c>
      <c r="I110" t="str">
        <f>IF(OR(Table1[[#This Row],[Machinery wear coeff.]]&lt;=0.4,Table1[[#This Row],[Hours worked]]&gt;=245),"Eligible"," ")</f>
        <v>Eligible</v>
      </c>
      <c r="J110" t="str">
        <f>IF(AND(Table1[[#This Row],[Machinery wear coeff.]]&lt;=0.3,Table1[[#This Row],[Days of absence from work]]&lt;5,OR(Table1[[#This Row],[Hours worked]]&gt;200)),"Eligible"," ")</f>
        <v xml:space="preserve"> </v>
      </c>
      <c r="K110" t="str">
        <f>IF(AND(Table1[[#This Row],[Gender]]="F",OR(Table1[[#This Row],[Machinery wear coeff.]]&lt;=0.3,Table1[[#This Row],[Units produced]]&gt;=2800)),"Eligible"," ")</f>
        <v>Eligible</v>
      </c>
    </row>
    <row r="111" spans="1:11" ht="15" x14ac:dyDescent="0.25">
      <c r="A111" s="2" t="s">
        <v>122</v>
      </c>
      <c r="B111" s="2" t="s">
        <v>12</v>
      </c>
      <c r="C111" s="3">
        <v>0</v>
      </c>
      <c r="D111" s="3">
        <v>190</v>
      </c>
      <c r="E111" s="4">
        <v>0.45</v>
      </c>
      <c r="F111" s="5">
        <v>2286</v>
      </c>
      <c r="G111" t="str">
        <f>IF(Table1[[#This Row],[Units produced]]&gt;2800,"Elligible"," ")</f>
        <v xml:space="preserve"> </v>
      </c>
      <c r="H111" t="str">
        <f>IF(AND(Table1[[#This Row],[Days of absence from work]]&lt;4,Table1[[#This Row],[Units produced]]&gt;=2600),"Eligible"," ")</f>
        <v xml:space="preserve"> </v>
      </c>
      <c r="I111" t="str">
        <f>IF(OR(Table1[[#This Row],[Machinery wear coeff.]]&lt;=0.4,Table1[[#This Row],[Hours worked]]&gt;=245),"Eligible"," ")</f>
        <v xml:space="preserve"> </v>
      </c>
      <c r="J111" t="str">
        <f>IF(AND(Table1[[#This Row],[Machinery wear coeff.]]&lt;=0.3,Table1[[#This Row],[Days of absence from work]]&lt;5,OR(Table1[[#This Row],[Hours worked]]&gt;200)),"Eligible"," ")</f>
        <v xml:space="preserve"> </v>
      </c>
      <c r="K111" t="str">
        <f>IF(AND(Table1[[#This Row],[Gender]]="F",OR(Table1[[#This Row],[Machinery wear coeff.]]&lt;=0.3,Table1[[#This Row],[Units produced]]&gt;=2800)),"Eligible"," ")</f>
        <v xml:space="preserve"> </v>
      </c>
    </row>
    <row r="112" spans="1:11" ht="15" x14ac:dyDescent="0.25">
      <c r="A112" s="2" t="s">
        <v>123</v>
      </c>
      <c r="B112" s="2" t="s">
        <v>14</v>
      </c>
      <c r="C112" s="3">
        <v>4</v>
      </c>
      <c r="D112" s="3">
        <v>168</v>
      </c>
      <c r="E112" s="4">
        <v>0.35</v>
      </c>
      <c r="F112" s="5">
        <v>2030</v>
      </c>
      <c r="G112" t="str">
        <f>IF(Table1[[#This Row],[Units produced]]&gt;2800,"Elligible"," ")</f>
        <v xml:space="preserve"> </v>
      </c>
      <c r="H112" t="str">
        <f>IF(AND(Table1[[#This Row],[Days of absence from work]]&lt;4,Table1[[#This Row],[Units produced]]&gt;=2600),"Eligible"," ")</f>
        <v xml:space="preserve"> </v>
      </c>
      <c r="I112" t="str">
        <f>IF(OR(Table1[[#This Row],[Machinery wear coeff.]]&lt;=0.4,Table1[[#This Row],[Hours worked]]&gt;=245),"Eligible"," ")</f>
        <v>Eligible</v>
      </c>
      <c r="J112" t="str">
        <f>IF(AND(Table1[[#This Row],[Machinery wear coeff.]]&lt;=0.3,Table1[[#This Row],[Days of absence from work]]&lt;5,OR(Table1[[#This Row],[Hours worked]]&gt;200)),"Eligible"," ")</f>
        <v xml:space="preserve"> </v>
      </c>
      <c r="K112" t="str">
        <f>IF(AND(Table1[[#This Row],[Gender]]="F",OR(Table1[[#This Row],[Machinery wear coeff.]]&lt;=0.3,Table1[[#This Row],[Units produced]]&gt;=2800)),"Eligible"," ")</f>
        <v xml:space="preserve"> </v>
      </c>
    </row>
    <row r="113" spans="1:11" ht="15" x14ac:dyDescent="0.25">
      <c r="A113" s="2" t="s">
        <v>124</v>
      </c>
      <c r="B113" s="2" t="s">
        <v>14</v>
      </c>
      <c r="C113" s="3">
        <v>2</v>
      </c>
      <c r="D113" s="3">
        <v>224</v>
      </c>
      <c r="E113" s="4">
        <v>0.8</v>
      </c>
      <c r="F113" s="5">
        <v>2106</v>
      </c>
      <c r="G113" t="str">
        <f>IF(Table1[[#This Row],[Units produced]]&gt;2800,"Elligible"," ")</f>
        <v xml:space="preserve"> </v>
      </c>
      <c r="H113" t="str">
        <f>IF(AND(Table1[[#This Row],[Days of absence from work]]&lt;4,Table1[[#This Row],[Units produced]]&gt;=2600),"Eligible"," ")</f>
        <v xml:space="preserve"> </v>
      </c>
      <c r="I113" t="str">
        <f>IF(OR(Table1[[#This Row],[Machinery wear coeff.]]&lt;=0.4,Table1[[#This Row],[Hours worked]]&gt;=245),"Eligible"," ")</f>
        <v xml:space="preserve"> </v>
      </c>
      <c r="J113" t="str">
        <f>IF(AND(Table1[[#This Row],[Machinery wear coeff.]]&lt;=0.3,Table1[[#This Row],[Days of absence from work]]&lt;5,OR(Table1[[#This Row],[Hours worked]]&gt;200)),"Eligible"," ")</f>
        <v xml:space="preserve"> </v>
      </c>
      <c r="K113" t="str">
        <f>IF(AND(Table1[[#This Row],[Gender]]="F",OR(Table1[[#This Row],[Machinery wear coeff.]]&lt;=0.3,Table1[[#This Row],[Units produced]]&gt;=2800)),"Eligible"," ")</f>
        <v xml:space="preserve"> </v>
      </c>
    </row>
    <row r="114" spans="1:11" ht="15" x14ac:dyDescent="0.25">
      <c r="A114" s="2" t="s">
        <v>125</v>
      </c>
      <c r="B114" s="2" t="s">
        <v>14</v>
      </c>
      <c r="C114" s="3">
        <v>0</v>
      </c>
      <c r="D114" s="3">
        <v>220</v>
      </c>
      <c r="E114" s="4">
        <v>0.2</v>
      </c>
      <c r="F114" s="5">
        <v>2858</v>
      </c>
      <c r="G114" t="str">
        <f>IF(Table1[[#This Row],[Units produced]]&gt;2800,"Elligible"," ")</f>
        <v>Elligible</v>
      </c>
      <c r="H114" t="str">
        <f>IF(AND(Table1[[#This Row],[Days of absence from work]]&lt;4,Table1[[#This Row],[Units produced]]&gt;=2600),"Eligible"," ")</f>
        <v>Eligible</v>
      </c>
      <c r="I114" t="str">
        <f>IF(OR(Table1[[#This Row],[Machinery wear coeff.]]&lt;=0.4,Table1[[#This Row],[Hours worked]]&gt;=245),"Eligible"," ")</f>
        <v>Eligible</v>
      </c>
      <c r="J114" t="str">
        <f>IF(AND(Table1[[#This Row],[Machinery wear coeff.]]&lt;=0.3,Table1[[#This Row],[Days of absence from work]]&lt;5,OR(Table1[[#This Row],[Hours worked]]&gt;200)),"Eligible"," ")</f>
        <v>Eligible</v>
      </c>
      <c r="K114" t="str">
        <f>IF(AND(Table1[[#This Row],[Gender]]="F",OR(Table1[[#This Row],[Machinery wear coeff.]]&lt;=0.3,Table1[[#This Row],[Units produced]]&gt;=2800)),"Eligible"," ")</f>
        <v>Eligible</v>
      </c>
    </row>
    <row r="115" spans="1:11" ht="15" x14ac:dyDescent="0.25">
      <c r="A115" s="2" t="s">
        <v>126</v>
      </c>
      <c r="B115" s="2" t="s">
        <v>12</v>
      </c>
      <c r="C115" s="3">
        <v>3</v>
      </c>
      <c r="D115" s="3">
        <v>203</v>
      </c>
      <c r="E115" s="4">
        <v>0.2</v>
      </c>
      <c r="F115" s="5">
        <v>3094</v>
      </c>
      <c r="G115" t="str">
        <f>IF(Table1[[#This Row],[Units produced]]&gt;2800,"Elligible"," ")</f>
        <v>Elligible</v>
      </c>
      <c r="H115" t="str">
        <f>IF(AND(Table1[[#This Row],[Days of absence from work]]&lt;4,Table1[[#This Row],[Units produced]]&gt;=2600),"Eligible"," ")</f>
        <v>Eligible</v>
      </c>
      <c r="I115" t="str">
        <f>IF(OR(Table1[[#This Row],[Machinery wear coeff.]]&lt;=0.4,Table1[[#This Row],[Hours worked]]&gt;=245),"Eligible"," ")</f>
        <v>Eligible</v>
      </c>
      <c r="J115" t="str">
        <f>IF(AND(Table1[[#This Row],[Machinery wear coeff.]]&lt;=0.3,Table1[[#This Row],[Days of absence from work]]&lt;5,OR(Table1[[#This Row],[Hours worked]]&gt;200)),"Eligible"," ")</f>
        <v>Eligible</v>
      </c>
      <c r="K115" t="str">
        <f>IF(AND(Table1[[#This Row],[Gender]]="F",OR(Table1[[#This Row],[Machinery wear coeff.]]&lt;=0.3,Table1[[#This Row],[Units produced]]&gt;=2800)),"Eligible"," ")</f>
        <v xml:space="preserve"> </v>
      </c>
    </row>
    <row r="116" spans="1:11" ht="15" x14ac:dyDescent="0.25">
      <c r="A116" s="2" t="s">
        <v>127</v>
      </c>
      <c r="B116" s="2" t="s">
        <v>12</v>
      </c>
      <c r="C116" s="3">
        <v>0</v>
      </c>
      <c r="D116" s="3">
        <v>231</v>
      </c>
      <c r="E116" s="4">
        <v>0.8</v>
      </c>
      <c r="F116" s="5">
        <v>3149</v>
      </c>
      <c r="G116" t="str">
        <f>IF(Table1[[#This Row],[Units produced]]&gt;2800,"Elligible"," ")</f>
        <v>Elligible</v>
      </c>
      <c r="H116" t="str">
        <f>IF(AND(Table1[[#This Row],[Days of absence from work]]&lt;4,Table1[[#This Row],[Units produced]]&gt;=2600),"Eligible"," ")</f>
        <v>Eligible</v>
      </c>
      <c r="I116" t="str">
        <f>IF(OR(Table1[[#This Row],[Machinery wear coeff.]]&lt;=0.4,Table1[[#This Row],[Hours worked]]&gt;=245),"Eligible"," ")</f>
        <v xml:space="preserve"> </v>
      </c>
      <c r="J116" t="str">
        <f>IF(AND(Table1[[#This Row],[Machinery wear coeff.]]&lt;=0.3,Table1[[#This Row],[Days of absence from work]]&lt;5,OR(Table1[[#This Row],[Hours worked]]&gt;200)),"Eligible"," ")</f>
        <v xml:space="preserve"> </v>
      </c>
      <c r="K116" t="str">
        <f>IF(AND(Table1[[#This Row],[Gender]]="F",OR(Table1[[#This Row],[Machinery wear coeff.]]&lt;=0.3,Table1[[#This Row],[Units produced]]&gt;=2800)),"Eligible"," ")</f>
        <v xml:space="preserve"> </v>
      </c>
    </row>
    <row r="117" spans="1:11" ht="15" x14ac:dyDescent="0.25">
      <c r="A117" s="2" t="s">
        <v>128</v>
      </c>
      <c r="B117" s="2" t="s">
        <v>14</v>
      </c>
      <c r="C117" s="3">
        <v>0</v>
      </c>
      <c r="D117" s="3">
        <v>184</v>
      </c>
      <c r="E117" s="4">
        <v>0.95</v>
      </c>
      <c r="F117" s="5">
        <v>2157</v>
      </c>
      <c r="G117" t="str">
        <f>IF(Table1[[#This Row],[Units produced]]&gt;2800,"Elligible"," ")</f>
        <v xml:space="preserve"> </v>
      </c>
      <c r="H117" t="str">
        <f>IF(AND(Table1[[#This Row],[Days of absence from work]]&lt;4,Table1[[#This Row],[Units produced]]&gt;=2600),"Eligible"," ")</f>
        <v xml:space="preserve"> </v>
      </c>
      <c r="I117" t="str">
        <f>IF(OR(Table1[[#This Row],[Machinery wear coeff.]]&lt;=0.4,Table1[[#This Row],[Hours worked]]&gt;=245),"Eligible"," ")</f>
        <v xml:space="preserve"> </v>
      </c>
      <c r="J117" t="str">
        <f>IF(AND(Table1[[#This Row],[Machinery wear coeff.]]&lt;=0.3,Table1[[#This Row],[Days of absence from work]]&lt;5,OR(Table1[[#This Row],[Hours worked]]&gt;200)),"Eligible"," ")</f>
        <v xml:space="preserve"> </v>
      </c>
      <c r="K117" t="str">
        <f>IF(AND(Table1[[#This Row],[Gender]]="F",OR(Table1[[#This Row],[Machinery wear coeff.]]&lt;=0.3,Table1[[#This Row],[Units produced]]&gt;=2800)),"Eligible"," ")</f>
        <v xml:space="preserve"> </v>
      </c>
    </row>
    <row r="118" spans="1:11" ht="15" x14ac:dyDescent="0.25">
      <c r="A118" s="2" t="s">
        <v>129</v>
      </c>
      <c r="B118" s="2" t="s">
        <v>14</v>
      </c>
      <c r="C118" s="3">
        <v>0</v>
      </c>
      <c r="D118" s="3">
        <v>248</v>
      </c>
      <c r="E118" s="4">
        <v>0.7</v>
      </c>
      <c r="F118" s="5">
        <v>2621</v>
      </c>
      <c r="G118" t="str">
        <f>IF(Table1[[#This Row],[Units produced]]&gt;2800,"Elligible"," ")</f>
        <v xml:space="preserve"> </v>
      </c>
      <c r="H118" t="str">
        <f>IF(AND(Table1[[#This Row],[Days of absence from work]]&lt;4,Table1[[#This Row],[Units produced]]&gt;=2600),"Eligible"," ")</f>
        <v>Eligible</v>
      </c>
      <c r="I118" t="str">
        <f>IF(OR(Table1[[#This Row],[Machinery wear coeff.]]&lt;=0.4,Table1[[#This Row],[Hours worked]]&gt;=245),"Eligible"," ")</f>
        <v>Eligible</v>
      </c>
      <c r="J118" t="str">
        <f>IF(AND(Table1[[#This Row],[Machinery wear coeff.]]&lt;=0.3,Table1[[#This Row],[Days of absence from work]]&lt;5,OR(Table1[[#This Row],[Hours worked]]&gt;200)),"Eligible"," ")</f>
        <v xml:space="preserve"> </v>
      </c>
      <c r="K118" t="str">
        <f>IF(AND(Table1[[#This Row],[Gender]]="F",OR(Table1[[#This Row],[Machinery wear coeff.]]&lt;=0.3,Table1[[#This Row],[Units produced]]&gt;=2800)),"Eligible"," ")</f>
        <v xml:space="preserve"> </v>
      </c>
    </row>
    <row r="119" spans="1:11" ht="15" x14ac:dyDescent="0.25">
      <c r="A119" s="2" t="s">
        <v>130</v>
      </c>
      <c r="B119" s="2" t="s">
        <v>14</v>
      </c>
      <c r="C119" s="3">
        <v>0</v>
      </c>
      <c r="D119" s="3">
        <v>210</v>
      </c>
      <c r="E119" s="4">
        <v>0.65</v>
      </c>
      <c r="F119" s="5">
        <v>2705</v>
      </c>
      <c r="G119" t="str">
        <f>IF(Table1[[#This Row],[Units produced]]&gt;2800,"Elligible"," ")</f>
        <v xml:space="preserve"> </v>
      </c>
      <c r="H119" t="str">
        <f>IF(AND(Table1[[#This Row],[Days of absence from work]]&lt;4,Table1[[#This Row],[Units produced]]&gt;=2600),"Eligible"," ")</f>
        <v>Eligible</v>
      </c>
      <c r="I119" t="str">
        <f>IF(OR(Table1[[#This Row],[Machinery wear coeff.]]&lt;=0.4,Table1[[#This Row],[Hours worked]]&gt;=245),"Eligible"," ")</f>
        <v xml:space="preserve"> </v>
      </c>
      <c r="J119" t="str">
        <f>IF(AND(Table1[[#This Row],[Machinery wear coeff.]]&lt;=0.3,Table1[[#This Row],[Days of absence from work]]&lt;5,OR(Table1[[#This Row],[Hours worked]]&gt;200)),"Eligible"," ")</f>
        <v xml:space="preserve"> </v>
      </c>
      <c r="K119" t="str">
        <f>IF(AND(Table1[[#This Row],[Gender]]="F",OR(Table1[[#This Row],[Machinery wear coeff.]]&lt;=0.3,Table1[[#This Row],[Units produced]]&gt;=2800)),"Eligible"," ")</f>
        <v xml:space="preserve"> </v>
      </c>
    </row>
    <row r="120" spans="1:11" ht="15" x14ac:dyDescent="0.25">
      <c r="A120" s="2" t="s">
        <v>131</v>
      </c>
      <c r="B120" s="2" t="s">
        <v>14</v>
      </c>
      <c r="C120" s="3">
        <v>0</v>
      </c>
      <c r="D120" s="3">
        <v>196</v>
      </c>
      <c r="E120" s="4">
        <v>0.35</v>
      </c>
      <c r="F120" s="5">
        <v>2473</v>
      </c>
      <c r="G120" t="str">
        <f>IF(Table1[[#This Row],[Units produced]]&gt;2800,"Elligible"," ")</f>
        <v xml:space="preserve"> </v>
      </c>
      <c r="H120" t="str">
        <f>IF(AND(Table1[[#This Row],[Days of absence from work]]&lt;4,Table1[[#This Row],[Units produced]]&gt;=2600),"Eligible"," ")</f>
        <v xml:space="preserve"> </v>
      </c>
      <c r="I120" t="str">
        <f>IF(OR(Table1[[#This Row],[Machinery wear coeff.]]&lt;=0.4,Table1[[#This Row],[Hours worked]]&gt;=245),"Eligible"," ")</f>
        <v>Eligible</v>
      </c>
      <c r="J120" t="str">
        <f>IF(AND(Table1[[#This Row],[Machinery wear coeff.]]&lt;=0.3,Table1[[#This Row],[Days of absence from work]]&lt;5,OR(Table1[[#This Row],[Hours worked]]&gt;200)),"Eligible"," ")</f>
        <v xml:space="preserve"> </v>
      </c>
      <c r="K120" t="str">
        <f>IF(AND(Table1[[#This Row],[Gender]]="F",OR(Table1[[#This Row],[Machinery wear coeff.]]&lt;=0.3,Table1[[#This Row],[Units produced]]&gt;=2800)),"Eligible"," ")</f>
        <v xml:space="preserve"> </v>
      </c>
    </row>
    <row r="121" spans="1:11" ht="15" x14ac:dyDescent="0.25">
      <c r="A121" s="2" t="s">
        <v>132</v>
      </c>
      <c r="B121" s="2" t="s">
        <v>12</v>
      </c>
      <c r="C121" s="3">
        <v>8</v>
      </c>
      <c r="D121" s="3">
        <v>250</v>
      </c>
      <c r="E121" s="4">
        <v>0.1</v>
      </c>
      <c r="F121" s="5">
        <v>2441</v>
      </c>
      <c r="G121" t="str">
        <f>IF(Table1[[#This Row],[Units produced]]&gt;2800,"Elligible"," ")</f>
        <v xml:space="preserve"> </v>
      </c>
      <c r="H121" t="str">
        <f>IF(AND(Table1[[#This Row],[Days of absence from work]]&lt;4,Table1[[#This Row],[Units produced]]&gt;=2600),"Eligible"," ")</f>
        <v xml:space="preserve"> </v>
      </c>
      <c r="I121" t="str">
        <f>IF(OR(Table1[[#This Row],[Machinery wear coeff.]]&lt;=0.4,Table1[[#This Row],[Hours worked]]&gt;=245),"Eligible"," ")</f>
        <v>Eligible</v>
      </c>
      <c r="J121" t="str">
        <f>IF(AND(Table1[[#This Row],[Machinery wear coeff.]]&lt;=0.3,Table1[[#This Row],[Days of absence from work]]&lt;5,OR(Table1[[#This Row],[Hours worked]]&gt;200)),"Eligible"," ")</f>
        <v xml:space="preserve"> </v>
      </c>
      <c r="K121" t="str">
        <f>IF(AND(Table1[[#This Row],[Gender]]="F",OR(Table1[[#This Row],[Machinery wear coeff.]]&lt;=0.3,Table1[[#This Row],[Units produced]]&gt;=2800)),"Eligible"," ")</f>
        <v xml:space="preserve"> </v>
      </c>
    </row>
    <row r="122" spans="1:11" ht="15.75" customHeight="1" x14ac:dyDescent="0.2">
      <c r="F122" s="6" t="s">
        <v>133</v>
      </c>
      <c r="G122" t="str">
        <f>ROUND(COUNTIF(Table1[Bonus A]," ")/COUNTA(Table1[Bonus A])*100,2)&amp;"%"</f>
        <v>74.17%</v>
      </c>
      <c r="H122" t="str">
        <f>ROUND(COUNTIF(Table1[Bonus B]," ")/COUNTA(Table1[Bonus B])*100,2)&amp;"%"</f>
        <v>68.33%</v>
      </c>
      <c r="I122" t="str">
        <f>ROUND(COUNTIF(Table1[Bonus C]," ")/COUNTA(Table1[Bonus C])*100,2)&amp;"%"</f>
        <v>53.33%</v>
      </c>
      <c r="J122" t="str">
        <f>ROUND(COUNTIF(Table1[Bonus D]," ")/COUNTA(Table1[Bonus D])*100,2)&amp;"%"</f>
        <v>86.67%</v>
      </c>
      <c r="K122" t="str">
        <f>ROUND(COUNTIF(Table1[Bonus E]," ")/COUNTA(Table1[Bonus E])*100,2)&amp;"%"</f>
        <v>78.33%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DBA8EBEC-37E6-48E1-A27C-E0772F55E659}">
            <xm:f>NOT(ISERROR(SEARCH($G$4,G1)))</xm:f>
            <xm:f>$G$4</xm:f>
            <x14:dxf>
              <fill>
                <patternFill>
                  <bgColor rgb="FFFFFF00"/>
                </patternFill>
              </fill>
            </x14:dxf>
          </x14:cfRule>
          <xm:sqref>G1:G1048576 H122:K123</xm:sqref>
        </x14:conditionalFormatting>
        <x14:conditionalFormatting xmlns:xm="http://schemas.microsoft.com/office/excel/2006/main">
          <x14:cfRule type="containsText" priority="4" operator="containsText" id="{68B18D58-FA0A-41B9-98DC-ECCD21BC1445}">
            <xm:f>NOT(ISERROR(SEARCH($H$7,H1)))</xm:f>
            <xm:f>$H$7</xm:f>
            <x14:dxf>
              <fill>
                <patternFill>
                  <bgColor rgb="FF248FAF"/>
                </patternFill>
              </fill>
            </x14:dxf>
          </x14:cfRule>
          <xm:sqref>H1:H121 H124:H1048576</xm:sqref>
        </x14:conditionalFormatting>
        <x14:conditionalFormatting xmlns:xm="http://schemas.microsoft.com/office/excel/2006/main">
          <x14:cfRule type="containsText" priority="3" operator="containsText" id="{00AC75F7-C477-42E3-B3C6-57E14224F180}">
            <xm:f>NOT(ISERROR(SEARCH($I$3,I1)))</xm:f>
            <xm:f>$I$3</xm:f>
            <x14:dxf>
              <fill>
                <patternFill>
                  <bgColor rgb="FFFC537A"/>
                </patternFill>
              </fill>
            </x14:dxf>
          </x14:cfRule>
          <xm:sqref>I1:I121 I124:I1048576</xm:sqref>
        </x14:conditionalFormatting>
        <x14:conditionalFormatting xmlns:xm="http://schemas.microsoft.com/office/excel/2006/main">
          <x14:cfRule type="containsText" priority="2" operator="containsText" id="{3D225CFC-EDB8-47ED-A5C9-43A75DD346F0}">
            <xm:f>NOT(ISERROR(SEARCH($J$15,J1)))</xm:f>
            <xm:f>$J$15</xm:f>
            <x14:dxf>
              <fill>
                <patternFill>
                  <bgColor rgb="FF3A1EDB"/>
                </patternFill>
              </fill>
            </x14:dxf>
          </x14:cfRule>
          <xm:sqref>J1:J121 J124:J1048576</xm:sqref>
        </x14:conditionalFormatting>
        <x14:conditionalFormatting xmlns:xm="http://schemas.microsoft.com/office/excel/2006/main">
          <x14:cfRule type="containsText" priority="1" operator="containsText" id="{A7788762-EC50-4F56-818C-521C4365556D}">
            <xm:f>NOT(ISERROR(SEARCH($K$3,K1)))</xm:f>
            <xm:f>$K$3</xm:f>
            <x14:dxf>
              <fill>
                <patternFill>
                  <bgColor rgb="FF42EDB9"/>
                </patternFill>
              </fill>
            </x14:dxf>
          </x14:cfRule>
          <xm:sqref>K1:K121 K124:K1048576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Phveektor Drayne</dc:creator>
  <cp:lastModifiedBy>Phveektor Drayne</cp:lastModifiedBy>
  <dcterms:created xsi:type="dcterms:W3CDTF">2025-01-29T04:05:17Z</dcterms:created>
  <dcterms:modified xsi:type="dcterms:W3CDTF">2025-01-29T13:04:59Z</dcterms:modified>
</cp:coreProperties>
</file>