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pedro\Desktop\PEDRO\ESTUDOS TI\ESTUDO TI\EXCEL\Curso Excel - Nelio Alves\09 - Projeto de Estoque Simplificado\"/>
    </mc:Choice>
  </mc:AlternateContent>
  <xr:revisionPtr revIDLastSave="0" documentId="13_ncr:1_{F41CFEB9-5DAB-4741-B766-54014B2895F9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Início" sheetId="1" r:id="rId1"/>
    <sheet name="Cadastro" sheetId="2" r:id="rId2"/>
    <sheet name="Lançamentos" sheetId="3" r:id="rId3"/>
  </sheets>
  <definedNames>
    <definedName name="ColunaProdutos">tbCadastro[PRODUTO]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3" l="1"/>
  <c r="E4" i="3"/>
  <c r="E8" i="3"/>
  <c r="E5" i="3"/>
  <c r="E6" i="3"/>
  <c r="E7" i="3"/>
  <c r="E4" i="2"/>
  <c r="F4" i="2" s="1"/>
  <c r="E5" i="2"/>
  <c r="F5" i="2" s="1"/>
  <c r="E6" i="2"/>
  <c r="F6" i="2" s="1"/>
  <c r="D10" i="3"/>
  <c r="C10" i="3"/>
  <c r="B10" i="3"/>
  <c r="E10" i="3" l="1"/>
</calcChain>
</file>

<file path=xl/sharedStrings.xml><?xml version="1.0" encoding="utf-8"?>
<sst xmlns="http://schemas.openxmlformats.org/spreadsheetml/2006/main" count="24" uniqueCount="14">
  <si>
    <t>MEDIDA</t>
  </si>
  <si>
    <t>ESTOQUE
MÍNIMO</t>
  </si>
  <si>
    <t>ESTOQUE
MÁXIMO</t>
  </si>
  <si>
    <t>SALDO</t>
  </si>
  <si>
    <t>AVISOS</t>
  </si>
  <si>
    <t>PRODUTO</t>
  </si>
  <si>
    <t>Caneta esferográfica azul</t>
  </si>
  <si>
    <t>Caneta esferográfica preta</t>
  </si>
  <si>
    <t>Unidade</t>
  </si>
  <si>
    <t>DATA</t>
  </si>
  <si>
    <t>ENTRADA</t>
  </si>
  <si>
    <t>SAÍDA</t>
  </si>
  <si>
    <t>Total</t>
  </si>
  <si>
    <t>Caneta esferográfica vermelha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</si>
</sst>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vertical="top"/>
    </xf>
    <xf numFmtId="1" fontId="0" fillId="2" borderId="0" xfId="0" applyNumberFormat="1" applyFill="1"/>
    <xf numFmtId="1" fontId="0" fillId="0" borderId="0" xfId="0" applyNumberFormat="1"/>
    <xf numFmtId="1" fontId="2" fillId="2" borderId="0" xfId="0" applyNumberFormat="1" applyFont="1" applyFill="1" applyAlignment="1">
      <alignment vertical="top" wrapText="1"/>
    </xf>
    <xf numFmtId="1" fontId="2" fillId="2" borderId="0" xfId="0" applyNumberFormat="1" applyFont="1" applyFill="1" applyAlignment="1">
      <alignment vertical="top"/>
    </xf>
    <xf numFmtId="14" fontId="0" fillId="0" borderId="0" xfId="0" applyNumberFormat="1"/>
    <xf numFmtId="14" fontId="0" fillId="2" borderId="0" xfId="0" applyNumberFormat="1" applyFill="1"/>
    <xf numFmtId="14" fontId="2" fillId="2" borderId="0" xfId="0" applyNumberFormat="1" applyFont="1" applyFill="1" applyAlignment="1">
      <alignment vertical="top"/>
    </xf>
    <xf numFmtId="1" fontId="3" fillId="2" borderId="0" xfId="0" applyNumberFormat="1" applyFont="1" applyFill="1" applyAlignment="1">
      <alignment vertical="top"/>
    </xf>
    <xf numFmtId="1" fontId="0" fillId="0" borderId="0" xfId="0" applyNumberFormat="1" applyFill="1"/>
    <xf numFmtId="1" fontId="1" fillId="0" borderId="0" xfId="0" applyNumberFormat="1" applyFont="1" applyFill="1" applyAlignment="1">
      <alignment horizontal="left" vertical="top"/>
    </xf>
  </cellXfs>
  <cellStyles count="1">
    <cellStyle name="Normal" xfId="0" builtinId="0"/>
  </cellStyles>
  <dxfs count="17">
    <dxf>
      <fill>
        <patternFill patternType="solid">
          <fgColor indexed="64"/>
          <bgColor theme="0" tint="-0.249977111117893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numFmt numFmtId="1" formatCode="0"/>
    </dxf>
    <dxf>
      <numFmt numFmtId="1" formatCode="0"/>
      <fill>
        <patternFill patternType="solid">
          <fgColor indexed="64"/>
          <bgColor theme="0" tint="-0.249977111117893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numFmt numFmtId="1" formatCode="0"/>
    </dxf>
    <dxf>
      <numFmt numFmtId="19" formatCode="dd/mm/yyyy"/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theme="7"/>
      </font>
      <fill>
        <patternFill>
          <bgColor theme="1" tint="4.9989318521683403E-2"/>
        </patternFill>
      </fill>
    </dxf>
    <dxf>
      <font>
        <b/>
        <i val="0"/>
        <color rgb="FFFF0000"/>
      </font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numFmt numFmtId="1" formatCode="0"/>
      <fill>
        <patternFill patternType="solid">
          <fgColor indexed="64"/>
          <bgColor theme="0" tint="-0.249977111117893"/>
        </patternFill>
      </fill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scheme val="minor"/>
      </font>
      <alignment horizontal="general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Cadastro!$E$3</c:f>
              <c:strCache>
                <c:ptCount val="1"/>
                <c:pt idx="0">
                  <c:v>SALDO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C4E-4357-85EC-4D0BFD5B844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Cadastro!$A$4:$A$6</c:f>
              <c:strCache>
                <c:ptCount val="3"/>
                <c:pt idx="0">
                  <c:v>Caneta esferográfica azul</c:v>
                </c:pt>
                <c:pt idx="1">
                  <c:v>Caneta esferográfica preta</c:v>
                </c:pt>
                <c:pt idx="2">
                  <c:v>Caneta esferográfica vermelha</c:v>
                </c:pt>
              </c:strCache>
            </c:strRef>
          </c:cat>
          <c:val>
            <c:numRef>
              <c:f>Cadastro!$E$4:$E$6</c:f>
              <c:numCache>
                <c:formatCode>0</c:formatCode>
                <c:ptCount val="3"/>
                <c:pt idx="0">
                  <c:v>10</c:v>
                </c:pt>
                <c:pt idx="1">
                  <c:v>38</c:v>
                </c:pt>
                <c:pt idx="2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4E-4357-85EC-4D0BFD5B8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Lan&#231;amentos!G1"/><Relationship Id="rId1" Type="http://schemas.openxmlformats.org/officeDocument/2006/relationships/hyperlink" Target="#Cadastro!G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hyperlink" Target="#Lan&#231;amentos!G1"/><Relationship Id="rId1" Type="http://schemas.openxmlformats.org/officeDocument/2006/relationships/hyperlink" Target="#In&#237;cio!G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Cadastro!G1"/><Relationship Id="rId1" Type="http://schemas.openxmlformats.org/officeDocument/2006/relationships/hyperlink" Target="#In&#237;cio!G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232410</xdr:colOff>
      <xdr:row>0</xdr:row>
      <xdr:rowOff>115661</xdr:rowOff>
    </xdr:from>
    <xdr:to>
      <xdr:col>0</xdr:col>
      <xdr:colOff>2429691</xdr:colOff>
      <xdr:row>1</xdr:row>
      <xdr:rowOff>6804</xdr:rowOff>
    </xdr:to>
    <xdr:sp macro="" textlink="">
      <xdr:nvSpPr>
        <xdr:cNvPr id="2" name="Retângulo: Cantos Superiores Recortados 1">
          <a:extLst>
            <a:ext uri="{FF2B5EF4-FFF2-40B4-BE49-F238E27FC236}">
              <a16:creationId xmlns:a16="http://schemas.microsoft.com/office/drawing/2014/main" id="{9803543F-9015-6D0E-717D-7E8DA0642A55}"/>
            </a:ext>
          </a:extLst>
        </xdr:cNvPr>
        <xdr:cNvSpPr/>
      </xdr:nvSpPr>
      <xdr:spPr>
        <a:xfrm>
          <a:off x="232410" y="115661"/>
          <a:ext cx="2197281" cy="394607"/>
        </a:xfrm>
        <a:prstGeom prst="snip2Same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tx1"/>
              </a:solidFill>
            </a:rPr>
            <a:t>Início</a:t>
          </a:r>
        </a:p>
      </xdr:txBody>
    </xdr:sp>
    <xdr:clientData/>
  </xdr:twoCellAnchor>
  <xdr:twoCellAnchor>
    <xdr:from>
      <xdr:col>0</xdr:col>
      <xdr:colOff>2704011</xdr:colOff>
      <xdr:row>0</xdr:row>
      <xdr:rowOff>117565</xdr:rowOff>
    </xdr:from>
    <xdr:to>
      <xdr:col>3</xdr:col>
      <xdr:colOff>73750</xdr:colOff>
      <xdr:row>1</xdr:row>
      <xdr:rowOff>6770</xdr:rowOff>
    </xdr:to>
    <xdr:sp macro="" textlink="">
      <xdr:nvSpPr>
        <xdr:cNvPr id="3" name="Retângulo: Cantos Superiores Recort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706F66-775E-4ACE-84C7-08A589EAD809}"/>
            </a:ext>
          </a:extLst>
        </xdr:cNvPr>
        <xdr:cNvSpPr/>
      </xdr:nvSpPr>
      <xdr:spPr>
        <a:xfrm>
          <a:off x="2704011" y="117565"/>
          <a:ext cx="2193471" cy="392669"/>
        </a:xfrm>
        <a:prstGeom prst="snip2SameRect">
          <a:avLst/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tx1"/>
              </a:solidFill>
            </a:rPr>
            <a:t>Cadastro</a:t>
          </a:r>
        </a:p>
      </xdr:txBody>
    </xdr:sp>
    <xdr:clientData/>
  </xdr:twoCellAnchor>
  <xdr:twoCellAnchor>
    <xdr:from>
      <xdr:col>3</xdr:col>
      <xdr:colOff>349975</xdr:colOff>
      <xdr:row>0</xdr:row>
      <xdr:rowOff>117565</xdr:rowOff>
    </xdr:from>
    <xdr:to>
      <xdr:col>5</xdr:col>
      <xdr:colOff>445769</xdr:colOff>
      <xdr:row>1</xdr:row>
      <xdr:rowOff>6770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7650740-DD50-4C02-AA7E-1459932DE7AF}"/>
            </a:ext>
          </a:extLst>
        </xdr:cNvPr>
        <xdr:cNvSpPr/>
      </xdr:nvSpPr>
      <xdr:spPr>
        <a:xfrm>
          <a:off x="5173707" y="117565"/>
          <a:ext cx="2204901" cy="392669"/>
        </a:xfrm>
        <a:prstGeom prst="snip2SameRect">
          <a:avLst/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tx1"/>
              </a:solidFill>
            </a:rPr>
            <a:t>Lançamentos</a:t>
          </a:r>
        </a:p>
      </xdr:txBody>
    </xdr:sp>
    <xdr:clientData/>
  </xdr:twoCellAnchor>
  <xdr:twoCellAnchor>
    <xdr:from>
      <xdr:col>0</xdr:col>
      <xdr:colOff>2467928</xdr:colOff>
      <xdr:row>4</xdr:row>
      <xdr:rowOff>152674</xdr:rowOff>
    </xdr:from>
    <xdr:to>
      <xdr:col>4</xdr:col>
      <xdr:colOff>398554</xdr:colOff>
      <xdr:row>10</xdr:row>
      <xdr:rowOff>1906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C7EC766E-7533-6E73-6B3F-9C9F68E4CA0F}"/>
            </a:ext>
          </a:extLst>
        </xdr:cNvPr>
        <xdr:cNvSpPr txBox="1"/>
      </xdr:nvSpPr>
      <xdr:spPr>
        <a:xfrm>
          <a:off x="2467928" y="1227638"/>
          <a:ext cx="3808912" cy="99223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000" b="1"/>
            <a:t>CONTROLE DE ESTOQUES</a:t>
          </a:r>
        </a:p>
        <a:p>
          <a:pPr algn="ctr"/>
          <a:r>
            <a:rPr lang="pt-BR" sz="2000" b="1"/>
            <a:t>SIMPLIFICADO</a:t>
          </a:r>
        </a:p>
      </xdr:txBody>
    </xdr:sp>
    <xdr:clientData/>
  </xdr:twoCellAnchor>
  <xdr:twoCellAnchor>
    <xdr:from>
      <xdr:col>0</xdr:col>
      <xdr:colOff>1852749</xdr:colOff>
      <xdr:row>11</xdr:row>
      <xdr:rowOff>43000</xdr:rowOff>
    </xdr:from>
    <xdr:to>
      <xdr:col>4</xdr:col>
      <xdr:colOff>1006112</xdr:colOff>
      <xdr:row>17</xdr:row>
      <xdr:rowOff>38918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7D97F190-3C99-DD12-4579-6BC9C032AB12}"/>
            </a:ext>
          </a:extLst>
        </xdr:cNvPr>
        <xdr:cNvSpPr txBox="1"/>
      </xdr:nvSpPr>
      <xdr:spPr>
        <a:xfrm>
          <a:off x="1852749" y="2451464"/>
          <a:ext cx="5031649" cy="113891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/>
            <a:t>ORIENTAÇÕES</a:t>
          </a:r>
        </a:p>
        <a:p>
          <a:pPr algn="ctr"/>
          <a:endParaRPr lang="pt-BR" sz="1100"/>
        </a:p>
        <a:p>
          <a:pPr algn="ctr"/>
          <a:r>
            <a:rPr lang="pt-BR"/>
            <a:t>1. Cadastrar o produto na aba "Cadastro". </a:t>
          </a:r>
        </a:p>
        <a:p>
          <a:pPr algn="ctr"/>
          <a:r>
            <a:rPr lang="pt-BR"/>
            <a:t>2. Registrar as entradas e saídas na aba "Lançamentos". </a:t>
          </a:r>
        </a:p>
        <a:p>
          <a:pPr algn="ctr"/>
          <a:r>
            <a:rPr lang="pt-BR"/>
            <a:t>3. Relatórios e consultas usar os filtros nas abas "Cadastro" e "Lançamentos"</a:t>
          </a:r>
          <a:endParaRPr lang="pt-BR" sz="1100"/>
        </a:p>
      </xdr:txBody>
    </xdr:sp>
    <xdr:clientData/>
  </xdr:twoCellAnchor>
  <xdr:twoCellAnchor>
    <xdr:from>
      <xdr:col>6</xdr:col>
      <xdr:colOff>2993</xdr:colOff>
      <xdr:row>0</xdr:row>
      <xdr:rowOff>0</xdr:rowOff>
    </xdr:from>
    <xdr:to>
      <xdr:col>7</xdr:col>
      <xdr:colOff>0</xdr:colOff>
      <xdr:row>1</xdr:row>
      <xdr:rowOff>6804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AD89E9B8-CD10-2340-32A6-DFF6BD104991}"/>
            </a:ext>
          </a:extLst>
        </xdr:cNvPr>
        <xdr:cNvSpPr txBox="1"/>
      </xdr:nvSpPr>
      <xdr:spPr>
        <a:xfrm>
          <a:off x="7990386" y="0"/>
          <a:ext cx="2997382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200" b="1">
              <a:solidFill>
                <a:schemeClr val="accent5"/>
              </a:solidFill>
            </a:rPr>
            <a:t>Pedro</a:t>
          </a:r>
          <a:r>
            <a:rPr lang="pt-BR" sz="1200" b="1" baseline="0">
              <a:solidFill>
                <a:schemeClr val="accent5"/>
              </a:solidFill>
            </a:rPr>
            <a:t> Henrique Alves de Sousa</a:t>
          </a:r>
        </a:p>
        <a:p>
          <a:pPr algn="ctr"/>
          <a:r>
            <a:rPr lang="pt-BR" sz="1200" b="1" baseline="0">
              <a:solidFill>
                <a:schemeClr val="bg1"/>
              </a:solidFill>
            </a:rPr>
            <a:t>Portfólio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234315</xdr:colOff>
      <xdr:row>0</xdr:row>
      <xdr:rowOff>115661</xdr:rowOff>
    </xdr:from>
    <xdr:to>
      <xdr:col>0</xdr:col>
      <xdr:colOff>2427786</xdr:colOff>
      <xdr:row>1</xdr:row>
      <xdr:rowOff>6838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308E3B-B928-4D31-9EA7-B4DD1DF81407}"/>
            </a:ext>
          </a:extLst>
        </xdr:cNvPr>
        <xdr:cNvSpPr/>
      </xdr:nvSpPr>
      <xdr:spPr>
        <a:xfrm>
          <a:off x="234315" y="115661"/>
          <a:ext cx="2193471" cy="394641"/>
        </a:xfrm>
        <a:prstGeom prst="snip2SameRect">
          <a:avLst/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tx1"/>
              </a:solidFill>
            </a:rPr>
            <a:t>Início</a:t>
          </a:r>
        </a:p>
      </xdr:txBody>
    </xdr:sp>
    <xdr:clientData/>
  </xdr:twoCellAnchor>
  <xdr:twoCellAnchor>
    <xdr:from>
      <xdr:col>0</xdr:col>
      <xdr:colOff>2704011</xdr:colOff>
      <xdr:row>0</xdr:row>
      <xdr:rowOff>117566</xdr:rowOff>
    </xdr:from>
    <xdr:to>
      <xdr:col>3</xdr:col>
      <xdr:colOff>73750</xdr:colOff>
      <xdr:row>1</xdr:row>
      <xdr:rowOff>6804</xdr:rowOff>
    </xdr:to>
    <xdr:sp macro="" textlink="">
      <xdr:nvSpPr>
        <xdr:cNvPr id="3" name="Retângulo: Cantos Superiores Recortados 2">
          <a:extLst>
            <a:ext uri="{FF2B5EF4-FFF2-40B4-BE49-F238E27FC236}">
              <a16:creationId xmlns:a16="http://schemas.microsoft.com/office/drawing/2014/main" id="{94B95EC0-1B7C-4715-ABA6-38A5E7E594CC}"/>
            </a:ext>
          </a:extLst>
        </xdr:cNvPr>
        <xdr:cNvSpPr/>
      </xdr:nvSpPr>
      <xdr:spPr>
        <a:xfrm>
          <a:off x="2704011" y="117566"/>
          <a:ext cx="2193471" cy="392702"/>
        </a:xfrm>
        <a:prstGeom prst="snip2Same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tx1"/>
              </a:solidFill>
            </a:rPr>
            <a:t>Cadastro</a:t>
          </a:r>
        </a:p>
      </xdr:txBody>
    </xdr:sp>
    <xdr:clientData/>
  </xdr:twoCellAnchor>
  <xdr:twoCellAnchor>
    <xdr:from>
      <xdr:col>3</xdr:col>
      <xdr:colOff>349975</xdr:colOff>
      <xdr:row>0</xdr:row>
      <xdr:rowOff>117566</xdr:rowOff>
    </xdr:from>
    <xdr:to>
      <xdr:col>5</xdr:col>
      <xdr:colOff>445769</xdr:colOff>
      <xdr:row>1</xdr:row>
      <xdr:rowOff>6804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A3CB788-91D9-482E-A5D6-BDDBEA6FB973}"/>
            </a:ext>
          </a:extLst>
        </xdr:cNvPr>
        <xdr:cNvSpPr/>
      </xdr:nvSpPr>
      <xdr:spPr>
        <a:xfrm>
          <a:off x="5173707" y="117566"/>
          <a:ext cx="2204901" cy="392702"/>
        </a:xfrm>
        <a:prstGeom prst="snip2SameRect">
          <a:avLst/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tx1"/>
              </a:solidFill>
            </a:rPr>
            <a:t>Lançamentos</a:t>
          </a:r>
        </a:p>
      </xdr:txBody>
    </xdr:sp>
    <xdr:clientData/>
  </xdr:twoCellAnchor>
  <xdr:twoCellAnchor>
    <xdr:from>
      <xdr:col>6</xdr:col>
      <xdr:colOff>2993</xdr:colOff>
      <xdr:row>0</xdr:row>
      <xdr:rowOff>0</xdr:rowOff>
    </xdr:from>
    <xdr:to>
      <xdr:col>7</xdr:col>
      <xdr:colOff>0</xdr:colOff>
      <xdr:row>1</xdr:row>
      <xdr:rowOff>6804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74CCE9C2-BF92-4345-A145-9F21B126CE12}"/>
            </a:ext>
          </a:extLst>
        </xdr:cNvPr>
        <xdr:cNvSpPr txBox="1"/>
      </xdr:nvSpPr>
      <xdr:spPr>
        <a:xfrm>
          <a:off x="7946163" y="0"/>
          <a:ext cx="2999083" cy="5085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200" b="1">
              <a:solidFill>
                <a:schemeClr val="accent5"/>
              </a:solidFill>
            </a:rPr>
            <a:t>Pedro</a:t>
          </a:r>
          <a:r>
            <a:rPr lang="pt-BR" sz="1200" b="1" baseline="0">
              <a:solidFill>
                <a:schemeClr val="accent5"/>
              </a:solidFill>
            </a:rPr>
            <a:t> Henrique Alves de Sousa</a:t>
          </a:r>
        </a:p>
        <a:p>
          <a:pPr algn="ctr"/>
          <a:r>
            <a:rPr lang="pt-BR" sz="1200" b="1" baseline="0">
              <a:solidFill>
                <a:schemeClr val="bg1"/>
              </a:solidFill>
            </a:rPr>
            <a:t>Portfólio</a:t>
          </a:r>
        </a:p>
      </xdr:txBody>
    </xdr:sp>
    <xdr:clientData/>
  </xdr:twoCellAnchor>
  <xdr:twoCellAnchor editAs="absolute">
    <xdr:from>
      <xdr:col>6</xdr:col>
      <xdr:colOff>211337</xdr:colOff>
      <xdr:row>2</xdr:row>
      <xdr:rowOff>204107</xdr:rowOff>
    </xdr:from>
    <xdr:to>
      <xdr:col>6</xdr:col>
      <xdr:colOff>2799243</xdr:colOff>
      <xdr:row>14</xdr:row>
      <xdr:rowOff>17009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27300B0-86F8-EE74-3ED8-B698385EA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42522</xdr:colOff>
      <xdr:row>1</xdr:row>
      <xdr:rowOff>51028</xdr:rowOff>
    </xdr:from>
    <xdr:to>
      <xdr:col>6</xdr:col>
      <xdr:colOff>2968058</xdr:colOff>
      <xdr:row>2</xdr:row>
      <xdr:rowOff>195603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AEA3B20E-AF2E-7C45-31F9-16170A292C57}"/>
            </a:ext>
          </a:extLst>
        </xdr:cNvPr>
        <xdr:cNvSpPr txBox="1"/>
      </xdr:nvSpPr>
      <xdr:spPr>
        <a:xfrm>
          <a:off x="7985692" y="552791"/>
          <a:ext cx="2925536" cy="33167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200" b="1"/>
            <a:t>Composição</a:t>
          </a:r>
          <a:r>
            <a:rPr lang="pt-BR" sz="1200" b="1" baseline="0"/>
            <a:t> do saldo atual do estoque</a:t>
          </a:r>
          <a:endParaRPr lang="pt-BR" sz="12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234315</xdr:colOff>
      <xdr:row>0</xdr:row>
      <xdr:rowOff>115661</xdr:rowOff>
    </xdr:from>
    <xdr:to>
      <xdr:col>0</xdr:col>
      <xdr:colOff>2427786</xdr:colOff>
      <xdr:row>1</xdr:row>
      <xdr:rowOff>6838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A9F2F8-FCC1-4B69-AD0E-730C06B0EC46}"/>
            </a:ext>
          </a:extLst>
        </xdr:cNvPr>
        <xdr:cNvSpPr/>
      </xdr:nvSpPr>
      <xdr:spPr>
        <a:xfrm>
          <a:off x="234315" y="115661"/>
          <a:ext cx="2193471" cy="394641"/>
        </a:xfrm>
        <a:prstGeom prst="snip2SameRect">
          <a:avLst/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tx1"/>
              </a:solidFill>
            </a:rPr>
            <a:t>Início</a:t>
          </a:r>
        </a:p>
      </xdr:txBody>
    </xdr:sp>
    <xdr:clientData/>
  </xdr:twoCellAnchor>
  <xdr:twoCellAnchor>
    <xdr:from>
      <xdr:col>0</xdr:col>
      <xdr:colOff>2704011</xdr:colOff>
      <xdr:row>0</xdr:row>
      <xdr:rowOff>117566</xdr:rowOff>
    </xdr:from>
    <xdr:to>
      <xdr:col>3</xdr:col>
      <xdr:colOff>73750</xdr:colOff>
      <xdr:row>1</xdr:row>
      <xdr:rowOff>6804</xdr:rowOff>
    </xdr:to>
    <xdr:sp macro="" textlink="">
      <xdr:nvSpPr>
        <xdr:cNvPr id="3" name="Retângulo: Cantos Superiores Recort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DF9D177-CB0A-429E-AE02-15AB4466AD94}"/>
            </a:ext>
          </a:extLst>
        </xdr:cNvPr>
        <xdr:cNvSpPr/>
      </xdr:nvSpPr>
      <xdr:spPr>
        <a:xfrm>
          <a:off x="2704011" y="117566"/>
          <a:ext cx="2193471" cy="392702"/>
        </a:xfrm>
        <a:prstGeom prst="snip2SameRect">
          <a:avLst/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tx1"/>
              </a:solidFill>
            </a:rPr>
            <a:t>Cadastro</a:t>
          </a:r>
        </a:p>
      </xdr:txBody>
    </xdr:sp>
    <xdr:clientData/>
  </xdr:twoCellAnchor>
  <xdr:twoCellAnchor>
    <xdr:from>
      <xdr:col>3</xdr:col>
      <xdr:colOff>349975</xdr:colOff>
      <xdr:row>0</xdr:row>
      <xdr:rowOff>117566</xdr:rowOff>
    </xdr:from>
    <xdr:to>
      <xdr:col>5</xdr:col>
      <xdr:colOff>445769</xdr:colOff>
      <xdr:row>1</xdr:row>
      <xdr:rowOff>6804</xdr:rowOff>
    </xdr:to>
    <xdr:sp macro="" textlink="">
      <xdr:nvSpPr>
        <xdr:cNvPr id="4" name="Retângulo: Cantos Superiores Recortados 3">
          <a:extLst>
            <a:ext uri="{FF2B5EF4-FFF2-40B4-BE49-F238E27FC236}">
              <a16:creationId xmlns:a16="http://schemas.microsoft.com/office/drawing/2014/main" id="{03157B6D-E9AE-42AD-87B0-89A4AF6DEBA7}"/>
            </a:ext>
          </a:extLst>
        </xdr:cNvPr>
        <xdr:cNvSpPr/>
      </xdr:nvSpPr>
      <xdr:spPr>
        <a:xfrm>
          <a:off x="5173707" y="117566"/>
          <a:ext cx="2204901" cy="392702"/>
        </a:xfrm>
        <a:prstGeom prst="snip2Same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tx1"/>
              </a:solidFill>
            </a:rPr>
            <a:t>Lançamentos</a:t>
          </a:r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2999083</xdr:colOff>
      <xdr:row>1</xdr:row>
      <xdr:rowOff>6804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DA7F0479-D7E7-4FA3-9976-51EA664D5C56}"/>
            </a:ext>
          </a:extLst>
        </xdr:cNvPr>
        <xdr:cNvSpPr txBox="1"/>
      </xdr:nvSpPr>
      <xdr:spPr>
        <a:xfrm>
          <a:off x="7943170" y="0"/>
          <a:ext cx="2999083" cy="5085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200" b="1">
              <a:solidFill>
                <a:schemeClr val="accent5"/>
              </a:solidFill>
            </a:rPr>
            <a:t>Pedro</a:t>
          </a:r>
          <a:r>
            <a:rPr lang="pt-BR" sz="1200" b="1" baseline="0">
              <a:solidFill>
                <a:schemeClr val="accent5"/>
              </a:solidFill>
            </a:rPr>
            <a:t> Henrique Alves de Sousa</a:t>
          </a:r>
        </a:p>
        <a:p>
          <a:pPr algn="ctr"/>
          <a:r>
            <a:rPr lang="pt-BR" sz="1200" b="1" baseline="0">
              <a:solidFill>
                <a:schemeClr val="bg1"/>
              </a:solidFill>
            </a:rPr>
            <a:t>Portfólio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F1F44B-B9B0-4690-9076-DD3577ECD6F9}" name="tbCadastro" displayName="tbCadastro" ref="A3:F6" totalsRowShown="0" headerRowDxfId="16">
  <autoFilter ref="A3:F6" xr:uid="{E2F1F44B-B9B0-4690-9076-DD3577ECD6F9}"/>
  <tableColumns count="6">
    <tableColumn id="1" xr3:uid="{C7895578-435E-459C-A020-259657249239}" name="PRODUTO"/>
    <tableColumn id="2" xr3:uid="{C9F7F3AA-F68F-44A4-B2D8-609443A04347}" name="MEDIDA"/>
    <tableColumn id="3" xr3:uid="{88C5CB0E-4269-4749-AD70-42DF83E311FE}" name="ESTOQUE_x000a_MÍNIMO" dataDxfId="15"/>
    <tableColumn id="4" xr3:uid="{CA72FD8B-8C5D-469E-865C-7BD45092C2E4}" name="ESTOQUE_x000a_MÁXIMO" dataDxfId="14"/>
    <tableColumn id="5" xr3:uid="{C17C190F-76A5-43D9-851B-8242D197EF8D}" name="SALDO" dataDxfId="13">
      <calculatedColumnFormula>SUMIF(tbLancamentos[PRODUTO],tbCadastro[[#This Row],[PRODUTO]],tbLancamentos[ENTRADA])-SUMIF(tbLancamentos[PRODUTO],tbCadastro[[#This Row],[PRODUTO]],tbLancamentos[SAÍDA])</calculatedColumnFormula>
    </tableColumn>
    <tableColumn id="6" xr3:uid="{23E9C49D-6FD5-4937-B9F9-4B2CCA5C729C}" name="AVISOS" dataDxfId="12">
      <calculatedColumnFormula>IF(tbCadastro[[#This Row],[SALDO]]&lt;tbCadastro[[#This Row],[ESTOQUE
MÍNIMO]],"Repôr produto!",IF(tbCadastro[[#This Row],[SALDO]]&gt;tbCadastro[[#This Row],[ESTOQUE
MÁXIMO]],"Priorizar venda!",""))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BDEC09-C8D7-4E86-9AAA-D72D53156651}" name="tbLancamentos" displayName="tbLancamentos" ref="A3:E10" totalsRowCount="1" headerRowDxfId="11">
  <autoFilter ref="A3:E9" xr:uid="{F7BDEC09-C8D7-4E86-9AAA-D72D53156651}"/>
  <tableColumns count="5">
    <tableColumn id="1" xr3:uid="{F71FF4E2-FF74-40DB-A613-AE45CFBE6F6C}" name="PRODUTO" totalsRowLabel="Total"/>
    <tableColumn id="2" xr3:uid="{CBBD3841-3DDF-4B5D-B868-2CEDD5EED6D6}" name="DATA" totalsRowFunction="count" dataDxfId="6"/>
    <tableColumn id="3" xr3:uid="{4B1086BF-E486-4991-B594-5E1434DAD3B3}" name="ENTRADA" totalsRowFunction="sum" dataDxfId="5" totalsRowDxfId="2"/>
    <tableColumn id="4" xr3:uid="{0A78EB13-697E-4B61-8295-73346E70E850}" name="SAÍDA" totalsRowFunction="sum" dataDxfId="4" totalsRowDxfId="1"/>
    <tableColumn id="5" xr3:uid="{6D10B4CB-9354-4A10-A6A7-66D9F9537150}" name="SALDO" totalsRowFunction="count" dataDxfId="3" totalsRowDxfId="0">
      <calculatedColumnFormula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0"/>
  <sheetViews>
    <sheetView showGridLines="0" zoomScale="112" zoomScaleNormal="112" workbookViewId="0">
      <selection activeCell="G1" sqref="G1"/>
    </sheetView>
  </sheetViews>
  <sheetFormatPr defaultColWidth="0" defaultRowHeight="15" x14ac:dyDescent="0.25"/>
  <cols>
    <col min="1" max="1" width="40.7109375" customWidth="1"/>
    <col min="2" max="6" width="15.7109375" customWidth="1"/>
    <col min="7" max="7" width="45" customWidth="1"/>
    <col min="8" max="16384" width="9.140625" hidden="1"/>
  </cols>
  <sheetData>
    <row r="1" s="1" customFormat="1" ht="39.950000000000003" customHeight="1" x14ac:dyDescent="0.25"/>
    <row r="2" customFormat="1" x14ac:dyDescent="0.25"/>
    <row r="3" customFormat="1" x14ac:dyDescent="0.25"/>
    <row r="4" customFormat="1" x14ac:dyDescent="0.25"/>
    <row r="5" customFormat="1" x14ac:dyDescent="0.25"/>
    <row r="6" customFormat="1" x14ac:dyDescent="0.25"/>
    <row r="7" customFormat="1" x14ac:dyDescent="0.25"/>
    <row r="8" customFormat="1" x14ac:dyDescent="0.25"/>
    <row r="9" customFormat="1" x14ac:dyDescent="0.25"/>
    <row r="10" customFormat="1" x14ac:dyDescent="0.25"/>
    <row r="11" customFormat="1" x14ac:dyDescent="0.25"/>
    <row r="12" customFormat="1" x14ac:dyDescent="0.25"/>
    <row r="13" customFormat="1" x14ac:dyDescent="0.25"/>
    <row r="14" customFormat="1" x14ac:dyDescent="0.25"/>
    <row r="15" customFormat="1" x14ac:dyDescent="0.25"/>
    <row r="16" customFormat="1" x14ac:dyDescent="0.25"/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</sheetData>
  <sheetProtection sheet="1" objects="1" scenarios="1" selectLockedCells="1"/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8056D-5B62-4B6E-ABED-8374462A3085}">
  <dimension ref="A1:F6"/>
  <sheetViews>
    <sheetView showGridLines="0" tabSelected="1" zoomScale="112" zoomScaleNormal="112" workbookViewId="0">
      <selection activeCell="B12" sqref="B12"/>
    </sheetView>
  </sheetViews>
  <sheetFormatPr defaultColWidth="0" defaultRowHeight="15" x14ac:dyDescent="0.25"/>
  <cols>
    <col min="1" max="1" width="40.7109375" customWidth="1"/>
    <col min="2" max="2" width="15.7109375" customWidth="1"/>
    <col min="3" max="5" width="15.7109375" style="4" customWidth="1"/>
    <col min="6" max="6" width="15.7109375" customWidth="1"/>
    <col min="7" max="7" width="45" customWidth="1"/>
    <col min="8" max="16384" width="9.140625" hidden="1"/>
  </cols>
  <sheetData>
    <row r="1" spans="1:6" s="1" customFormat="1" ht="39.950000000000003" customHeight="1" x14ac:dyDescent="0.25">
      <c r="C1" s="3"/>
      <c r="D1" s="3"/>
      <c r="E1" s="3"/>
    </row>
    <row r="3" spans="1:6" ht="30" customHeight="1" x14ac:dyDescent="0.25">
      <c r="A3" s="2" t="s">
        <v>5</v>
      </c>
      <c r="B3" s="2" t="s">
        <v>0</v>
      </c>
      <c r="C3" s="5" t="s">
        <v>1</v>
      </c>
      <c r="D3" s="5" t="s">
        <v>2</v>
      </c>
      <c r="E3" s="6" t="s">
        <v>3</v>
      </c>
      <c r="F3" s="2" t="s">
        <v>4</v>
      </c>
    </row>
    <row r="4" spans="1:6" x14ac:dyDescent="0.25">
      <c r="A4" t="s">
        <v>6</v>
      </c>
      <c r="B4" t="s">
        <v>8</v>
      </c>
      <c r="C4" s="4">
        <v>15</v>
      </c>
      <c r="D4" s="4">
        <v>150</v>
      </c>
      <c r="E4" s="3">
        <f>SUMIF(tbLancamentos[PRODUTO],tbCadastro[[#This Row],[PRODUTO]],tbLancamentos[ENTRADA])-SUMIF(tbLancamentos[PRODUTO],tbCadastro[[#This Row],[PRODUTO]],tbLancamentos[SAÍDA])</f>
        <v>10</v>
      </c>
      <c r="F4" s="1" t="str">
        <f>IF(tbCadastro[[#This Row],[SALDO]]&lt;tbCadastro[[#This Row],[ESTOQUE
MÍNIMO]],"Repôr produto!",IF(tbCadastro[[#This Row],[SALDO]]&gt;tbCadastro[[#This Row],[ESTOQUE
MÁXIMO]],"Priorizar venda!",""))</f>
        <v>Repôr produto!</v>
      </c>
    </row>
    <row r="5" spans="1:6" x14ac:dyDescent="0.25">
      <c r="A5" t="s">
        <v>7</v>
      </c>
      <c r="B5" t="s">
        <v>8</v>
      </c>
      <c r="C5" s="4">
        <v>15</v>
      </c>
      <c r="D5" s="4">
        <v>150</v>
      </c>
      <c r="E5" s="3">
        <f>SUMIF(tbLancamentos[PRODUTO],tbCadastro[[#This Row],[PRODUTO]],tbLancamentos[ENTRADA])-SUMIF(tbLancamentos[PRODUTO],tbCadastro[[#This Row],[PRODUTO]],tbLancamentos[SAÍDA])</f>
        <v>38</v>
      </c>
      <c r="F5" s="1" t="str">
        <f>IF(tbCadastro[[#This Row],[SALDO]]&lt;tbCadastro[[#This Row],[ESTOQUE
MÍNIMO]],"Repôr produto!",IF(tbCadastro[[#This Row],[SALDO]]&gt;tbCadastro[[#This Row],[ESTOQUE
MÁXIMO]],"Priorizar venda!",""))</f>
        <v/>
      </c>
    </row>
    <row r="6" spans="1:6" x14ac:dyDescent="0.25">
      <c r="A6" t="s">
        <v>13</v>
      </c>
      <c r="B6" t="s">
        <v>8</v>
      </c>
      <c r="C6" s="4">
        <v>15</v>
      </c>
      <c r="D6" s="4">
        <v>150</v>
      </c>
      <c r="E6" s="3">
        <f>SUMIF(tbLancamentos[PRODUTO],tbCadastro[[#This Row],[PRODUTO]],tbLancamentos[ENTRADA])-SUMIF(tbLancamentos[PRODUTO],tbCadastro[[#This Row],[PRODUTO]],tbLancamentos[SAÍDA])</f>
        <v>155</v>
      </c>
      <c r="F6" s="1" t="str">
        <f>IF(tbCadastro[[#This Row],[SALDO]]&lt;tbCadastro[[#This Row],[ESTOQUE
MÍNIMO]],"Repôr produto!",IF(tbCadastro[[#This Row],[SALDO]]&gt;tbCadastro[[#This Row],[ESTOQUE
MÁXIMO]],"Priorizar venda!",""))</f>
        <v>Priorizar venda!</v>
      </c>
    </row>
  </sheetData>
  <conditionalFormatting sqref="F4:F6">
    <cfRule type="cellIs" dxfId="10" priority="2" operator="equal">
      <formula>"Repôr produto!"</formula>
    </cfRule>
    <cfRule type="cellIs" dxfId="9" priority="1" operator="equal">
      <formula>"Priorizar venda!"</formula>
    </cfRule>
  </conditionalFormatting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2A894-2E5E-4E22-B567-2FE057903372}">
  <dimension ref="A1:E10"/>
  <sheetViews>
    <sheetView showGridLines="0" zoomScale="136" zoomScaleNormal="136" workbookViewId="0">
      <selection activeCell="E7" sqref="E7"/>
    </sheetView>
  </sheetViews>
  <sheetFormatPr defaultColWidth="0" defaultRowHeight="15" x14ac:dyDescent="0.25"/>
  <cols>
    <col min="1" max="1" width="40.7109375" customWidth="1"/>
    <col min="2" max="2" width="15.7109375" style="7" customWidth="1"/>
    <col min="3" max="3" width="15.7109375" style="4" customWidth="1"/>
    <col min="4" max="4" width="15.7109375" style="11" customWidth="1"/>
    <col min="5" max="5" width="15.7109375" style="4" customWidth="1"/>
    <col min="6" max="6" width="15.7109375" customWidth="1"/>
    <col min="7" max="7" width="45" customWidth="1"/>
    <col min="8" max="16384" width="9.140625" hidden="1"/>
  </cols>
  <sheetData>
    <row r="1" spans="1:5" s="1" customFormat="1" ht="39.950000000000003" customHeight="1" x14ac:dyDescent="0.25">
      <c r="B1" s="8"/>
      <c r="C1" s="3"/>
      <c r="D1" s="3"/>
      <c r="E1" s="3"/>
    </row>
    <row r="3" spans="1:5" ht="30" customHeight="1" x14ac:dyDescent="0.25">
      <c r="A3" s="2" t="s">
        <v>5</v>
      </c>
      <c r="B3" s="9" t="s">
        <v>9</v>
      </c>
      <c r="C3" s="10" t="s">
        <v>10</v>
      </c>
      <c r="D3" s="12" t="s">
        <v>11</v>
      </c>
      <c r="E3" s="6" t="s">
        <v>3</v>
      </c>
    </row>
    <row r="4" spans="1:5" x14ac:dyDescent="0.25">
      <c r="A4" t="s">
        <v>7</v>
      </c>
      <c r="B4" s="7">
        <v>45209</v>
      </c>
      <c r="C4" s="4">
        <v>30</v>
      </c>
      <c r="D4" s="11">
        <v>5</v>
      </c>
      <c r="E4" s="3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25</v>
      </c>
    </row>
    <row r="5" spans="1:5" x14ac:dyDescent="0.25">
      <c r="A5" t="s">
        <v>6</v>
      </c>
      <c r="B5" s="7">
        <v>45214</v>
      </c>
      <c r="C5" s="4">
        <v>20</v>
      </c>
      <c r="D5" s="11">
        <v>10</v>
      </c>
      <c r="E5" s="3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10</v>
      </c>
    </row>
    <row r="6" spans="1:5" x14ac:dyDescent="0.25">
      <c r="A6" t="s">
        <v>7</v>
      </c>
      <c r="B6" s="7">
        <v>45216</v>
      </c>
      <c r="C6" s="4">
        <v>10</v>
      </c>
      <c r="E6" s="3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35</v>
      </c>
    </row>
    <row r="7" spans="1:5" x14ac:dyDescent="0.25">
      <c r="A7" t="s">
        <v>13</v>
      </c>
      <c r="B7" s="7">
        <v>45216</v>
      </c>
      <c r="C7" s="4">
        <v>10</v>
      </c>
      <c r="D7" s="11">
        <v>15</v>
      </c>
      <c r="E7" s="3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-5</v>
      </c>
    </row>
    <row r="8" spans="1:5" x14ac:dyDescent="0.25">
      <c r="A8" t="s">
        <v>7</v>
      </c>
      <c r="B8" s="7">
        <v>45219</v>
      </c>
      <c r="C8" s="4">
        <v>3</v>
      </c>
      <c r="E8" s="3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38</v>
      </c>
    </row>
    <row r="9" spans="1:5" x14ac:dyDescent="0.25">
      <c r="A9" t="s">
        <v>13</v>
      </c>
      <c r="B9" s="7">
        <v>45219</v>
      </c>
      <c r="C9" s="4">
        <v>160</v>
      </c>
      <c r="E9" s="3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155</v>
      </c>
    </row>
    <row r="10" spans="1:5" x14ac:dyDescent="0.25">
      <c r="A10" t="s">
        <v>12</v>
      </c>
      <c r="B10">
        <f>SUBTOTAL(103,tbLancamentos[DATA])</f>
        <v>6</v>
      </c>
      <c r="C10" s="4">
        <f>SUBTOTAL(109,tbLancamentos[ENTRADA])</f>
        <v>233</v>
      </c>
      <c r="D10" s="11">
        <f>SUBTOTAL(109,tbLancamentos[SAÍDA])</f>
        <v>30</v>
      </c>
      <c r="E10" s="1">
        <f>SUBTOTAL(103,tbLancamentos[SALDO])</f>
        <v>6</v>
      </c>
    </row>
  </sheetData>
  <conditionalFormatting sqref="E4:E9">
    <cfRule type="cellIs" dxfId="7" priority="1" operator="lessThan">
      <formula>0</formula>
    </cfRule>
  </conditionalFormatting>
  <dataValidations count="1">
    <dataValidation type="list" allowBlank="1" showInputMessage="1" showErrorMessage="1" sqref="A4:A10" xr:uid="{882DB548-4079-4B3F-9B6C-3C3FCD013FCD}">
      <formula1>ColunaProdutos</formula1>
    </dataValidation>
  </dataValidation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Início</vt:lpstr>
      <vt:lpstr>Cadastro</vt:lpstr>
      <vt:lpstr>Lançamentos</vt:lpstr>
      <vt:lpstr>ColunaProdutos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Sousa</dc:creator>
  <cp:lastModifiedBy>Pedro Sousa</cp:lastModifiedBy>
  <dcterms:created xsi:type="dcterms:W3CDTF">2015-06-05T18:17:20Z</dcterms:created>
  <dcterms:modified xsi:type="dcterms:W3CDTF">2023-11-20T03:02:20Z</dcterms:modified>
</cp:coreProperties>
</file>