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<sst xmlns="http://schemas.openxmlformats.org/spreadsheetml/2006/main" count="39" uniqueCount="14">
  <si>
    <t xml:space="preserve">улучшение 1</t>
  </si>
  <si>
    <t xml:space="preserve">Pкр, 10-5</t>
  </si>
  <si>
    <t xml:space="preserve">ухдшение 1</t>
  </si>
  <si>
    <t xml:space="preserve">t</t>
  </si>
  <si>
    <t xml:space="preserve">p</t>
  </si>
  <si>
    <t xml:space="preserve">p-pкр</t>
  </si>
  <si>
    <t xml:space="preserve">ln(p-pкр)</t>
  </si>
  <si>
    <t xml:space="preserve">t*ln(p-pкр)</t>
  </si>
  <si>
    <t xml:space="preserve">t**2</t>
  </si>
  <si>
    <t xml:space="preserve">ln(p-pкр)**2</t>
  </si>
  <si>
    <t xml:space="preserve">ln(p-pkp)</t>
  </si>
  <si>
    <t xml:space="preserve">среднее</t>
  </si>
  <si>
    <t xml:space="preserve">улучшение 2</t>
  </si>
  <si>
    <t xml:space="preserve">ухдшение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</si>
</sst>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6"/>
  <sheetViews>
    <sheetView showFormulas="false" showGridLines="true" showRowColHeaders="true" showZeros="true" rightToLeft="false" tabSelected="true" showOutlineSymbols="true" defaultGridColor="true" view="normal" topLeftCell="R37" colorId="64" zoomScale="100" zoomScaleNormal="100" zoomScalePageLayoutView="100" workbookViewId="0">
      <selection pane="topLeft" activeCell="AB56" activeCellId="0" sqref="AB56"/>
    </sheetView>
  </sheetViews>
  <sheetFormatPr defaultColWidth="8.6875" defaultRowHeight="14.25" zeroHeight="false" outlineLevelRow="0" outlineLevelCol="0"/>
  <cols>
    <col collapsed="false" customWidth="true" hidden="false" outlineLevel="0" max="11" min="11" style="0" width="12.66"/>
    <col collapsed="false" customWidth="true" hidden="false" outlineLevel="0" max="17" min="17" style="0" width="11.99"/>
  </cols>
  <sheetData>
    <row r="1" customFormat="false" ht="14.25" hidden="false" customHeight="false" outlineLevel="0" collapsed="false">
      <c r="A1" s="1" t="s">
        <v>0</v>
      </c>
      <c r="B1" s="1"/>
      <c r="C1" s="0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3" t="s">
        <v>2</v>
      </c>
      <c r="U1" s="3"/>
      <c r="V1" s="3"/>
      <c r="W1" s="3"/>
      <c r="X1" s="3"/>
    </row>
    <row r="2" customFormat="false" ht="14.25" hidden="false" customHeight="false" outlineLevel="0" collapsed="false">
      <c r="C2" s="0" t="n">
        <v>7.2</v>
      </c>
    </row>
    <row r="3" customFormat="false" ht="14.25" hidden="false" customHeight="false" outlineLevel="0" collapsed="false">
      <c r="A3" s="0" t="s">
        <v>3</v>
      </c>
      <c r="B3" s="0" t="s">
        <v>4</v>
      </c>
      <c r="D3" s="0" t="s">
        <v>3</v>
      </c>
      <c r="E3" s="0" t="s">
        <v>4</v>
      </c>
      <c r="G3" s="0" t="s">
        <v>3</v>
      </c>
      <c r="H3" s="0" t="s">
        <v>5</v>
      </c>
      <c r="J3" s="0" t="s">
        <v>3</v>
      </c>
      <c r="K3" s="0" t="s">
        <v>6</v>
      </c>
      <c r="M3" s="0" t="s">
        <v>7</v>
      </c>
      <c r="O3" s="0" t="s">
        <v>8</v>
      </c>
      <c r="Q3" s="0" t="s">
        <v>9</v>
      </c>
      <c r="T3" s="0" t="s">
        <v>3</v>
      </c>
      <c r="U3" s="0" t="s">
        <v>4</v>
      </c>
      <c r="W3" s="0" t="s">
        <v>3</v>
      </c>
      <c r="X3" s="0" t="s">
        <v>4</v>
      </c>
      <c r="Z3" s="0" t="s">
        <v>3</v>
      </c>
      <c r="AA3" s="0" t="s">
        <v>10</v>
      </c>
    </row>
    <row r="4" customFormat="false" ht="13.8" hidden="false" customHeight="false" outlineLevel="0" collapsed="false">
      <c r="A4" s="0" t="n">
        <v>7</v>
      </c>
      <c r="B4" s="0" t="n">
        <v>8.2</v>
      </c>
      <c r="D4" s="0" t="n">
        <v>0</v>
      </c>
      <c r="E4" s="0" t="n">
        <f aca="false">B4</f>
        <v>8.2</v>
      </c>
      <c r="G4" s="0" t="n">
        <f aca="false">D4</f>
        <v>0</v>
      </c>
      <c r="H4" s="0" t="n">
        <f aca="false">E4-$C$2</f>
        <v>0.999999999999999</v>
      </c>
      <c r="J4" s="0" t="n">
        <f aca="false">G4</f>
        <v>0</v>
      </c>
      <c r="K4" s="0" t="n">
        <f aca="false">LN(H4)</f>
        <v>-8.88178419700126E-016</v>
      </c>
      <c r="M4" s="0" t="n">
        <f aca="false">J4*K4</f>
        <v>0</v>
      </c>
      <c r="O4" s="0" t="n">
        <f aca="false">J4*J4</f>
        <v>0</v>
      </c>
      <c r="Q4" s="0" t="n">
        <f aca="false">K4*K4</f>
        <v>7.88860905221012E-031</v>
      </c>
      <c r="T4" s="0" t="n">
        <v>82</v>
      </c>
      <c r="U4" s="0" t="n">
        <v>74</v>
      </c>
      <c r="W4" s="0" t="n">
        <f aca="false">T4-82</f>
        <v>0</v>
      </c>
      <c r="X4" s="0" t="n">
        <f aca="false">U4</f>
        <v>74</v>
      </c>
      <c r="Z4" s="0" t="n">
        <f aca="false">W4</f>
        <v>0</v>
      </c>
      <c r="AA4" s="0" t="n">
        <f aca="false">LN(X4-$C$2)</f>
        <v>4.2017030805426</v>
      </c>
    </row>
    <row r="5" customFormat="false" ht="13.8" hidden="false" customHeight="false" outlineLevel="0" collapsed="false">
      <c r="A5" s="0" t="n">
        <v>11</v>
      </c>
      <c r="B5" s="0" t="n">
        <v>8.3</v>
      </c>
      <c r="D5" s="0" t="n">
        <f aca="false">A5-5</f>
        <v>6</v>
      </c>
      <c r="E5" s="0" t="n">
        <f aca="false">B5</f>
        <v>8.3</v>
      </c>
      <c r="G5" s="0" t="n">
        <f aca="false">D5</f>
        <v>6</v>
      </c>
      <c r="H5" s="0" t="n">
        <f aca="false">E5-$C$2</f>
        <v>1.1</v>
      </c>
      <c r="J5" s="0" t="n">
        <f aca="false">G5</f>
        <v>6</v>
      </c>
      <c r="K5" s="0" t="n">
        <f aca="false">LN(H5)</f>
        <v>0.0953101798043254</v>
      </c>
      <c r="M5" s="0" t="n">
        <f aca="false">J5*K5</f>
        <v>0.571861078825952</v>
      </c>
      <c r="O5" s="0" t="n">
        <f aca="false">J5*J5</f>
        <v>36</v>
      </c>
      <c r="Q5" s="0" t="n">
        <f aca="false">K5*K5</f>
        <v>0.00908403037433283</v>
      </c>
      <c r="T5" s="0" t="n">
        <v>83</v>
      </c>
      <c r="U5" s="0" t="n">
        <v>71</v>
      </c>
      <c r="W5" s="0" t="n">
        <f aca="false">T5-82</f>
        <v>1</v>
      </c>
      <c r="X5" s="0" t="n">
        <f aca="false">U5</f>
        <v>71</v>
      </c>
      <c r="Z5" s="0" t="n">
        <f aca="false">W5</f>
        <v>1</v>
      </c>
      <c r="AA5" s="0" t="n">
        <f aca="false">LN(X5-$C$2)</f>
        <v>4.15575319035074</v>
      </c>
    </row>
    <row r="6" customFormat="false" ht="13.8" hidden="false" customHeight="false" outlineLevel="0" collapsed="false">
      <c r="A6" s="0" t="n">
        <v>13</v>
      </c>
      <c r="B6" s="0" t="n">
        <v>8.4</v>
      </c>
      <c r="D6" s="0" t="n">
        <f aca="false">A6-5</f>
        <v>8</v>
      </c>
      <c r="E6" s="0" t="n">
        <f aca="false">B6</f>
        <v>8.4</v>
      </c>
      <c r="G6" s="0" t="n">
        <f aca="false">D6</f>
        <v>8</v>
      </c>
      <c r="H6" s="0" t="n">
        <f aca="false">E6-$C$2</f>
        <v>1.2</v>
      </c>
      <c r="J6" s="0" t="n">
        <f aca="false">G6</f>
        <v>8</v>
      </c>
      <c r="K6" s="0" t="n">
        <f aca="false">LN(H6)</f>
        <v>0.182321556793955</v>
      </c>
      <c r="M6" s="0" t="n">
        <f aca="false">J6*K6</f>
        <v>1.45857245435164</v>
      </c>
      <c r="O6" s="0" t="n">
        <f aca="false">J6*J6</f>
        <v>64</v>
      </c>
      <c r="Q6" s="0" t="n">
        <f aca="false">K6*K6</f>
        <v>0.0332411500717713</v>
      </c>
      <c r="T6" s="0" t="n">
        <v>84</v>
      </c>
      <c r="U6" s="0" t="n">
        <v>66</v>
      </c>
      <c r="W6" s="0" t="n">
        <f aca="false">T6-82</f>
        <v>2</v>
      </c>
      <c r="X6" s="0" t="n">
        <f aca="false">U6</f>
        <v>66</v>
      </c>
      <c r="Z6" s="0" t="n">
        <f aca="false">W6</f>
        <v>2</v>
      </c>
      <c r="AA6" s="0" t="n">
        <f aca="false">LN(X6-$C$2)</f>
        <v>4.07414185490458</v>
      </c>
    </row>
    <row r="7" customFormat="false" ht="13.8" hidden="false" customHeight="false" outlineLevel="0" collapsed="false">
      <c r="A7" s="0" t="n">
        <v>17</v>
      </c>
      <c r="B7" s="0" t="n">
        <v>8.3</v>
      </c>
      <c r="D7" s="0" t="n">
        <f aca="false">A7-5</f>
        <v>12</v>
      </c>
      <c r="E7" s="0" t="n">
        <f aca="false">B7</f>
        <v>8.3</v>
      </c>
      <c r="G7" s="0" t="n">
        <f aca="false">D7</f>
        <v>12</v>
      </c>
      <c r="H7" s="0" t="n">
        <f aca="false">E7-$C$2</f>
        <v>1.1</v>
      </c>
      <c r="J7" s="0" t="n">
        <f aca="false">G7</f>
        <v>12</v>
      </c>
      <c r="K7" s="0" t="n">
        <f aca="false">LN(H7)</f>
        <v>0.0953101798043254</v>
      </c>
      <c r="M7" s="0" t="n">
        <f aca="false">J7*K7</f>
        <v>1.1437221576519</v>
      </c>
      <c r="O7" s="0" t="n">
        <f aca="false">J7*J7</f>
        <v>144</v>
      </c>
      <c r="Q7" s="0" t="n">
        <f aca="false">K7*K7</f>
        <v>0.00908403037433283</v>
      </c>
      <c r="T7" s="0" t="n">
        <v>85</v>
      </c>
      <c r="U7" s="0" t="n">
        <v>55</v>
      </c>
      <c r="W7" s="0" t="n">
        <f aca="false">T7-82</f>
        <v>3</v>
      </c>
      <c r="X7" s="0" t="n">
        <f aca="false">U7</f>
        <v>55</v>
      </c>
      <c r="Z7" s="0" t="n">
        <f aca="false">W7</f>
        <v>3</v>
      </c>
      <c r="AA7" s="0" t="n">
        <f aca="false">LN(X7-$C$2)</f>
        <v>3.86702563949741</v>
      </c>
    </row>
    <row r="8" customFormat="false" ht="13.8" hidden="false" customHeight="false" outlineLevel="0" collapsed="false">
      <c r="A8" s="0" t="n">
        <v>19</v>
      </c>
      <c r="B8" s="0" t="n">
        <v>8.4</v>
      </c>
      <c r="D8" s="0" t="n">
        <f aca="false">A8-5</f>
        <v>14</v>
      </c>
      <c r="E8" s="0" t="n">
        <f aca="false">B8</f>
        <v>8.4</v>
      </c>
      <c r="G8" s="0" t="n">
        <f aca="false">D8</f>
        <v>14</v>
      </c>
      <c r="H8" s="0" t="n">
        <f aca="false">E8-$C$2</f>
        <v>1.2</v>
      </c>
      <c r="J8" s="0" t="n">
        <f aca="false">G8</f>
        <v>14</v>
      </c>
      <c r="K8" s="0" t="n">
        <f aca="false">LN(H8)</f>
        <v>0.182321556793955</v>
      </c>
      <c r="M8" s="0" t="n">
        <f aca="false">J8*K8</f>
        <v>2.55250179511537</v>
      </c>
      <c r="O8" s="0" t="n">
        <f aca="false">J8*J8</f>
        <v>196</v>
      </c>
      <c r="Q8" s="0" t="n">
        <f aca="false">K8*K8</f>
        <v>0.0332411500717713</v>
      </c>
      <c r="T8" s="0" t="n">
        <v>86</v>
      </c>
      <c r="U8" s="0" t="n">
        <v>46</v>
      </c>
      <c r="W8" s="0" t="n">
        <f aca="false">T8-82</f>
        <v>4</v>
      </c>
      <c r="X8" s="0" t="n">
        <f aca="false">U8</f>
        <v>46</v>
      </c>
      <c r="Z8" s="0" t="n">
        <f aca="false">W8</f>
        <v>4</v>
      </c>
      <c r="AA8" s="0" t="n">
        <f aca="false">LN(X8-$C$2)</f>
        <v>3.65842024662923</v>
      </c>
    </row>
    <row r="9" customFormat="false" ht="13.8" hidden="false" customHeight="false" outlineLevel="0" collapsed="false">
      <c r="A9" s="0" t="n">
        <v>20</v>
      </c>
      <c r="B9" s="0" t="n">
        <v>8.7</v>
      </c>
      <c r="D9" s="0" t="n">
        <f aca="false">A9-5</f>
        <v>15</v>
      </c>
      <c r="E9" s="0" t="n">
        <f aca="false">B9</f>
        <v>8.7</v>
      </c>
      <c r="G9" s="0" t="n">
        <f aca="false">D9</f>
        <v>15</v>
      </c>
      <c r="H9" s="0" t="n">
        <f aca="false">E9-$C$2</f>
        <v>1.5</v>
      </c>
      <c r="J9" s="0" t="n">
        <f aca="false">G9</f>
        <v>15</v>
      </c>
      <c r="K9" s="0" t="n">
        <f aca="false">LN(H9)</f>
        <v>0.405465108108164</v>
      </c>
      <c r="M9" s="0" t="n">
        <f aca="false">J9*K9</f>
        <v>6.08197662162246</v>
      </c>
      <c r="O9" s="0" t="n">
        <f aca="false">J9*J9</f>
        <v>225</v>
      </c>
      <c r="Q9" s="0" t="n">
        <f aca="false">K9*K9</f>
        <v>0.164401953893165</v>
      </c>
      <c r="T9" s="0" t="n">
        <v>87</v>
      </c>
      <c r="U9" s="0" t="n">
        <v>38</v>
      </c>
      <c r="W9" s="0" t="n">
        <f aca="false">T9-82</f>
        <v>5</v>
      </c>
      <c r="X9" s="0" t="n">
        <f aca="false">U9</f>
        <v>38</v>
      </c>
      <c r="Z9" s="0" t="n">
        <f aca="false">W9</f>
        <v>5</v>
      </c>
      <c r="AA9" s="0" t="n">
        <f aca="false">LN(X9-$C$2)</f>
        <v>3.42751468997953</v>
      </c>
    </row>
    <row r="10" customFormat="false" ht="13.8" hidden="false" customHeight="false" outlineLevel="0" collapsed="false">
      <c r="A10" s="0" t="n">
        <v>21</v>
      </c>
      <c r="B10" s="0" t="n">
        <v>8.9</v>
      </c>
      <c r="D10" s="0" t="n">
        <f aca="false">A10-5</f>
        <v>16</v>
      </c>
      <c r="E10" s="0" t="n">
        <f aca="false">B10</f>
        <v>8.9</v>
      </c>
      <c r="G10" s="0" t="n">
        <f aca="false">D10</f>
        <v>16</v>
      </c>
      <c r="H10" s="0" t="n">
        <f aca="false">E10-$C$2</f>
        <v>1.7</v>
      </c>
      <c r="J10" s="0" t="n">
        <f aca="false">G10</f>
        <v>16</v>
      </c>
      <c r="K10" s="0" t="n">
        <f aca="false">LN(H10)</f>
        <v>0.53062825106217</v>
      </c>
      <c r="M10" s="0" t="n">
        <f aca="false">J10*K10</f>
        <v>8.49005201699473</v>
      </c>
      <c r="O10" s="0" t="n">
        <f aca="false">J10*J10</f>
        <v>256</v>
      </c>
      <c r="Q10" s="0" t="n">
        <f aca="false">K10*K10</f>
        <v>0.281566340825298</v>
      </c>
      <c r="T10" s="0" t="n">
        <v>88</v>
      </c>
      <c r="U10" s="0" t="n">
        <v>33</v>
      </c>
      <c r="W10" s="0" t="n">
        <f aca="false">T10-82</f>
        <v>6</v>
      </c>
      <c r="X10" s="0" t="n">
        <f aca="false">U10</f>
        <v>33</v>
      </c>
      <c r="Z10" s="0" t="n">
        <f aca="false">W10</f>
        <v>6</v>
      </c>
      <c r="AA10" s="0" t="n">
        <f aca="false">LN(X10-$C$2)</f>
        <v>3.25037449192757</v>
      </c>
    </row>
    <row r="11" customFormat="false" ht="13.8" hidden="false" customHeight="false" outlineLevel="0" collapsed="false">
      <c r="A11" s="0" t="n">
        <v>22</v>
      </c>
      <c r="B11" s="0" t="n">
        <v>9.2</v>
      </c>
      <c r="D11" s="0" t="n">
        <f aca="false">A11-5</f>
        <v>17</v>
      </c>
      <c r="E11" s="0" t="n">
        <f aca="false">B11</f>
        <v>9.2</v>
      </c>
      <c r="G11" s="0" t="n">
        <f aca="false">D11</f>
        <v>17</v>
      </c>
      <c r="H11" s="0" t="n">
        <f aca="false">E11-$C$2</f>
        <v>2</v>
      </c>
      <c r="J11" s="0" t="n">
        <f aca="false">G11</f>
        <v>17</v>
      </c>
      <c r="K11" s="0" t="n">
        <f aca="false">LN(H11)</f>
        <v>0.693147180559945</v>
      </c>
      <c r="M11" s="0" t="n">
        <f aca="false">J11*K11</f>
        <v>11.7835020695191</v>
      </c>
      <c r="O11" s="0" t="n">
        <f aca="false">J11*J11</f>
        <v>289</v>
      </c>
      <c r="Q11" s="0" t="n">
        <f aca="false">K11*K11</f>
        <v>0.480453013918201</v>
      </c>
      <c r="T11" s="0" t="n">
        <v>90</v>
      </c>
      <c r="U11" s="0" t="n">
        <v>23</v>
      </c>
      <c r="W11" s="0" t="n">
        <f aca="false">T11-82</f>
        <v>8</v>
      </c>
      <c r="X11" s="0" t="n">
        <f aca="false">U11</f>
        <v>23</v>
      </c>
      <c r="Z11" s="0" t="n">
        <f aca="false">W11</f>
        <v>8</v>
      </c>
      <c r="AA11" s="0" t="n">
        <f aca="false">LN(X11-$C$2)</f>
        <v>2.76000994003292</v>
      </c>
    </row>
    <row r="12" customFormat="false" ht="13.8" hidden="false" customHeight="false" outlineLevel="0" collapsed="false">
      <c r="A12" s="0" t="n">
        <v>23</v>
      </c>
      <c r="B12" s="0" t="n">
        <v>10</v>
      </c>
      <c r="D12" s="0" t="n">
        <f aca="false">A12-5</f>
        <v>18</v>
      </c>
      <c r="E12" s="0" t="n">
        <f aca="false">B12</f>
        <v>10</v>
      </c>
      <c r="G12" s="0" t="n">
        <f aca="false">D12</f>
        <v>18</v>
      </c>
      <c r="H12" s="0" t="n">
        <f aca="false">E12-$C$2</f>
        <v>2.8</v>
      </c>
      <c r="J12" s="0" t="n">
        <f aca="false">G12</f>
        <v>18</v>
      </c>
      <c r="K12" s="0" t="n">
        <f aca="false">LN(H12)</f>
        <v>1.02961941718116</v>
      </c>
      <c r="M12" s="0" t="n">
        <f aca="false">J12*K12</f>
        <v>18.5331495092608</v>
      </c>
      <c r="O12" s="0" t="n">
        <f aca="false">J12*J12</f>
        <v>324</v>
      </c>
      <c r="Q12" s="0" t="n">
        <f aca="false">K12*K12</f>
        <v>1.06011614423647</v>
      </c>
      <c r="T12" s="0" t="n">
        <v>92</v>
      </c>
      <c r="U12" s="0" t="n">
        <v>17</v>
      </c>
      <c r="W12" s="0" t="n">
        <f aca="false">T12-82</f>
        <v>10</v>
      </c>
      <c r="X12" s="0" t="n">
        <f aca="false">U12</f>
        <v>17</v>
      </c>
      <c r="Z12" s="0" t="n">
        <f aca="false">W12</f>
        <v>10</v>
      </c>
      <c r="AA12" s="0" t="n">
        <f aca="false">LN(X12-$C$2)</f>
        <v>2.28238238567653</v>
      </c>
    </row>
    <row r="13" customFormat="false" ht="13.8" hidden="false" customHeight="false" outlineLevel="0" collapsed="false">
      <c r="A13" s="0" t="n">
        <v>24</v>
      </c>
      <c r="B13" s="0" t="n">
        <v>12</v>
      </c>
      <c r="D13" s="0" t="n">
        <f aca="false">A13-5</f>
        <v>19</v>
      </c>
      <c r="E13" s="0" t="n">
        <f aca="false">B13</f>
        <v>12</v>
      </c>
      <c r="G13" s="0" t="n">
        <f aca="false">D13</f>
        <v>19</v>
      </c>
      <c r="H13" s="0" t="n">
        <f aca="false">E13-$C$2</f>
        <v>4.8</v>
      </c>
      <c r="J13" s="0" t="n">
        <f aca="false">G13</f>
        <v>19</v>
      </c>
      <c r="K13" s="0" t="n">
        <f aca="false">LN(H13)</f>
        <v>1.56861591791385</v>
      </c>
      <c r="M13" s="0" t="n">
        <f aca="false">J13*K13</f>
        <v>29.8037024403631</v>
      </c>
      <c r="O13" s="0" t="n">
        <f aca="false">J13*J13</f>
        <v>361</v>
      </c>
      <c r="Q13" s="0" t="n">
        <f aca="false">K13*K13</f>
        <v>2.4605558979327</v>
      </c>
      <c r="T13" s="0" t="n">
        <v>96</v>
      </c>
      <c r="U13" s="0" t="n">
        <v>13</v>
      </c>
      <c r="W13" s="0" t="n">
        <f aca="false">T13-82</f>
        <v>14</v>
      </c>
      <c r="X13" s="0" t="n">
        <f aca="false">U13</f>
        <v>13</v>
      </c>
      <c r="Z13" s="0" t="n">
        <f aca="false">W13</f>
        <v>14</v>
      </c>
      <c r="AA13" s="0" t="n">
        <f aca="false">LN(X13-$C$2)</f>
        <v>1.75785791755237</v>
      </c>
    </row>
    <row r="14" customFormat="false" ht="13.8" hidden="false" customHeight="false" outlineLevel="0" collapsed="false">
      <c r="A14" s="0" t="n">
        <v>25</v>
      </c>
      <c r="B14" s="0" t="n">
        <v>13</v>
      </c>
      <c r="D14" s="0" t="n">
        <f aca="false">A14-5</f>
        <v>20</v>
      </c>
      <c r="E14" s="0" t="n">
        <f aca="false">B14</f>
        <v>13</v>
      </c>
      <c r="G14" s="0" t="n">
        <f aca="false">D14</f>
        <v>20</v>
      </c>
      <c r="H14" s="0" t="n">
        <f aca="false">E14-$C$2</f>
        <v>5.8</v>
      </c>
      <c r="J14" s="0" t="n">
        <f aca="false">G14</f>
        <v>20</v>
      </c>
      <c r="K14" s="0" t="n">
        <f aca="false">LN(H14)</f>
        <v>1.75785791755237</v>
      </c>
      <c r="M14" s="0" t="n">
        <f aca="false">J14*K14</f>
        <v>35.1571583510475</v>
      </c>
      <c r="O14" s="0" t="n">
        <f aca="false">J14*J14</f>
        <v>400</v>
      </c>
      <c r="Q14" s="0" t="n">
        <f aca="false">K14*K14</f>
        <v>3.09006445830157</v>
      </c>
      <c r="T14" s="0" t="n">
        <v>98</v>
      </c>
      <c r="U14" s="0" t="n">
        <v>12</v>
      </c>
      <c r="W14" s="0" t="n">
        <f aca="false">T14-82</f>
        <v>16</v>
      </c>
      <c r="X14" s="0" t="n">
        <f aca="false">U14</f>
        <v>12</v>
      </c>
      <c r="Z14" s="0" t="n">
        <f aca="false">W14</f>
        <v>16</v>
      </c>
      <c r="AA14" s="0" t="n">
        <f aca="false">LN(X14-$C$2)</f>
        <v>1.56861591791385</v>
      </c>
    </row>
    <row r="15" customFormat="false" ht="13.8" hidden="false" customHeight="false" outlineLevel="0" collapsed="false">
      <c r="A15" s="0" t="n">
        <v>26</v>
      </c>
      <c r="B15" s="0" t="n">
        <v>14</v>
      </c>
      <c r="D15" s="0" t="n">
        <f aca="false">A15-5</f>
        <v>21</v>
      </c>
      <c r="E15" s="0" t="n">
        <f aca="false">B15</f>
        <v>14</v>
      </c>
      <c r="G15" s="0" t="n">
        <f aca="false">D15</f>
        <v>21</v>
      </c>
      <c r="H15" s="0" t="n">
        <f aca="false">E15-$C$2</f>
        <v>6.8</v>
      </c>
      <c r="J15" s="0" t="n">
        <f aca="false">G15</f>
        <v>21</v>
      </c>
      <c r="K15" s="0" t="n">
        <f aca="false">LN(H15)</f>
        <v>1.91692261218206</v>
      </c>
      <c r="M15" s="0" t="n">
        <f aca="false">J15*K15</f>
        <v>40.2553748558233</v>
      </c>
      <c r="O15" s="0" t="n">
        <f aca="false">J15*J15</f>
        <v>441</v>
      </c>
      <c r="Q15" s="0" t="n">
        <f aca="false">K15*K15</f>
        <v>3.6745923010949</v>
      </c>
      <c r="T15" s="0" t="n">
        <v>100</v>
      </c>
      <c r="U15" s="0" t="n">
        <v>11</v>
      </c>
      <c r="W15" s="0" t="n">
        <f aca="false">T15-82</f>
        <v>18</v>
      </c>
      <c r="X15" s="0" t="n">
        <f aca="false">U15</f>
        <v>11</v>
      </c>
      <c r="Z15" s="0" t="n">
        <f aca="false">W15</f>
        <v>18</v>
      </c>
      <c r="AA15" s="0" t="n">
        <f aca="false">LN(X15-$C$2)</f>
        <v>1.33500106673234</v>
      </c>
    </row>
    <row r="16" customFormat="false" ht="13.8" hidden="false" customHeight="false" outlineLevel="0" collapsed="false">
      <c r="A16" s="0" t="n">
        <v>27</v>
      </c>
      <c r="B16" s="0" t="n">
        <v>16</v>
      </c>
      <c r="D16" s="0" t="n">
        <f aca="false">A16-5</f>
        <v>22</v>
      </c>
      <c r="E16" s="0" t="n">
        <f aca="false">B16</f>
        <v>16</v>
      </c>
      <c r="G16" s="0" t="n">
        <f aca="false">D16</f>
        <v>22</v>
      </c>
      <c r="H16" s="0" t="n">
        <f aca="false">E16-$C$2</f>
        <v>8.8</v>
      </c>
      <c r="J16" s="0" t="n">
        <f aca="false">G16</f>
        <v>22</v>
      </c>
      <c r="K16" s="0" t="n">
        <f aca="false">LN(H16)</f>
        <v>2.17475172148416</v>
      </c>
      <c r="M16" s="0" t="n">
        <f aca="false">J16*K16</f>
        <v>47.8445378726515</v>
      </c>
      <c r="O16" s="0" t="n">
        <f aca="false">J16*J16</f>
        <v>484</v>
      </c>
      <c r="Q16" s="0" t="n">
        <f aca="false">K16*K16</f>
        <v>4.72954505009832</v>
      </c>
      <c r="T16" s="0" t="n">
        <v>102</v>
      </c>
      <c r="U16" s="0" t="n">
        <v>10</v>
      </c>
      <c r="W16" s="0" t="n">
        <f aca="false">T16-82</f>
        <v>20</v>
      </c>
      <c r="X16" s="0" t="n">
        <f aca="false">U16</f>
        <v>10</v>
      </c>
      <c r="Z16" s="0" t="n">
        <f aca="false">W16</f>
        <v>20</v>
      </c>
      <c r="AA16" s="0" t="n">
        <f aca="false">LN(X16-$C$2)</f>
        <v>1.02961941718116</v>
      </c>
    </row>
    <row r="17" customFormat="false" ht="13.8" hidden="false" customHeight="false" outlineLevel="0" collapsed="false">
      <c r="A17" s="0" t="n">
        <v>28</v>
      </c>
      <c r="B17" s="0" t="n">
        <v>17</v>
      </c>
      <c r="D17" s="0" t="n">
        <f aca="false">A17-5</f>
        <v>23</v>
      </c>
      <c r="E17" s="0" t="n">
        <f aca="false">B17</f>
        <v>17</v>
      </c>
      <c r="G17" s="0" t="n">
        <f aca="false">D17</f>
        <v>23</v>
      </c>
      <c r="H17" s="0" t="n">
        <f aca="false">E17-$C$2</f>
        <v>9.8</v>
      </c>
      <c r="J17" s="0" t="n">
        <f aca="false">G17</f>
        <v>23</v>
      </c>
      <c r="K17" s="0" t="n">
        <f aca="false">LN(H17)</f>
        <v>2.28238238567653</v>
      </c>
      <c r="M17" s="0" t="n">
        <f aca="false">J17*K17</f>
        <v>52.4947948705601</v>
      </c>
      <c r="O17" s="0" t="n">
        <f aca="false">J17*J17</f>
        <v>529</v>
      </c>
      <c r="Q17" s="0" t="n">
        <f aca="false">K17*K17</f>
        <v>5.20926935444647</v>
      </c>
      <c r="T17" s="0" t="n">
        <v>104</v>
      </c>
      <c r="U17" s="0" t="n">
        <v>9.9</v>
      </c>
      <c r="W17" s="0" t="n">
        <f aca="false">T17-82</f>
        <v>22</v>
      </c>
      <c r="X17" s="0" t="n">
        <f aca="false">U17</f>
        <v>9.9</v>
      </c>
      <c r="Z17" s="0" t="n">
        <f aca="false">W17</f>
        <v>22</v>
      </c>
      <c r="AA17" s="0" t="n">
        <f aca="false">LN(X17-$C$2)</f>
        <v>0.993251773010283</v>
      </c>
    </row>
    <row r="18" customFormat="false" ht="13.8" hidden="false" customHeight="false" outlineLevel="0" collapsed="false">
      <c r="A18" s="0" t="n">
        <v>29</v>
      </c>
      <c r="B18" s="0" t="n">
        <v>18</v>
      </c>
      <c r="D18" s="0" t="n">
        <f aca="false">A18-5</f>
        <v>24</v>
      </c>
      <c r="E18" s="0" t="n">
        <f aca="false">B18</f>
        <v>18</v>
      </c>
      <c r="G18" s="0" t="n">
        <f aca="false">D18</f>
        <v>24</v>
      </c>
      <c r="H18" s="0" t="n">
        <f aca="false">E18-$C$2</f>
        <v>10.8</v>
      </c>
      <c r="J18" s="0" t="n">
        <f aca="false">G18</f>
        <v>24</v>
      </c>
      <c r="K18" s="0" t="n">
        <f aca="false">LN(H18)</f>
        <v>2.37954613413017</v>
      </c>
      <c r="M18" s="0" t="n">
        <f aca="false">J18*K18</f>
        <v>57.1091072191242</v>
      </c>
      <c r="O18" s="0" t="n">
        <f aca="false">J18*J18</f>
        <v>576</v>
      </c>
      <c r="Q18" s="0" t="n">
        <f aca="false">K18*K18</f>
        <v>5.66223980445386</v>
      </c>
      <c r="T18" s="0" t="n">
        <v>109</v>
      </c>
      <c r="U18" s="0" t="n">
        <v>9.3</v>
      </c>
      <c r="W18" s="0" t="n">
        <f aca="false">T18-82</f>
        <v>27</v>
      </c>
      <c r="X18" s="0" t="n">
        <f aca="false">U18</f>
        <v>9.3</v>
      </c>
      <c r="Z18" s="0" t="n">
        <f aca="false">W18</f>
        <v>27</v>
      </c>
      <c r="AA18" s="0" t="n">
        <f aca="false">LN(X18-$C$2)</f>
        <v>0.741937344729378</v>
      </c>
    </row>
    <row r="19" customFormat="false" ht="13.8" hidden="false" customHeight="false" outlineLevel="0" collapsed="false">
      <c r="A19" s="0" t="n">
        <v>30</v>
      </c>
      <c r="B19" s="0" t="n">
        <v>19</v>
      </c>
      <c r="D19" s="0" t="n">
        <f aca="false">A19-5</f>
        <v>25</v>
      </c>
      <c r="E19" s="0" t="n">
        <f aca="false">B19</f>
        <v>19</v>
      </c>
      <c r="G19" s="0" t="n">
        <f aca="false">D19</f>
        <v>25</v>
      </c>
      <c r="H19" s="0" t="n">
        <f aca="false">E19-$C$2</f>
        <v>11.8</v>
      </c>
      <c r="J19" s="0" t="n">
        <f aca="false">G19</f>
        <v>25</v>
      </c>
      <c r="K19" s="0" t="n">
        <f aca="false">LN(H19)</f>
        <v>2.46809953147162</v>
      </c>
      <c r="M19" s="0" t="n">
        <f aca="false">J19*K19</f>
        <v>61.7024882867905</v>
      </c>
      <c r="O19" s="0" t="n">
        <f aca="false">J19*J19</f>
        <v>625</v>
      </c>
      <c r="Q19" s="0" t="n">
        <f aca="false">K19*K19</f>
        <v>6.09151529725043</v>
      </c>
      <c r="T19" s="0" t="n">
        <v>115</v>
      </c>
      <c r="U19" s="0" t="n">
        <v>9</v>
      </c>
      <c r="W19" s="0" t="n">
        <f aca="false">T19-82</f>
        <v>33</v>
      </c>
      <c r="X19" s="0" t="n">
        <f aca="false">U19</f>
        <v>9</v>
      </c>
      <c r="Z19" s="0" t="n">
        <f aca="false">W19</f>
        <v>33</v>
      </c>
      <c r="AA19" s="0" t="n">
        <f aca="false">LN(X19-$C$2)</f>
        <v>0.587786664902119</v>
      </c>
    </row>
    <row r="20" customFormat="false" ht="13.8" hidden="false" customHeight="false" outlineLevel="0" collapsed="false">
      <c r="A20" s="0" t="n">
        <v>31</v>
      </c>
      <c r="B20" s="0" t="n">
        <v>20</v>
      </c>
      <c r="D20" s="0" t="n">
        <f aca="false">A20-5</f>
        <v>26</v>
      </c>
      <c r="E20" s="0" t="n">
        <f aca="false">B20</f>
        <v>20</v>
      </c>
      <c r="G20" s="0" t="n">
        <f aca="false">D20</f>
        <v>26</v>
      </c>
      <c r="H20" s="0" t="n">
        <f aca="false">E20-$C$2</f>
        <v>12.8</v>
      </c>
      <c r="J20" s="0" t="n">
        <f aca="false">G20</f>
        <v>26</v>
      </c>
      <c r="K20" s="0" t="n">
        <f aca="false">LN(H20)</f>
        <v>2.54944517092557</v>
      </c>
      <c r="M20" s="0" t="n">
        <f aca="false">J20*K20</f>
        <v>66.2855744440649</v>
      </c>
      <c r="O20" s="0" t="n">
        <f aca="false">J20*J20</f>
        <v>676</v>
      </c>
      <c r="Q20" s="0" t="n">
        <f aca="false">K20*K20</f>
        <v>6.49967067955572</v>
      </c>
      <c r="T20" s="0" t="n">
        <v>120</v>
      </c>
      <c r="U20" s="0" t="n">
        <v>8.9</v>
      </c>
      <c r="W20" s="0" t="n">
        <f aca="false">T20-82</f>
        <v>38</v>
      </c>
      <c r="X20" s="0" t="n">
        <f aca="false">U20</f>
        <v>8.9</v>
      </c>
      <c r="Z20" s="0" t="n">
        <f aca="false">W20</f>
        <v>38</v>
      </c>
      <c r="AA20" s="0" t="n">
        <f aca="false">LN(X20-$C$2)</f>
        <v>0.53062825106217</v>
      </c>
    </row>
    <row r="21" customFormat="false" ht="13.8" hidden="false" customHeight="false" outlineLevel="0" collapsed="false">
      <c r="A21" s="0" t="n">
        <v>32</v>
      </c>
      <c r="B21" s="0" t="n">
        <v>22</v>
      </c>
      <c r="D21" s="0" t="n">
        <f aca="false">A21-5</f>
        <v>27</v>
      </c>
      <c r="E21" s="0" t="n">
        <f aca="false">B21</f>
        <v>22</v>
      </c>
      <c r="G21" s="0" t="n">
        <f aca="false">D21</f>
        <v>27</v>
      </c>
      <c r="H21" s="0" t="n">
        <f aca="false">E21-$C$2</f>
        <v>14.8</v>
      </c>
      <c r="J21" s="0" t="n">
        <f aca="false">G21</f>
        <v>27</v>
      </c>
      <c r="K21" s="0" t="n">
        <f aca="false">LN(H21)</f>
        <v>2.69462718077007</v>
      </c>
      <c r="M21" s="0" t="n">
        <f aca="false">J21*K21</f>
        <v>72.7549338807919</v>
      </c>
      <c r="O21" s="0" t="n">
        <f aca="false">J21*J21</f>
        <v>729</v>
      </c>
      <c r="Q21" s="0" t="n">
        <f aca="false">K21*K21</f>
        <v>7.26101564334485</v>
      </c>
      <c r="T21" s="0" t="n">
        <v>127</v>
      </c>
      <c r="U21" s="0" t="n">
        <v>8.8</v>
      </c>
      <c r="W21" s="0" t="n">
        <f aca="false">T21-82</f>
        <v>45</v>
      </c>
      <c r="X21" s="0" t="n">
        <f aca="false">U21</f>
        <v>8.8</v>
      </c>
      <c r="Z21" s="0" t="n">
        <f aca="false">W21</f>
        <v>45</v>
      </c>
      <c r="AA21" s="0" t="n">
        <f aca="false">LN(X21-$C$2)</f>
        <v>0.470003629245736</v>
      </c>
    </row>
    <row r="22" customFormat="false" ht="14.25" hidden="false" customHeight="false" outlineLevel="0" collapsed="false">
      <c r="A22" s="0" t="n">
        <v>33</v>
      </c>
      <c r="B22" s="0" t="n">
        <v>23</v>
      </c>
      <c r="D22" s="0" t="n">
        <f aca="false">A22-5</f>
        <v>28</v>
      </c>
      <c r="E22" s="0" t="n">
        <f aca="false">B22</f>
        <v>23</v>
      </c>
      <c r="G22" s="0" t="n">
        <f aca="false">D22</f>
        <v>28</v>
      </c>
      <c r="H22" s="0" t="n">
        <f aca="false">E22-$C$2</f>
        <v>15.8</v>
      </c>
      <c r="J22" s="0" t="n">
        <f aca="false">G22</f>
        <v>28</v>
      </c>
      <c r="K22" s="0" t="n">
        <f aca="false">LN(H22)</f>
        <v>2.76000994003292</v>
      </c>
      <c r="M22" s="0" t="n">
        <f aca="false">J22*K22</f>
        <v>77.2802783209218</v>
      </c>
      <c r="O22" s="0" t="n">
        <f aca="false">J22*J22</f>
        <v>784</v>
      </c>
      <c r="Q22" s="0" t="n">
        <f aca="false">K22*K22</f>
        <v>7.61765486908053</v>
      </c>
    </row>
    <row r="23" customFormat="false" ht="14.25" hidden="false" customHeight="false" outlineLevel="0" collapsed="false">
      <c r="A23" s="0" t="n">
        <v>34</v>
      </c>
      <c r="B23" s="0" t="n">
        <v>24</v>
      </c>
      <c r="D23" s="0" t="n">
        <f aca="false">A23-5</f>
        <v>29</v>
      </c>
      <c r="E23" s="0" t="n">
        <f aca="false">B23</f>
        <v>24</v>
      </c>
      <c r="G23" s="0" t="n">
        <f aca="false">D23</f>
        <v>29</v>
      </c>
      <c r="H23" s="0" t="n">
        <f aca="false">E23-$C$2</f>
        <v>16.8</v>
      </c>
      <c r="J23" s="0" t="n">
        <f aca="false">G23</f>
        <v>29</v>
      </c>
      <c r="K23" s="0" t="n">
        <f aca="false">LN(H23)</f>
        <v>2.82137888640921</v>
      </c>
      <c r="M23" s="0" t="n">
        <f aca="false">J23*K23</f>
        <v>81.8199877058672</v>
      </c>
      <c r="O23" s="0" t="n">
        <f aca="false">J23*J23</f>
        <v>841</v>
      </c>
      <c r="Q23" s="0" t="n">
        <f aca="false">K23*K23</f>
        <v>7.96017882067569</v>
      </c>
    </row>
    <row r="24" customFormat="false" ht="14.25" hidden="false" customHeight="false" outlineLevel="0" collapsed="false">
      <c r="A24" s="0" t="n">
        <v>35</v>
      </c>
      <c r="B24" s="0" t="n">
        <v>25</v>
      </c>
      <c r="D24" s="0" t="n">
        <f aca="false">A24-5</f>
        <v>30</v>
      </c>
      <c r="E24" s="0" t="n">
        <f aca="false">B24</f>
        <v>25</v>
      </c>
      <c r="G24" s="0" t="n">
        <f aca="false">D24</f>
        <v>30</v>
      </c>
      <c r="H24" s="0" t="n">
        <f aca="false">E24-$C$2</f>
        <v>17.8</v>
      </c>
      <c r="J24" s="0" t="n">
        <f aca="false">G24</f>
        <v>30</v>
      </c>
      <c r="K24" s="0" t="n">
        <f aca="false">LN(H24)</f>
        <v>2.87919845729804</v>
      </c>
      <c r="M24" s="0" t="n">
        <f aca="false">J24*K24</f>
        <v>86.3759537189412</v>
      </c>
      <c r="O24" s="0" t="n">
        <f aca="false">J24*J24</f>
        <v>900</v>
      </c>
      <c r="Q24" s="0" t="n">
        <f aca="false">K24*K24</f>
        <v>8.28978375650741</v>
      </c>
    </row>
    <row r="25" customFormat="false" ht="14.25" hidden="false" customHeight="false" outlineLevel="0" collapsed="false">
      <c r="A25" s="0" t="n">
        <v>36</v>
      </c>
      <c r="B25" s="0" t="n">
        <v>26</v>
      </c>
      <c r="D25" s="0" t="n">
        <f aca="false">A25-5</f>
        <v>31</v>
      </c>
      <c r="E25" s="0" t="n">
        <f aca="false">B25</f>
        <v>26</v>
      </c>
      <c r="G25" s="0" t="n">
        <f aca="false">D25</f>
        <v>31</v>
      </c>
      <c r="H25" s="0" t="n">
        <f aca="false">E25-$C$2</f>
        <v>18.8</v>
      </c>
      <c r="J25" s="0" t="n">
        <f aca="false">G25</f>
        <v>31</v>
      </c>
      <c r="K25" s="0" t="n">
        <f aca="false">LN(H25)</f>
        <v>2.9338568698359</v>
      </c>
      <c r="M25" s="0" t="n">
        <f aca="false">J25*K25</f>
        <v>90.949562964913</v>
      </c>
      <c r="O25" s="0" t="n">
        <f aca="false">J25*J25</f>
        <v>961</v>
      </c>
      <c r="Q25" s="0" t="n">
        <f aca="false">K25*K25</f>
        <v>8.60751613268333</v>
      </c>
    </row>
    <row r="26" customFormat="false" ht="14.25" hidden="false" customHeight="false" outlineLevel="0" collapsed="false">
      <c r="A26" s="0" t="n">
        <v>37</v>
      </c>
      <c r="B26" s="0" t="n">
        <v>27</v>
      </c>
      <c r="D26" s="0" t="n">
        <f aca="false">A26-5</f>
        <v>32</v>
      </c>
      <c r="E26" s="0" t="n">
        <f aca="false">B26</f>
        <v>27</v>
      </c>
      <c r="G26" s="0" t="n">
        <f aca="false">D26</f>
        <v>32</v>
      </c>
      <c r="H26" s="0" t="n">
        <f aca="false">E26-$C$2</f>
        <v>19.8</v>
      </c>
      <c r="J26" s="0" t="n">
        <f aca="false">G26</f>
        <v>32</v>
      </c>
      <c r="K26" s="0" t="n">
        <f aca="false">LN(H26)</f>
        <v>2.98568193770049</v>
      </c>
      <c r="M26" s="0" t="n">
        <f aca="false">J26*K26</f>
        <v>95.5418220064157</v>
      </c>
      <c r="O26" s="0" t="n">
        <f aca="false">J26*J26</f>
        <v>1024</v>
      </c>
      <c r="Q26" s="0" t="n">
        <f aca="false">K26*K26</f>
        <v>8.91429663311095</v>
      </c>
    </row>
    <row r="27" customFormat="false" ht="14.25" hidden="false" customHeight="false" outlineLevel="0" collapsed="false">
      <c r="A27" s="0" t="n">
        <v>38</v>
      </c>
      <c r="B27" s="0" t="n">
        <v>29</v>
      </c>
      <c r="D27" s="0" t="n">
        <f aca="false">A27-5</f>
        <v>33</v>
      </c>
      <c r="E27" s="0" t="n">
        <f aca="false">B27</f>
        <v>29</v>
      </c>
      <c r="G27" s="0" t="n">
        <f aca="false">D27</f>
        <v>33</v>
      </c>
      <c r="H27" s="0" t="n">
        <f aca="false">E27-$C$2</f>
        <v>21.8</v>
      </c>
      <c r="J27" s="0" t="n">
        <f aca="false">G27</f>
        <v>33</v>
      </c>
      <c r="K27" s="0" t="n">
        <f aca="false">LN(H27)</f>
        <v>3.08190996979504</v>
      </c>
      <c r="M27" s="0" t="n">
        <f aca="false">J27*K27</f>
        <v>101.703029003236</v>
      </c>
      <c r="O27" s="0" t="n">
        <f aca="false">J27*J27</f>
        <v>1089</v>
      </c>
      <c r="Q27" s="0" t="n">
        <f aca="false">K27*K27</f>
        <v>9.49816906192209</v>
      </c>
    </row>
    <row r="28" customFormat="false" ht="14.25" hidden="false" customHeight="false" outlineLevel="0" collapsed="false">
      <c r="A28" s="0" t="n">
        <v>40</v>
      </c>
      <c r="B28" s="0" t="n">
        <v>31</v>
      </c>
      <c r="D28" s="0" t="n">
        <f aca="false">A28-5</f>
        <v>35</v>
      </c>
      <c r="E28" s="0" t="n">
        <f aca="false">B28</f>
        <v>31</v>
      </c>
      <c r="G28" s="0" t="n">
        <f aca="false">D28</f>
        <v>35</v>
      </c>
      <c r="H28" s="0" t="n">
        <f aca="false">E28-$C$2</f>
        <v>23.8</v>
      </c>
      <c r="J28" s="0" t="n">
        <f aca="false">G28</f>
        <v>35</v>
      </c>
      <c r="K28" s="0" t="n">
        <f aca="false">LN(H28)</f>
        <v>3.16968558067743</v>
      </c>
      <c r="M28" s="0" t="n">
        <f aca="false">J28*K28</f>
        <v>110.93899532371</v>
      </c>
      <c r="O28" s="0" t="n">
        <f aca="false">J28*J28</f>
        <v>1225</v>
      </c>
      <c r="Q28" s="0" t="n">
        <f aca="false">K28*K28</f>
        <v>10.0469066803544</v>
      </c>
    </row>
    <row r="29" customFormat="false" ht="14.25" hidden="false" customHeight="false" outlineLevel="0" collapsed="false">
      <c r="A29" s="0" t="n">
        <v>42</v>
      </c>
      <c r="B29" s="0" t="n">
        <v>33</v>
      </c>
      <c r="D29" s="0" t="n">
        <f aca="false">A29-5</f>
        <v>37</v>
      </c>
      <c r="E29" s="0" t="n">
        <f aca="false">B29</f>
        <v>33</v>
      </c>
      <c r="G29" s="0" t="n">
        <f aca="false">D29</f>
        <v>37</v>
      </c>
      <c r="H29" s="0" t="n">
        <f aca="false">E29-$C$2</f>
        <v>25.8</v>
      </c>
      <c r="J29" s="0" t="n">
        <f aca="false">G29</f>
        <v>37</v>
      </c>
      <c r="K29" s="0" t="n">
        <f aca="false">LN(H29)</f>
        <v>3.25037449192757</v>
      </c>
      <c r="M29" s="0" t="n">
        <f aca="false">J29*K29</f>
        <v>120.26385620132</v>
      </c>
      <c r="O29" s="0" t="n">
        <f aca="false">J29*J29</f>
        <v>1369</v>
      </c>
      <c r="Q29" s="0" t="n">
        <f aca="false">K29*K29</f>
        <v>10.5649343377734</v>
      </c>
    </row>
    <row r="30" customFormat="false" ht="14.25" hidden="false" customHeight="false" outlineLevel="0" collapsed="false">
      <c r="A30" s="0" t="n">
        <v>44</v>
      </c>
      <c r="B30" s="0" t="n">
        <v>35</v>
      </c>
      <c r="D30" s="0" t="n">
        <f aca="false">A30-5</f>
        <v>39</v>
      </c>
      <c r="E30" s="0" t="n">
        <f aca="false">B30</f>
        <v>35</v>
      </c>
      <c r="G30" s="0" t="n">
        <f aca="false">D30</f>
        <v>39</v>
      </c>
      <c r="H30" s="0" t="n">
        <f aca="false">E30-$C$2</f>
        <v>27.8</v>
      </c>
      <c r="J30" s="0" t="n">
        <f aca="false">G30</f>
        <v>39</v>
      </c>
      <c r="K30" s="0" t="n">
        <f aca="false">LN(H30)</f>
        <v>3.32503602069659</v>
      </c>
      <c r="M30" s="0" t="n">
        <f aca="false">J30*K30</f>
        <v>129.676404807167</v>
      </c>
      <c r="O30" s="0" t="n">
        <f aca="false">J30*J30</f>
        <v>1521</v>
      </c>
      <c r="Q30" s="0" t="n">
        <f aca="false">K30*K30</f>
        <v>11.0558645389298</v>
      </c>
    </row>
    <row r="31" customFormat="false" ht="14.25" hidden="false" customHeight="false" outlineLevel="0" collapsed="false">
      <c r="A31" s="0" t="n">
        <v>46</v>
      </c>
      <c r="B31" s="0" t="n">
        <v>37</v>
      </c>
      <c r="D31" s="0" t="n">
        <f aca="false">A31-5</f>
        <v>41</v>
      </c>
      <c r="E31" s="0" t="n">
        <f aca="false">B31</f>
        <v>37</v>
      </c>
      <c r="G31" s="0" t="n">
        <f aca="false">D31</f>
        <v>41</v>
      </c>
      <c r="H31" s="0" t="n">
        <f aca="false">E31-$C$2</f>
        <v>29.8</v>
      </c>
      <c r="J31" s="0" t="n">
        <f aca="false">G31</f>
        <v>41</v>
      </c>
      <c r="K31" s="0" t="n">
        <f aca="false">LN(H31)</f>
        <v>3.39450839351136</v>
      </c>
      <c r="M31" s="0" t="n">
        <f aca="false">J31*K31</f>
        <v>139.174844133966</v>
      </c>
      <c r="O31" s="0" t="n">
        <f aca="false">J31*J31</f>
        <v>1681</v>
      </c>
      <c r="Q31" s="0" t="n">
        <f aca="false">K31*K31</f>
        <v>11.5226872336191</v>
      </c>
    </row>
    <row r="32" customFormat="false" ht="14.25" hidden="false" customHeight="false" outlineLevel="0" collapsed="false">
      <c r="A32" s="0" t="n">
        <v>48</v>
      </c>
      <c r="B32" s="0" t="n">
        <v>40</v>
      </c>
      <c r="D32" s="0" t="n">
        <f aca="false">A32-5</f>
        <v>43</v>
      </c>
      <c r="E32" s="0" t="n">
        <f aca="false">B32</f>
        <v>40</v>
      </c>
      <c r="G32" s="0" t="n">
        <f aca="false">D32</f>
        <v>43</v>
      </c>
      <c r="H32" s="0" t="n">
        <f aca="false">E32-$C$2</f>
        <v>32.8</v>
      </c>
      <c r="J32" s="0" t="n">
        <f aca="false">G32</f>
        <v>43</v>
      </c>
      <c r="K32" s="0" t="n">
        <f aca="false">LN(H32)</f>
        <v>3.4904285153901</v>
      </c>
      <c r="M32" s="0" t="n">
        <f aca="false">J32*K32</f>
        <v>150.088426161774</v>
      </c>
      <c r="O32" s="0" t="n">
        <f aca="false">J32*J32</f>
        <v>1849</v>
      </c>
      <c r="Q32" s="0" t="n">
        <f aca="false">K32*K32</f>
        <v>12.1830912210483</v>
      </c>
    </row>
    <row r="33" customFormat="false" ht="14.25" hidden="false" customHeight="false" outlineLevel="0" collapsed="false">
      <c r="A33" s="0" t="n">
        <v>50</v>
      </c>
      <c r="B33" s="0" t="n">
        <v>42</v>
      </c>
      <c r="D33" s="0" t="n">
        <f aca="false">A33-5</f>
        <v>45</v>
      </c>
      <c r="E33" s="0" t="n">
        <f aca="false">B33</f>
        <v>42</v>
      </c>
      <c r="G33" s="0" t="n">
        <f aca="false">D33</f>
        <v>45</v>
      </c>
      <c r="H33" s="0" t="n">
        <f aca="false">E33-$C$2</f>
        <v>34.8</v>
      </c>
      <c r="J33" s="0" t="n">
        <f aca="false">G33</f>
        <v>45</v>
      </c>
      <c r="K33" s="0" t="n">
        <f aca="false">LN(H33)</f>
        <v>3.54961738678043</v>
      </c>
      <c r="M33" s="0" t="n">
        <f aca="false">J33*K33</f>
        <v>159.732782405119</v>
      </c>
      <c r="O33" s="0" t="n">
        <f aca="false">J33*J33</f>
        <v>2025</v>
      </c>
      <c r="Q33" s="0" t="n">
        <f aca="false">K33*K33</f>
        <v>12.5997835925339</v>
      </c>
    </row>
    <row r="34" customFormat="false" ht="14.25" hidden="false" customHeight="false" outlineLevel="0" collapsed="false">
      <c r="A34" s="0" t="n">
        <v>52</v>
      </c>
      <c r="B34" s="0" t="n">
        <v>44</v>
      </c>
      <c r="D34" s="0" t="n">
        <f aca="false">A34-5</f>
        <v>47</v>
      </c>
      <c r="E34" s="0" t="n">
        <f aca="false">B34</f>
        <v>44</v>
      </c>
      <c r="G34" s="0" t="n">
        <f aca="false">D34</f>
        <v>47</v>
      </c>
      <c r="H34" s="0" t="n">
        <f aca="false">E34-$C$2</f>
        <v>36.8</v>
      </c>
      <c r="J34" s="0" t="n">
        <f aca="false">G34</f>
        <v>47</v>
      </c>
      <c r="K34" s="0" t="n">
        <f aca="false">LN(H34)</f>
        <v>3.60549784517489</v>
      </c>
      <c r="M34" s="0" t="n">
        <f aca="false">J34*K34</f>
        <v>169.45839872322</v>
      </c>
      <c r="O34" s="0" t="n">
        <f aca="false">J34*J34</f>
        <v>2209</v>
      </c>
      <c r="Q34" s="0" t="n">
        <f aca="false">K34*K34</f>
        <v>12.9996147115607</v>
      </c>
    </row>
    <row r="35" customFormat="false" ht="14.25" hidden="false" customHeight="false" outlineLevel="0" collapsed="false">
      <c r="A35" s="0" t="n">
        <v>54</v>
      </c>
      <c r="B35" s="0" t="n">
        <v>47</v>
      </c>
      <c r="D35" s="0" t="n">
        <f aca="false">A35-5</f>
        <v>49</v>
      </c>
      <c r="E35" s="0" t="n">
        <f aca="false">B35</f>
        <v>47</v>
      </c>
      <c r="G35" s="0" t="n">
        <f aca="false">D35</f>
        <v>49</v>
      </c>
      <c r="H35" s="0" t="n">
        <f aca="false">E35-$C$2</f>
        <v>39.8</v>
      </c>
      <c r="J35" s="0" t="n">
        <f aca="false">G35</f>
        <v>49</v>
      </c>
      <c r="K35" s="0" t="n">
        <f aca="false">LN(H35)</f>
        <v>3.68386691229039</v>
      </c>
      <c r="M35" s="0" t="n">
        <f aca="false">J35*K35</f>
        <v>180.509478702229</v>
      </c>
      <c r="O35" s="0" t="n">
        <f aca="false">J35*J35</f>
        <v>2401</v>
      </c>
      <c r="Q35" s="0" t="n">
        <f aca="false">K35*K35</f>
        <v>13.5708754274679</v>
      </c>
    </row>
    <row r="36" customFormat="false" ht="14.25" hidden="false" customHeight="false" outlineLevel="0" collapsed="false">
      <c r="A36" s="0" t="n">
        <v>56</v>
      </c>
      <c r="B36" s="0" t="n">
        <v>49</v>
      </c>
      <c r="D36" s="0" t="n">
        <f aca="false">A36-5</f>
        <v>51</v>
      </c>
      <c r="E36" s="0" t="n">
        <f aca="false">B36</f>
        <v>49</v>
      </c>
      <c r="G36" s="0" t="n">
        <f aca="false">D36</f>
        <v>51</v>
      </c>
      <c r="H36" s="0" t="n">
        <f aca="false">E36-$C$2</f>
        <v>41.8</v>
      </c>
      <c r="J36" s="0" t="n">
        <f aca="false">G36</f>
        <v>51</v>
      </c>
      <c r="K36" s="0" t="n">
        <f aca="false">LN(H36)</f>
        <v>3.73289633953071</v>
      </c>
      <c r="M36" s="0" t="n">
        <f aca="false">J36*K36</f>
        <v>190.377713316066</v>
      </c>
      <c r="O36" s="0" t="n">
        <f aca="false">J36*J36</f>
        <v>2601</v>
      </c>
      <c r="Q36" s="0" t="n">
        <f aca="false">K36*K36</f>
        <v>13.9345150816818</v>
      </c>
    </row>
    <row r="37" customFormat="false" ht="14.25" hidden="false" customHeight="false" outlineLevel="0" collapsed="false">
      <c r="A37" s="0" t="n">
        <v>58</v>
      </c>
      <c r="B37" s="0" t="n">
        <v>52</v>
      </c>
      <c r="D37" s="0" t="n">
        <f aca="false">A37-5</f>
        <v>53</v>
      </c>
      <c r="E37" s="0" t="n">
        <f aca="false">B37</f>
        <v>52</v>
      </c>
      <c r="G37" s="0" t="n">
        <f aca="false">D37</f>
        <v>53</v>
      </c>
      <c r="H37" s="0" t="n">
        <f aca="false">E37-$C$2</f>
        <v>44.8</v>
      </c>
      <c r="J37" s="0" t="n">
        <f aca="false">G37</f>
        <v>53</v>
      </c>
      <c r="K37" s="0" t="n">
        <f aca="false">LN(H37)</f>
        <v>3.80220813942094</v>
      </c>
      <c r="M37" s="0" t="n">
        <f aca="false">J37*K37</f>
        <v>201.51703138931</v>
      </c>
      <c r="O37" s="0" t="n">
        <f aca="false">J37*J37</f>
        <v>2809</v>
      </c>
      <c r="Q37" s="0" t="n">
        <f aca="false">K37*K37</f>
        <v>14.4567867354788</v>
      </c>
    </row>
    <row r="38" customFormat="false" ht="14.25" hidden="false" customHeight="false" outlineLevel="0" collapsed="false">
      <c r="A38" s="0" t="n">
        <v>60</v>
      </c>
      <c r="B38" s="0" t="n">
        <v>54</v>
      </c>
      <c r="D38" s="0" t="n">
        <f aca="false">A38-5</f>
        <v>55</v>
      </c>
      <c r="E38" s="0" t="n">
        <f aca="false">B38</f>
        <v>54</v>
      </c>
      <c r="G38" s="0" t="n">
        <f aca="false">D38</f>
        <v>55</v>
      </c>
      <c r="H38" s="0" t="n">
        <f aca="false">E38-$C$2</f>
        <v>46.8</v>
      </c>
      <c r="J38" s="0" t="n">
        <f aca="false">G38</f>
        <v>55</v>
      </c>
      <c r="K38" s="0" t="n">
        <f aca="false">LN(H38)</f>
        <v>3.8458832029236</v>
      </c>
      <c r="M38" s="0" t="n">
        <f aca="false">J38*K38</f>
        <v>211.523576160798</v>
      </c>
      <c r="O38" s="0" t="n">
        <f aca="false">J38*J38</f>
        <v>3025</v>
      </c>
      <c r="Q38" s="0" t="n">
        <f aca="false">K38*K38</f>
        <v>14.7908176105299</v>
      </c>
    </row>
    <row r="39" customFormat="false" ht="14.25" hidden="false" customHeight="false" outlineLevel="0" collapsed="false">
      <c r="A39" s="0" t="n">
        <v>62</v>
      </c>
      <c r="B39" s="0" t="n">
        <v>56</v>
      </c>
      <c r="D39" s="0" t="n">
        <f aca="false">A39-5</f>
        <v>57</v>
      </c>
      <c r="E39" s="0" t="n">
        <f aca="false">B39</f>
        <v>56</v>
      </c>
      <c r="G39" s="0" t="n">
        <f aca="false">D39</f>
        <v>57</v>
      </c>
      <c r="H39" s="0" t="n">
        <f aca="false">E39-$C$2</f>
        <v>48.8</v>
      </c>
      <c r="J39" s="0" t="n">
        <f aca="false">G39</f>
        <v>57</v>
      </c>
      <c r="K39" s="0" t="n">
        <f aca="false">LN(H39)</f>
        <v>3.8877303128591</v>
      </c>
      <c r="M39" s="0" t="n">
        <f aca="false">J39*K39</f>
        <v>221.600627832969</v>
      </c>
      <c r="O39" s="0" t="n">
        <f aca="false">J39*J39</f>
        <v>3249</v>
      </c>
      <c r="Q39" s="0" t="n">
        <f aca="false">K39*K39</f>
        <v>15.1144469855235</v>
      </c>
    </row>
    <row r="40" customFormat="false" ht="14.25" hidden="false" customHeight="false" outlineLevel="0" collapsed="false">
      <c r="A40" s="0" t="n">
        <v>64</v>
      </c>
      <c r="B40" s="0" t="n">
        <v>58</v>
      </c>
      <c r="D40" s="0" t="n">
        <f aca="false">A40-5</f>
        <v>59</v>
      </c>
      <c r="E40" s="0" t="n">
        <f aca="false">B40</f>
        <v>58</v>
      </c>
      <c r="G40" s="0" t="n">
        <f aca="false">D40</f>
        <v>59</v>
      </c>
      <c r="H40" s="0" t="n">
        <f aca="false">E40-$C$2</f>
        <v>50.8</v>
      </c>
      <c r="J40" s="0" t="n">
        <f aca="false">G40</f>
        <v>59</v>
      </c>
      <c r="K40" s="0" t="n">
        <f aca="false">LN(H40)</f>
        <v>3.92789635458444</v>
      </c>
      <c r="M40" s="0" t="n">
        <f aca="false">J40*K40</f>
        <v>231.745884920482</v>
      </c>
      <c r="O40" s="0" t="n">
        <f aca="false">J40*J40</f>
        <v>3481</v>
      </c>
      <c r="Q40" s="0" t="n">
        <f aca="false">K40*K40</f>
        <v>15.4283697723577</v>
      </c>
    </row>
    <row r="41" customFormat="false" ht="14.25" hidden="false" customHeight="false" outlineLevel="0" collapsed="false">
      <c r="A41" s="0" t="n">
        <v>66</v>
      </c>
      <c r="B41" s="0" t="n">
        <v>61</v>
      </c>
      <c r="D41" s="0" t="n">
        <f aca="false">A41-5</f>
        <v>61</v>
      </c>
      <c r="E41" s="0" t="n">
        <f aca="false">B41</f>
        <v>61</v>
      </c>
      <c r="G41" s="0" t="n">
        <f aca="false">D41</f>
        <v>61</v>
      </c>
      <c r="H41" s="0" t="n">
        <f aca="false">E41-$C$2</f>
        <v>53.8</v>
      </c>
      <c r="J41" s="0" t="n">
        <f aca="false">G41</f>
        <v>61</v>
      </c>
      <c r="K41" s="0" t="n">
        <f aca="false">LN(H41)</f>
        <v>3.98527346716774</v>
      </c>
      <c r="M41" s="0" t="n">
        <f aca="false">J41*K41</f>
        <v>243.101681497232</v>
      </c>
      <c r="O41" s="0" t="n">
        <f aca="false">J41*J41</f>
        <v>3721</v>
      </c>
      <c r="Q41" s="0" t="n">
        <f aca="false">K41*K41</f>
        <v>15.8824046081112</v>
      </c>
    </row>
    <row r="42" customFormat="false" ht="14.25" hidden="false" customHeight="false" outlineLevel="0" collapsed="false">
      <c r="A42" s="0" t="n">
        <v>68</v>
      </c>
      <c r="B42" s="0" t="n">
        <v>63</v>
      </c>
      <c r="D42" s="0" t="n">
        <f aca="false">A42-5</f>
        <v>63</v>
      </c>
      <c r="E42" s="0" t="n">
        <f aca="false">B42</f>
        <v>63</v>
      </c>
      <c r="G42" s="0" t="n">
        <f aca="false">D42</f>
        <v>63</v>
      </c>
      <c r="H42" s="0" t="n">
        <f aca="false">E42-$C$2</f>
        <v>55.8</v>
      </c>
      <c r="J42" s="0" t="n">
        <f aca="false">G42</f>
        <v>63</v>
      </c>
      <c r="K42" s="0" t="n">
        <f aca="false">LN(H42)</f>
        <v>4.02177386938727</v>
      </c>
      <c r="M42" s="0" t="n">
        <f aca="false">J42*K42</f>
        <v>253.371753771398</v>
      </c>
      <c r="O42" s="0" t="n">
        <f aca="false">J42*J42</f>
        <v>3969</v>
      </c>
      <c r="Q42" s="0" t="n">
        <f aca="false">K42*K42</f>
        <v>16.1746650564862</v>
      </c>
    </row>
    <row r="43" customFormat="false" ht="14.25" hidden="false" customHeight="false" outlineLevel="0" collapsed="false">
      <c r="A43" s="0" t="n">
        <v>73</v>
      </c>
      <c r="B43" s="0" t="n">
        <v>70</v>
      </c>
      <c r="D43" s="0" t="n">
        <f aca="false">A43-5</f>
        <v>68</v>
      </c>
      <c r="E43" s="0" t="n">
        <f aca="false">B43</f>
        <v>70</v>
      </c>
      <c r="G43" s="0" t="n">
        <f aca="false">D43</f>
        <v>68</v>
      </c>
      <c r="H43" s="0" t="n">
        <f aca="false">E43-$C$2</f>
        <v>62.8</v>
      </c>
      <c r="J43" s="0" t="n">
        <f aca="false">G43</f>
        <v>68</v>
      </c>
      <c r="K43" s="0" t="n">
        <f aca="false">LN(H43)</f>
        <v>4.13995507347415</v>
      </c>
      <c r="M43" s="0" t="n">
        <f aca="false">J43*K43</f>
        <v>281.516944996242</v>
      </c>
      <c r="O43" s="0" t="n">
        <f aca="false">J43*J43</f>
        <v>4624</v>
      </c>
      <c r="Q43" s="0" t="n">
        <f aca="false">K43*K43</f>
        <v>17.1392280103844</v>
      </c>
    </row>
    <row r="44" customFormat="false" ht="14.25" hidden="false" customHeight="false" outlineLevel="0" collapsed="false">
      <c r="A44" s="0" t="n">
        <v>78</v>
      </c>
      <c r="B44" s="0" t="n">
        <v>76</v>
      </c>
      <c r="D44" s="0" t="n">
        <f aca="false">A44-5</f>
        <v>73</v>
      </c>
      <c r="E44" s="0" t="n">
        <f aca="false">B44</f>
        <v>76</v>
      </c>
      <c r="G44" s="0" t="n">
        <f aca="false">D44</f>
        <v>73</v>
      </c>
      <c r="H44" s="0" t="n">
        <f aca="false">E44-$C$2</f>
        <v>68.8</v>
      </c>
      <c r="J44" s="0" t="n">
        <f aca="false">G44</f>
        <v>73</v>
      </c>
      <c r="K44" s="0" t="n">
        <f aca="false">LN(H44)</f>
        <v>4.2312037449393</v>
      </c>
      <c r="M44" s="0" t="n">
        <f aca="false">J44*K44</f>
        <v>308.877873380569</v>
      </c>
      <c r="O44" s="0" t="n">
        <f aca="false">J44*J44</f>
        <v>5329</v>
      </c>
      <c r="Q44" s="0" t="n">
        <f aca="false">K44*K44</f>
        <v>17.9030851311883</v>
      </c>
    </row>
    <row r="45" customFormat="false" ht="14.25" hidden="false" customHeight="false" outlineLevel="0" collapsed="false">
      <c r="A45" s="0" t="n">
        <v>80</v>
      </c>
      <c r="B45" s="0" t="n">
        <v>78</v>
      </c>
      <c r="D45" s="0" t="n">
        <f aca="false">A45-5</f>
        <v>75</v>
      </c>
      <c r="E45" s="0" t="n">
        <f aca="false">B45</f>
        <v>78</v>
      </c>
      <c r="G45" s="0" t="n">
        <f aca="false">D45</f>
        <v>75</v>
      </c>
      <c r="H45" s="0" t="n">
        <f aca="false">E45-$C$2</f>
        <v>70.8</v>
      </c>
      <c r="J45" s="0" t="n">
        <f aca="false">G45</f>
        <v>75</v>
      </c>
      <c r="K45" s="0" t="n">
        <f aca="false">LN(H45)</f>
        <v>4.25985900069967</v>
      </c>
      <c r="M45" s="0" t="n">
        <f aca="false">J45*K45</f>
        <v>319.489425052476</v>
      </c>
      <c r="O45" s="0" t="n">
        <f aca="false">J45*J45</f>
        <v>5625</v>
      </c>
      <c r="Q45" s="0" t="n">
        <f aca="false">K45*K45</f>
        <v>18.146398705842</v>
      </c>
    </row>
    <row r="46" customFormat="false" ht="14.25" hidden="false" customHeight="false" outlineLevel="0" collapsed="false">
      <c r="I46" s="0" t="s">
        <v>11</v>
      </c>
      <c r="J46" s="0" t="n">
        <f aca="false">AVERAGE(J4:J45)</f>
        <v>34.4523809523809</v>
      </c>
      <c r="K46" s="0" t="n">
        <f aca="false">AVERAGE(K4:K45)</f>
        <v>2.56600244558861</v>
      </c>
      <c r="M46" s="4" t="n">
        <f aca="false">AVERAGE(M4:M45)</f>
        <v>111.206174819545</v>
      </c>
      <c r="N46" s="4"/>
      <c r="O46" s="4" t="n">
        <f aca="false">AVERAGE(O4:O45)</f>
        <v>1539.69047619048</v>
      </c>
      <c r="P46" s="4"/>
      <c r="Q46" s="4" t="n">
        <f aca="false">AVERAGE(Q4:Q45)</f>
        <v>8.36075550035942</v>
      </c>
    </row>
    <row r="47" customFormat="false" ht="14.25" hidden="false" customHeight="false" outlineLevel="0" collapsed="false">
      <c r="J47" s="4" t="n">
        <f aca="false">J46*J46</f>
        <v>1186.96655328798</v>
      </c>
      <c r="K47" s="4" t="n">
        <f aca="false">K46*K46</f>
        <v>6.58436855076674</v>
      </c>
    </row>
    <row r="48" customFormat="false" ht="14.25" hidden="false" customHeight="false" outlineLevel="0" collapsed="false">
      <c r="J48" s="0" t="s">
        <v>8</v>
      </c>
      <c r="K48" s="0" t="s">
        <v>9</v>
      </c>
    </row>
    <row r="50" customFormat="false" ht="14.25" hidden="false" customHeight="false" outlineLevel="0" collapsed="false">
      <c r="A50" s="1" t="s">
        <v>12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T50" s="3" t="s">
        <v>13</v>
      </c>
      <c r="U50" s="3"/>
      <c r="V50" s="3"/>
      <c r="W50" s="3"/>
      <c r="X50" s="3"/>
    </row>
    <row r="51" customFormat="false" ht="14.25" hidden="false" customHeight="false" outlineLevel="0" collapsed="false">
      <c r="J51" s="0" t="s">
        <v>3</v>
      </c>
      <c r="K51" s="0" t="s">
        <v>6</v>
      </c>
      <c r="M51" s="0" t="s">
        <v>7</v>
      </c>
      <c r="O51" s="0" t="s">
        <v>8</v>
      </c>
      <c r="Q51" s="0" t="s">
        <v>9</v>
      </c>
    </row>
    <row r="52" customFormat="false" ht="14.25" hidden="false" customHeight="false" outlineLevel="0" collapsed="false">
      <c r="A52" s="0" t="n">
        <v>0</v>
      </c>
      <c r="B52" s="0" t="n">
        <v>8.7</v>
      </c>
      <c r="D52" s="0" t="n">
        <f aca="false">A52</f>
        <v>0</v>
      </c>
      <c r="E52" s="0" t="n">
        <f aca="false">B52</f>
        <v>8.7</v>
      </c>
      <c r="G52" s="0" t="n">
        <f aca="false">D52</f>
        <v>0</v>
      </c>
      <c r="H52" s="0" t="n">
        <f aca="false">E52-$C$2</f>
        <v>1.5</v>
      </c>
      <c r="J52" s="0" t="n">
        <f aca="false">G52</f>
        <v>0</v>
      </c>
      <c r="K52" s="0" t="n">
        <f aca="false">LN(H52)</f>
        <v>0.405465108108164</v>
      </c>
      <c r="M52" s="0" t="n">
        <f aca="false">J52*K52</f>
        <v>0</v>
      </c>
      <c r="O52" s="0" t="n">
        <f aca="false">J52*J52</f>
        <v>0</v>
      </c>
      <c r="Q52" s="0" t="n">
        <f aca="false">K52*K52</f>
        <v>0.164401953893165</v>
      </c>
      <c r="T52" s="0" t="s">
        <v>3</v>
      </c>
      <c r="U52" s="0" t="s">
        <v>4</v>
      </c>
      <c r="W52" s="0" t="s">
        <v>3</v>
      </c>
      <c r="X52" s="0" t="s">
        <v>4</v>
      </c>
      <c r="Z52" s="0" t="s">
        <v>3</v>
      </c>
      <c r="AA52" s="0" t="s">
        <v>10</v>
      </c>
    </row>
    <row r="53" customFormat="false" ht="13.8" hidden="false" customHeight="false" outlineLevel="0" collapsed="false">
      <c r="A53" s="0" t="n">
        <v>5</v>
      </c>
      <c r="B53" s="0" t="n">
        <v>8.6</v>
      </c>
      <c r="D53" s="0" t="n">
        <f aca="false">A53</f>
        <v>5</v>
      </c>
      <c r="E53" s="0" t="n">
        <f aca="false">B53</f>
        <v>8.6</v>
      </c>
      <c r="G53" s="0" t="n">
        <f aca="false">D53</f>
        <v>5</v>
      </c>
      <c r="H53" s="0" t="n">
        <f aca="false">E53-$C$2</f>
        <v>1.4</v>
      </c>
      <c r="J53" s="0" t="n">
        <f aca="false">G53</f>
        <v>5</v>
      </c>
      <c r="K53" s="0" t="n">
        <f aca="false">LN(H53)</f>
        <v>0.336472236621213</v>
      </c>
      <c r="M53" s="0" t="n">
        <f aca="false">J53*K53</f>
        <v>1.68236118310606</v>
      </c>
      <c r="O53" s="0" t="n">
        <f aca="false">J53*J53</f>
        <v>25</v>
      </c>
      <c r="Q53" s="0" t="n">
        <f aca="false">K53*K53</f>
        <v>0.113213566016881</v>
      </c>
      <c r="T53" s="0" t="n">
        <v>70</v>
      </c>
      <c r="U53" s="0" t="n">
        <v>73</v>
      </c>
      <c r="W53" s="0" t="n">
        <f aca="false">T53-70</f>
        <v>0</v>
      </c>
      <c r="X53" s="0" t="n">
        <f aca="false">U53</f>
        <v>73</v>
      </c>
      <c r="Z53" s="0" t="n">
        <f aca="false">W53</f>
        <v>0</v>
      </c>
      <c r="AA53" s="0" t="n">
        <f aca="false">LN(X53-$C$2)</f>
        <v>4.18661983833127</v>
      </c>
    </row>
    <row r="54" customFormat="false" ht="13.8" hidden="false" customHeight="false" outlineLevel="0" collapsed="false">
      <c r="A54" s="0" t="n">
        <v>7</v>
      </c>
      <c r="B54" s="0" t="n">
        <v>8.6</v>
      </c>
      <c r="D54" s="0" t="n">
        <f aca="false">A54</f>
        <v>7</v>
      </c>
      <c r="E54" s="0" t="n">
        <f aca="false">B54</f>
        <v>8.6</v>
      </c>
      <c r="G54" s="0" t="n">
        <f aca="false">D54</f>
        <v>7</v>
      </c>
      <c r="H54" s="0" t="n">
        <f aca="false">E54-$C$2</f>
        <v>1.4</v>
      </c>
      <c r="J54" s="0" t="n">
        <f aca="false">G54</f>
        <v>7</v>
      </c>
      <c r="K54" s="0" t="n">
        <f aca="false">LN(H54)</f>
        <v>0.336472236621213</v>
      </c>
      <c r="M54" s="0" t="n">
        <f aca="false">J54*K54</f>
        <v>2.35530565634849</v>
      </c>
      <c r="O54" s="0" t="n">
        <f aca="false">J54*J54</f>
        <v>49</v>
      </c>
      <c r="Q54" s="0" t="n">
        <f aca="false">K54*K54</f>
        <v>0.113213566016881</v>
      </c>
      <c r="T54" s="0" t="n">
        <v>72</v>
      </c>
      <c r="U54" s="0" t="n">
        <v>60</v>
      </c>
      <c r="W54" s="0" t="n">
        <f aca="false">T54-70</f>
        <v>2</v>
      </c>
      <c r="X54" s="0" t="n">
        <f aca="false">U54</f>
        <v>60</v>
      </c>
      <c r="Z54" s="0" t="n">
        <f aca="false">W54</f>
        <v>2</v>
      </c>
      <c r="AA54" s="0" t="n">
        <f aca="false">LN(X54-$C$2)</f>
        <v>3.96651119071222</v>
      </c>
    </row>
    <row r="55" customFormat="false" ht="13.8" hidden="false" customHeight="false" outlineLevel="0" collapsed="false">
      <c r="A55" s="0" t="n">
        <v>11</v>
      </c>
      <c r="B55" s="0" t="n">
        <v>8.8</v>
      </c>
      <c r="D55" s="0" t="n">
        <f aca="false">A55</f>
        <v>11</v>
      </c>
      <c r="E55" s="0" t="n">
        <f aca="false">B55</f>
        <v>8.8</v>
      </c>
      <c r="G55" s="0" t="n">
        <f aca="false">D55</f>
        <v>11</v>
      </c>
      <c r="H55" s="0" t="n">
        <f aca="false">E55-$C$2</f>
        <v>1.6</v>
      </c>
      <c r="J55" s="0" t="n">
        <f aca="false">G55</f>
        <v>11</v>
      </c>
      <c r="K55" s="0" t="n">
        <f aca="false">LN(H55)</f>
        <v>0.470003629245736</v>
      </c>
      <c r="M55" s="0" t="n">
        <f aca="false">J55*K55</f>
        <v>5.1700399217031</v>
      </c>
      <c r="O55" s="0" t="n">
        <f aca="false">J55*J55</f>
        <v>121</v>
      </c>
      <c r="Q55" s="0" t="n">
        <f aca="false">K55*K55</f>
        <v>0.220903411504163</v>
      </c>
      <c r="T55" s="0" t="n">
        <v>73</v>
      </c>
      <c r="U55" s="0" t="n">
        <v>51</v>
      </c>
      <c r="W55" s="0" t="n">
        <f aca="false">T55-70</f>
        <v>3</v>
      </c>
      <c r="X55" s="0" t="n">
        <f aca="false">U55</f>
        <v>51</v>
      </c>
      <c r="Z55" s="0" t="n">
        <f aca="false">W55</f>
        <v>3</v>
      </c>
      <c r="AA55" s="0" t="n">
        <f aca="false">LN(X55-$C$2)</f>
        <v>3.7796338173824</v>
      </c>
    </row>
    <row r="56" customFormat="false" ht="13.8" hidden="false" customHeight="false" outlineLevel="0" collapsed="false">
      <c r="A56" s="0" t="n">
        <v>13</v>
      </c>
      <c r="B56" s="0" t="n">
        <v>9.7</v>
      </c>
      <c r="D56" s="0" t="n">
        <f aca="false">A56</f>
        <v>13</v>
      </c>
      <c r="E56" s="0" t="n">
        <f aca="false">B56</f>
        <v>9.7</v>
      </c>
      <c r="G56" s="0" t="n">
        <f aca="false">D56</f>
        <v>13</v>
      </c>
      <c r="H56" s="0" t="n">
        <f aca="false">E56-$C$2</f>
        <v>2.5</v>
      </c>
      <c r="J56" s="0" t="n">
        <f aca="false">G56</f>
        <v>13</v>
      </c>
      <c r="K56" s="0" t="n">
        <f aca="false">LN(H56)</f>
        <v>0.916290731874155</v>
      </c>
      <c r="M56" s="0" t="n">
        <f aca="false">J56*K56</f>
        <v>11.911779514364</v>
      </c>
      <c r="O56" s="0" t="n">
        <f aca="false">J56*J56</f>
        <v>169</v>
      </c>
      <c r="Q56" s="0" t="n">
        <f aca="false">K56*K56</f>
        <v>0.839588705318474</v>
      </c>
      <c r="T56" s="0" t="n">
        <v>74</v>
      </c>
      <c r="U56" s="0" t="n">
        <v>43</v>
      </c>
      <c r="W56" s="0" t="n">
        <f aca="false">T56-70</f>
        <v>4</v>
      </c>
      <c r="X56" s="0" t="n">
        <f aca="false">U56</f>
        <v>43</v>
      </c>
      <c r="Z56" s="0" t="n">
        <f aca="false">W56</f>
        <v>4</v>
      </c>
      <c r="AA56" s="0" t="n">
        <f aca="false">LN(X56-$C$2)</f>
        <v>3.57794789340665</v>
      </c>
    </row>
    <row r="57" customFormat="false" ht="13.8" hidden="false" customHeight="false" outlineLevel="0" collapsed="false">
      <c r="A57" s="0" t="n">
        <v>15</v>
      </c>
      <c r="B57" s="0" t="n">
        <v>13</v>
      </c>
      <c r="D57" s="0" t="n">
        <f aca="false">A57</f>
        <v>15</v>
      </c>
      <c r="E57" s="0" t="n">
        <f aca="false">B57</f>
        <v>13</v>
      </c>
      <c r="G57" s="0" t="n">
        <f aca="false">D57</f>
        <v>15</v>
      </c>
      <c r="H57" s="0" t="n">
        <f aca="false">E57-$C$2</f>
        <v>5.8</v>
      </c>
      <c r="J57" s="0" t="n">
        <f aca="false">G57</f>
        <v>15</v>
      </c>
      <c r="K57" s="0" t="n">
        <f aca="false">LN(H57)</f>
        <v>1.75785791755237</v>
      </c>
      <c r="M57" s="0" t="n">
        <f aca="false">J57*K57</f>
        <v>26.3678687632856</v>
      </c>
      <c r="O57" s="0" t="n">
        <f aca="false">J57*J57</f>
        <v>225</v>
      </c>
      <c r="Q57" s="0" t="n">
        <f aca="false">K57*K57</f>
        <v>3.09006445830157</v>
      </c>
      <c r="T57" s="0" t="n">
        <v>75</v>
      </c>
      <c r="U57" s="0" t="n">
        <v>36</v>
      </c>
      <c r="W57" s="0" t="n">
        <f aca="false">T57-70</f>
        <v>5</v>
      </c>
      <c r="X57" s="0" t="n">
        <f aca="false">U57</f>
        <v>36</v>
      </c>
      <c r="Z57" s="0" t="n">
        <f aca="false">W57</f>
        <v>5</v>
      </c>
      <c r="AA57" s="0" t="n">
        <f aca="false">LN(X57-$C$2)</f>
        <v>3.3603753871419</v>
      </c>
    </row>
    <row r="58" customFormat="false" ht="13.8" hidden="false" customHeight="false" outlineLevel="0" collapsed="false">
      <c r="A58" s="0" t="n">
        <v>17</v>
      </c>
      <c r="B58" s="0" t="n">
        <v>15</v>
      </c>
      <c r="D58" s="0" t="n">
        <f aca="false">A58</f>
        <v>17</v>
      </c>
      <c r="E58" s="0" t="n">
        <f aca="false">B58</f>
        <v>15</v>
      </c>
      <c r="G58" s="0" t="n">
        <f aca="false">D58</f>
        <v>17</v>
      </c>
      <c r="H58" s="0" t="n">
        <f aca="false">E58-$C$2</f>
        <v>7.8</v>
      </c>
      <c r="J58" s="0" t="n">
        <f aca="false">G58</f>
        <v>17</v>
      </c>
      <c r="K58" s="0" t="n">
        <f aca="false">LN(H58)</f>
        <v>2.05412373369555</v>
      </c>
      <c r="M58" s="0" t="n">
        <f aca="false">J58*K58</f>
        <v>34.9201034728243</v>
      </c>
      <c r="O58" s="0" t="n">
        <f aca="false">J58*J58</f>
        <v>289</v>
      </c>
      <c r="Q58" s="0" t="n">
        <f aca="false">K58*K58</f>
        <v>4.21942431333133</v>
      </c>
      <c r="T58" s="0" t="n">
        <v>76</v>
      </c>
      <c r="U58" s="0" t="n">
        <v>31</v>
      </c>
      <c r="W58" s="0" t="n">
        <f aca="false">T58-70</f>
        <v>6</v>
      </c>
      <c r="X58" s="0" t="n">
        <f aca="false">U58</f>
        <v>31</v>
      </c>
      <c r="Z58" s="0" t="n">
        <f aca="false">W58</f>
        <v>6</v>
      </c>
      <c r="AA58" s="0" t="n">
        <f aca="false">LN(X58-$C$2)</f>
        <v>3.16968558067743</v>
      </c>
    </row>
    <row r="59" customFormat="false" ht="13.8" hidden="false" customHeight="false" outlineLevel="0" collapsed="false">
      <c r="A59" s="0" t="n">
        <v>19</v>
      </c>
      <c r="B59" s="0" t="n">
        <v>17</v>
      </c>
      <c r="D59" s="0" t="n">
        <f aca="false">A59</f>
        <v>19</v>
      </c>
      <c r="E59" s="0" t="n">
        <f aca="false">B59</f>
        <v>17</v>
      </c>
      <c r="G59" s="0" t="n">
        <f aca="false">D59</f>
        <v>19</v>
      </c>
      <c r="H59" s="0" t="n">
        <f aca="false">E59-$C$2</f>
        <v>9.8</v>
      </c>
      <c r="J59" s="0" t="n">
        <f aca="false">G59</f>
        <v>19</v>
      </c>
      <c r="K59" s="0" t="n">
        <f aca="false">LN(H59)</f>
        <v>2.28238238567653</v>
      </c>
      <c r="M59" s="0" t="n">
        <f aca="false">J59*K59</f>
        <v>43.365265327854</v>
      </c>
      <c r="O59" s="0" t="n">
        <f aca="false">J59*J59</f>
        <v>361</v>
      </c>
      <c r="Q59" s="0" t="n">
        <f aca="false">K59*K59</f>
        <v>5.20926935444647</v>
      </c>
      <c r="T59" s="0" t="n">
        <v>77</v>
      </c>
      <c r="U59" s="0" t="n">
        <v>26</v>
      </c>
      <c r="W59" s="0" t="n">
        <f aca="false">T59-70</f>
        <v>7</v>
      </c>
      <c r="X59" s="0" t="n">
        <f aca="false">U59</f>
        <v>26</v>
      </c>
      <c r="Z59" s="0" t="n">
        <f aca="false">W59</f>
        <v>7</v>
      </c>
      <c r="AA59" s="0" t="n">
        <f aca="false">LN(X59-$C$2)</f>
        <v>2.9338568698359</v>
      </c>
    </row>
    <row r="60" customFormat="false" ht="13.8" hidden="false" customHeight="false" outlineLevel="0" collapsed="false">
      <c r="A60" s="0" t="n">
        <v>20</v>
      </c>
      <c r="B60" s="0" t="n">
        <v>19</v>
      </c>
      <c r="D60" s="0" t="n">
        <f aca="false">A60</f>
        <v>20</v>
      </c>
      <c r="E60" s="0" t="n">
        <f aca="false">B60</f>
        <v>19</v>
      </c>
      <c r="G60" s="0" t="n">
        <f aca="false">D60</f>
        <v>20</v>
      </c>
      <c r="H60" s="0" t="n">
        <f aca="false">E60-$C$2</f>
        <v>11.8</v>
      </c>
      <c r="J60" s="0" t="n">
        <f aca="false">G60</f>
        <v>20</v>
      </c>
      <c r="K60" s="0" t="n">
        <f aca="false">LN(H60)</f>
        <v>2.46809953147162</v>
      </c>
      <c r="M60" s="0" t="n">
        <f aca="false">J60*K60</f>
        <v>49.3619906294324</v>
      </c>
      <c r="O60" s="0" t="n">
        <f aca="false">J60*J60</f>
        <v>400</v>
      </c>
      <c r="Q60" s="0" t="n">
        <f aca="false">K60*K60</f>
        <v>6.09151529725043</v>
      </c>
      <c r="T60" s="0" t="n">
        <v>78</v>
      </c>
      <c r="U60" s="0" t="n">
        <v>22</v>
      </c>
      <c r="W60" s="0" t="n">
        <f aca="false">T60-70</f>
        <v>8</v>
      </c>
      <c r="X60" s="0" t="n">
        <f aca="false">U60</f>
        <v>22</v>
      </c>
      <c r="Z60" s="0" t="n">
        <f aca="false">W60</f>
        <v>8</v>
      </c>
      <c r="AA60" s="0" t="n">
        <f aca="false">LN(X60-$C$2)</f>
        <v>2.69462718077007</v>
      </c>
    </row>
    <row r="61" customFormat="false" ht="13.8" hidden="false" customHeight="false" outlineLevel="0" collapsed="false">
      <c r="A61" s="0" t="n">
        <v>21</v>
      </c>
      <c r="B61" s="0" t="n">
        <v>20</v>
      </c>
      <c r="D61" s="0" t="n">
        <f aca="false">A61</f>
        <v>21</v>
      </c>
      <c r="E61" s="0" t="n">
        <f aca="false">B61</f>
        <v>20</v>
      </c>
      <c r="G61" s="0" t="n">
        <f aca="false">D61</f>
        <v>21</v>
      </c>
      <c r="H61" s="0" t="n">
        <f aca="false">E61-$C$2</f>
        <v>12.8</v>
      </c>
      <c r="J61" s="0" t="n">
        <f aca="false">G61</f>
        <v>21</v>
      </c>
      <c r="K61" s="0" t="n">
        <f aca="false">LN(H61)</f>
        <v>2.54944517092557</v>
      </c>
      <c r="M61" s="0" t="n">
        <f aca="false">J61*K61</f>
        <v>53.538348589437</v>
      </c>
      <c r="O61" s="0" t="n">
        <f aca="false">J61*J61</f>
        <v>441</v>
      </c>
      <c r="Q61" s="0" t="n">
        <f aca="false">K61*K61</f>
        <v>6.49967067955572</v>
      </c>
      <c r="T61" s="0" t="n">
        <v>79</v>
      </c>
      <c r="U61" s="0" t="n">
        <v>19</v>
      </c>
      <c r="W61" s="0" t="n">
        <f aca="false">T61-70</f>
        <v>9</v>
      </c>
      <c r="X61" s="0" t="n">
        <f aca="false">U61</f>
        <v>19</v>
      </c>
      <c r="Z61" s="0" t="n">
        <f aca="false">W61</f>
        <v>9</v>
      </c>
      <c r="AA61" s="0" t="n">
        <f aca="false">LN(X61-$C$2)</f>
        <v>2.46809953147162</v>
      </c>
    </row>
    <row r="62" customFormat="false" ht="13.8" hidden="false" customHeight="false" outlineLevel="0" collapsed="false">
      <c r="A62" s="0" t="n">
        <v>22</v>
      </c>
      <c r="B62" s="0" t="n">
        <v>21</v>
      </c>
      <c r="D62" s="0" t="n">
        <f aca="false">A62</f>
        <v>22</v>
      </c>
      <c r="E62" s="0" t="n">
        <f aca="false">B62</f>
        <v>21</v>
      </c>
      <c r="G62" s="0" t="n">
        <f aca="false">D62</f>
        <v>22</v>
      </c>
      <c r="H62" s="0" t="n">
        <f aca="false">E62-$C$2</f>
        <v>13.8</v>
      </c>
      <c r="J62" s="0" t="n">
        <f aca="false">G62</f>
        <v>22</v>
      </c>
      <c r="K62" s="0" t="n">
        <f aca="false">LN(H62)</f>
        <v>2.62466859216316</v>
      </c>
      <c r="M62" s="0" t="n">
        <f aca="false">J62*K62</f>
        <v>57.7427090275895</v>
      </c>
      <c r="O62" s="0" t="n">
        <f aca="false">J62*J62</f>
        <v>484</v>
      </c>
      <c r="Q62" s="0" t="n">
        <f aca="false">K62*K62</f>
        <v>6.88888521868774</v>
      </c>
      <c r="T62" s="0" t="n">
        <v>80</v>
      </c>
      <c r="U62" s="0" t="n">
        <v>17</v>
      </c>
      <c r="W62" s="0" t="n">
        <f aca="false">T62-70</f>
        <v>10</v>
      </c>
      <c r="X62" s="0" t="n">
        <f aca="false">U62</f>
        <v>17</v>
      </c>
      <c r="Z62" s="0" t="n">
        <f aca="false">W62</f>
        <v>10</v>
      </c>
      <c r="AA62" s="0" t="n">
        <f aca="false">LN(X62-$C$2)</f>
        <v>2.28238238567653</v>
      </c>
    </row>
    <row r="63" customFormat="false" ht="13.8" hidden="false" customHeight="false" outlineLevel="0" collapsed="false">
      <c r="A63" s="0" t="n">
        <v>23</v>
      </c>
      <c r="B63" s="0" t="n">
        <v>23</v>
      </c>
      <c r="D63" s="0" t="n">
        <f aca="false">A63</f>
        <v>23</v>
      </c>
      <c r="E63" s="0" t="n">
        <f aca="false">B63</f>
        <v>23</v>
      </c>
      <c r="G63" s="0" t="n">
        <f aca="false">D63</f>
        <v>23</v>
      </c>
      <c r="H63" s="0" t="n">
        <f aca="false">E63-$C$2</f>
        <v>15.8</v>
      </c>
      <c r="J63" s="0" t="n">
        <f aca="false">G63</f>
        <v>23</v>
      </c>
      <c r="K63" s="0" t="n">
        <f aca="false">LN(H63)</f>
        <v>2.76000994003292</v>
      </c>
      <c r="M63" s="0" t="n">
        <f aca="false">J63*K63</f>
        <v>63.4802286207572</v>
      </c>
      <c r="O63" s="0" t="n">
        <f aca="false">J63*J63</f>
        <v>529</v>
      </c>
      <c r="Q63" s="0" t="n">
        <f aca="false">K63*K63</f>
        <v>7.61765486908053</v>
      </c>
      <c r="T63" s="0" t="n">
        <v>82</v>
      </c>
      <c r="U63" s="0" t="n">
        <v>15</v>
      </c>
      <c r="W63" s="0" t="n">
        <f aca="false">T63-70</f>
        <v>12</v>
      </c>
      <c r="X63" s="0" t="n">
        <f aca="false">U63</f>
        <v>15</v>
      </c>
      <c r="Z63" s="0" t="n">
        <f aca="false">W63</f>
        <v>12</v>
      </c>
      <c r="AA63" s="0" t="n">
        <f aca="false">LN(X63-$C$2)</f>
        <v>2.05412373369555</v>
      </c>
    </row>
    <row r="64" customFormat="false" ht="13.8" hidden="false" customHeight="false" outlineLevel="0" collapsed="false">
      <c r="A64" s="0" t="n">
        <v>24</v>
      </c>
      <c r="B64" s="0" t="n">
        <v>24</v>
      </c>
      <c r="D64" s="0" t="n">
        <f aca="false">A64</f>
        <v>24</v>
      </c>
      <c r="E64" s="0" t="n">
        <f aca="false">B64</f>
        <v>24</v>
      </c>
      <c r="G64" s="0" t="n">
        <f aca="false">D64</f>
        <v>24</v>
      </c>
      <c r="H64" s="0" t="n">
        <f aca="false">E64-$C$2</f>
        <v>16.8</v>
      </c>
      <c r="J64" s="0" t="n">
        <f aca="false">G64</f>
        <v>24</v>
      </c>
      <c r="K64" s="0" t="n">
        <f aca="false">LN(H64)</f>
        <v>2.82137888640921</v>
      </c>
      <c r="M64" s="0" t="n">
        <f aca="false">J64*K64</f>
        <v>67.7130932738211</v>
      </c>
      <c r="O64" s="0" t="n">
        <f aca="false">J64*J64</f>
        <v>576</v>
      </c>
      <c r="Q64" s="0" t="n">
        <f aca="false">K64*K64</f>
        <v>7.96017882067569</v>
      </c>
      <c r="T64" s="0" t="n">
        <v>84</v>
      </c>
      <c r="U64" s="0" t="n">
        <v>13</v>
      </c>
      <c r="W64" s="0" t="n">
        <f aca="false">T64-70</f>
        <v>14</v>
      </c>
      <c r="X64" s="0" t="n">
        <f aca="false">U64</f>
        <v>13</v>
      </c>
      <c r="Z64" s="0" t="n">
        <f aca="false">W64</f>
        <v>14</v>
      </c>
      <c r="AA64" s="0" t="n">
        <f aca="false">LN(X64-$C$2)</f>
        <v>1.75785791755237</v>
      </c>
    </row>
    <row r="65" customFormat="false" ht="13.8" hidden="false" customHeight="false" outlineLevel="0" collapsed="false">
      <c r="A65" s="0" t="n">
        <v>25</v>
      </c>
      <c r="B65" s="0" t="n">
        <v>26</v>
      </c>
      <c r="D65" s="0" t="n">
        <f aca="false">A65</f>
        <v>25</v>
      </c>
      <c r="E65" s="0" t="n">
        <f aca="false">B65</f>
        <v>26</v>
      </c>
      <c r="G65" s="0" t="n">
        <f aca="false">D65</f>
        <v>25</v>
      </c>
      <c r="H65" s="0" t="n">
        <f aca="false">E65-$C$2</f>
        <v>18.8</v>
      </c>
      <c r="J65" s="0" t="n">
        <f aca="false">G65</f>
        <v>25</v>
      </c>
      <c r="K65" s="0" t="n">
        <f aca="false">LN(H65)</f>
        <v>2.9338568698359</v>
      </c>
      <c r="M65" s="0" t="n">
        <f aca="false">J65*K65</f>
        <v>73.3464217458976</v>
      </c>
      <c r="O65" s="0" t="n">
        <f aca="false">J65*J65</f>
        <v>625</v>
      </c>
      <c r="Q65" s="0" t="n">
        <f aca="false">K65*K65</f>
        <v>8.60751613268333</v>
      </c>
      <c r="T65" s="0" t="n">
        <v>86</v>
      </c>
      <c r="U65" s="0" t="n">
        <v>11</v>
      </c>
      <c r="W65" s="0" t="n">
        <f aca="false">T65-70</f>
        <v>16</v>
      </c>
      <c r="X65" s="0" t="n">
        <f aca="false">U65</f>
        <v>11</v>
      </c>
      <c r="Z65" s="0" t="n">
        <f aca="false">W65</f>
        <v>16</v>
      </c>
      <c r="AA65" s="0" t="n">
        <f aca="false">LN(X65-$C$2)</f>
        <v>1.33500106673234</v>
      </c>
    </row>
    <row r="66" customFormat="false" ht="13.8" hidden="false" customHeight="false" outlineLevel="0" collapsed="false">
      <c r="A66" s="0" t="n">
        <v>26</v>
      </c>
      <c r="B66" s="0" t="n">
        <v>27</v>
      </c>
      <c r="D66" s="0" t="n">
        <f aca="false">A66</f>
        <v>26</v>
      </c>
      <c r="E66" s="0" t="n">
        <f aca="false">B66</f>
        <v>27</v>
      </c>
      <c r="G66" s="0" t="n">
        <f aca="false">D66</f>
        <v>26</v>
      </c>
      <c r="H66" s="0" t="n">
        <f aca="false">E66-$C$2</f>
        <v>19.8</v>
      </c>
      <c r="J66" s="0" t="n">
        <f aca="false">G66</f>
        <v>26</v>
      </c>
      <c r="K66" s="0" t="n">
        <f aca="false">LN(H66)</f>
        <v>2.98568193770049</v>
      </c>
      <c r="M66" s="0" t="n">
        <f aca="false">J66*K66</f>
        <v>77.6277303802127</v>
      </c>
      <c r="O66" s="0" t="n">
        <f aca="false">J66*J66</f>
        <v>676</v>
      </c>
      <c r="Q66" s="0" t="n">
        <f aca="false">K66*K66</f>
        <v>8.91429663311095</v>
      </c>
      <c r="T66" s="0" t="n">
        <v>88</v>
      </c>
      <c r="U66" s="0" t="n">
        <v>11</v>
      </c>
      <c r="W66" s="0" t="n">
        <f aca="false">T66-70</f>
        <v>18</v>
      </c>
      <c r="X66" s="0" t="n">
        <f aca="false">U66</f>
        <v>11</v>
      </c>
      <c r="Z66" s="0" t="n">
        <f aca="false">W66</f>
        <v>18</v>
      </c>
      <c r="AA66" s="0" t="n">
        <f aca="false">LN(X66-$C$2)</f>
        <v>1.33500106673234</v>
      </c>
    </row>
    <row r="67" customFormat="false" ht="13.8" hidden="false" customHeight="false" outlineLevel="0" collapsed="false">
      <c r="A67" s="0" t="n">
        <v>27</v>
      </c>
      <c r="B67" s="0" t="n">
        <v>28</v>
      </c>
      <c r="D67" s="0" t="n">
        <f aca="false">A67</f>
        <v>27</v>
      </c>
      <c r="E67" s="0" t="n">
        <f aca="false">B67</f>
        <v>28</v>
      </c>
      <c r="G67" s="0" t="n">
        <f aca="false">D67</f>
        <v>27</v>
      </c>
      <c r="H67" s="0" t="n">
        <f aca="false">E67-$C$2</f>
        <v>20.8</v>
      </c>
      <c r="J67" s="0" t="n">
        <f aca="false">G67</f>
        <v>27</v>
      </c>
      <c r="K67" s="0" t="n">
        <f aca="false">LN(H67)</f>
        <v>3.03495298670727</v>
      </c>
      <c r="M67" s="0" t="n">
        <f aca="false">J67*K67</f>
        <v>81.9437306410964</v>
      </c>
      <c r="O67" s="0" t="n">
        <f aca="false">J67*J67</f>
        <v>729</v>
      </c>
      <c r="Q67" s="0" t="n">
        <f aca="false">K67*K67</f>
        <v>9.21093963152339</v>
      </c>
      <c r="T67" s="0" t="n">
        <v>90</v>
      </c>
      <c r="U67" s="0" t="n">
        <v>10</v>
      </c>
      <c r="W67" s="0" t="n">
        <f aca="false">T67-70</f>
        <v>20</v>
      </c>
      <c r="X67" s="0" t="n">
        <f aca="false">U67</f>
        <v>10</v>
      </c>
      <c r="Z67" s="0" t="n">
        <f aca="false">W67</f>
        <v>20</v>
      </c>
      <c r="AA67" s="0" t="n">
        <f aca="false">LN(X67-$C$2)</f>
        <v>1.02961941718116</v>
      </c>
    </row>
    <row r="68" customFormat="false" ht="13.8" hidden="false" customHeight="false" outlineLevel="0" collapsed="false">
      <c r="A68" s="0" t="n">
        <v>28</v>
      </c>
      <c r="B68" s="0" t="n">
        <v>30</v>
      </c>
      <c r="D68" s="0" t="n">
        <f aca="false">A68</f>
        <v>28</v>
      </c>
      <c r="E68" s="0" t="n">
        <f aca="false">B68</f>
        <v>30</v>
      </c>
      <c r="G68" s="0" t="n">
        <f aca="false">D68</f>
        <v>28</v>
      </c>
      <c r="H68" s="0" t="n">
        <f aca="false">E68-$C$2</f>
        <v>22.8</v>
      </c>
      <c r="J68" s="0" t="n">
        <f aca="false">G68</f>
        <v>28</v>
      </c>
      <c r="K68" s="0" t="n">
        <f aca="false">LN(H68)</f>
        <v>3.1267605359604</v>
      </c>
      <c r="M68" s="0" t="n">
        <f aca="false">J68*K68</f>
        <v>87.5492950068911</v>
      </c>
      <c r="O68" s="0" t="n">
        <f aca="false">J68*J68</f>
        <v>784</v>
      </c>
      <c r="Q68" s="0" t="n">
        <f aca="false">K68*K68</f>
        <v>9.77663144923934</v>
      </c>
      <c r="T68" s="0" t="n">
        <v>92</v>
      </c>
      <c r="U68" s="0" t="n">
        <v>9.8</v>
      </c>
      <c r="W68" s="0" t="n">
        <f aca="false">T68-70</f>
        <v>22</v>
      </c>
      <c r="X68" s="0" t="n">
        <f aca="false">U68</f>
        <v>9.8</v>
      </c>
      <c r="Z68" s="0" t="n">
        <f aca="false">W68</f>
        <v>22</v>
      </c>
      <c r="AA68" s="0" t="n">
        <f aca="false">LN(X68-$C$2)</f>
        <v>0.955511445027437</v>
      </c>
    </row>
    <row r="69" customFormat="false" ht="13.8" hidden="false" customHeight="false" outlineLevel="0" collapsed="false">
      <c r="A69" s="0" t="n">
        <v>29</v>
      </c>
      <c r="B69" s="0" t="n">
        <v>31</v>
      </c>
      <c r="D69" s="0" t="n">
        <f aca="false">A69</f>
        <v>29</v>
      </c>
      <c r="E69" s="0" t="n">
        <f aca="false">B69</f>
        <v>31</v>
      </c>
      <c r="G69" s="0" t="n">
        <f aca="false">D69</f>
        <v>29</v>
      </c>
      <c r="H69" s="0" t="n">
        <f aca="false">E69-$C$2</f>
        <v>23.8</v>
      </c>
      <c r="J69" s="0" t="n">
        <f aca="false">G69</f>
        <v>29</v>
      </c>
      <c r="K69" s="0" t="n">
        <f aca="false">LN(H69)</f>
        <v>3.16968558067743</v>
      </c>
      <c r="M69" s="0" t="n">
        <f aca="false">J69*K69</f>
        <v>91.9208818396455</v>
      </c>
      <c r="O69" s="0" t="n">
        <f aca="false">J69*J69</f>
        <v>841</v>
      </c>
      <c r="Q69" s="0" t="n">
        <f aca="false">K69*K69</f>
        <v>10.0469066803544</v>
      </c>
      <c r="T69" s="0" t="n">
        <v>96</v>
      </c>
      <c r="U69" s="0" t="n">
        <v>9.2</v>
      </c>
      <c r="W69" s="0" t="n">
        <f aca="false">T69-70</f>
        <v>26</v>
      </c>
      <c r="X69" s="0" t="n">
        <f aca="false">U69</f>
        <v>9.2</v>
      </c>
      <c r="Z69" s="0" t="n">
        <f aca="false">W69</f>
        <v>26</v>
      </c>
      <c r="AA69" s="0" t="n">
        <f aca="false">LN(X69-$C$2)</f>
        <v>0.693147180559945</v>
      </c>
    </row>
    <row r="70" customFormat="false" ht="13.8" hidden="false" customHeight="false" outlineLevel="0" collapsed="false">
      <c r="A70" s="0" t="n">
        <v>30</v>
      </c>
      <c r="B70" s="0" t="n">
        <v>32</v>
      </c>
      <c r="D70" s="0" t="n">
        <f aca="false">A70</f>
        <v>30</v>
      </c>
      <c r="E70" s="0" t="n">
        <f aca="false">B70</f>
        <v>32</v>
      </c>
      <c r="G70" s="0" t="n">
        <f aca="false">D70</f>
        <v>30</v>
      </c>
      <c r="H70" s="0" t="n">
        <f aca="false">E70-$C$2</f>
        <v>24.8</v>
      </c>
      <c r="J70" s="0" t="n">
        <f aca="false">G70</f>
        <v>30</v>
      </c>
      <c r="K70" s="0" t="n">
        <f aca="false">LN(H70)</f>
        <v>3.21084365317094</v>
      </c>
      <c r="M70" s="0" t="n">
        <f aca="false">J70*K70</f>
        <v>96.3253095951281</v>
      </c>
      <c r="O70" s="0" t="n">
        <f aca="false">J70*J70</f>
        <v>900</v>
      </c>
      <c r="Q70" s="0" t="n">
        <f aca="false">K70*K70</f>
        <v>10.3095169651081</v>
      </c>
      <c r="T70" s="0" t="n">
        <v>98</v>
      </c>
      <c r="U70" s="0" t="n">
        <v>9.1</v>
      </c>
      <c r="W70" s="0" t="n">
        <f aca="false">T70-70</f>
        <v>28</v>
      </c>
      <c r="X70" s="0" t="n">
        <f aca="false">U70</f>
        <v>9.1</v>
      </c>
      <c r="Z70" s="0" t="n">
        <f aca="false">W70</f>
        <v>28</v>
      </c>
      <c r="AA70" s="0" t="n">
        <f aca="false">LN(X70-$C$2)</f>
        <v>0.641853886172394</v>
      </c>
    </row>
    <row r="71" customFormat="false" ht="13.8" hidden="false" customHeight="false" outlineLevel="0" collapsed="false">
      <c r="A71" s="0" t="n">
        <v>31</v>
      </c>
      <c r="B71" s="0" t="n">
        <v>33</v>
      </c>
      <c r="D71" s="0" t="n">
        <f aca="false">A71</f>
        <v>31</v>
      </c>
      <c r="E71" s="0" t="n">
        <f aca="false">B71</f>
        <v>33</v>
      </c>
      <c r="G71" s="0" t="n">
        <f aca="false">D71</f>
        <v>31</v>
      </c>
      <c r="H71" s="0" t="n">
        <f aca="false">E71-$C$2</f>
        <v>25.8</v>
      </c>
      <c r="J71" s="0" t="n">
        <f aca="false">G71</f>
        <v>31</v>
      </c>
      <c r="K71" s="0" t="n">
        <f aca="false">LN(H71)</f>
        <v>3.25037449192757</v>
      </c>
      <c r="M71" s="0" t="n">
        <f aca="false">J71*K71</f>
        <v>100.761609249755</v>
      </c>
      <c r="O71" s="0" t="n">
        <f aca="false">J71*J71</f>
        <v>961</v>
      </c>
      <c r="Q71" s="0" t="n">
        <f aca="false">K71*K71</f>
        <v>10.5649343377734</v>
      </c>
      <c r="T71" s="0" t="n">
        <v>100</v>
      </c>
      <c r="U71" s="5" t="n">
        <v>9</v>
      </c>
      <c r="W71" s="0" t="n">
        <f aca="false">T71-70</f>
        <v>30</v>
      </c>
      <c r="X71" s="0" t="n">
        <f aca="false">U71</f>
        <v>9</v>
      </c>
      <c r="Z71" s="0" t="n">
        <f aca="false">W71</f>
        <v>30</v>
      </c>
      <c r="AA71" s="0" t="n">
        <f aca="false">LN(X71-$C$2)</f>
        <v>0.587786664902119</v>
      </c>
    </row>
    <row r="72" customFormat="false" ht="13.8" hidden="false" customHeight="false" outlineLevel="0" collapsed="false">
      <c r="A72" s="0" t="n">
        <v>32</v>
      </c>
      <c r="B72" s="0" t="n">
        <v>35</v>
      </c>
      <c r="D72" s="0" t="n">
        <f aca="false">A72</f>
        <v>32</v>
      </c>
      <c r="E72" s="0" t="n">
        <f aca="false">B72</f>
        <v>35</v>
      </c>
      <c r="G72" s="0" t="n">
        <f aca="false">D72</f>
        <v>32</v>
      </c>
      <c r="H72" s="0" t="n">
        <f aca="false">E72-$C$2</f>
        <v>27.8</v>
      </c>
      <c r="J72" s="0" t="n">
        <f aca="false">G72</f>
        <v>32</v>
      </c>
      <c r="K72" s="0" t="n">
        <f aca="false">LN(H72)</f>
        <v>3.32503602069659</v>
      </c>
      <c r="M72" s="0" t="n">
        <f aca="false">J72*K72</f>
        <v>106.401152662291</v>
      </c>
      <c r="O72" s="0" t="n">
        <f aca="false">J72*J72</f>
        <v>1024</v>
      </c>
      <c r="Q72" s="0" t="n">
        <f aca="false">K72*K72</f>
        <v>11.0558645389298</v>
      </c>
      <c r="T72" s="0" t="n">
        <v>104</v>
      </c>
      <c r="U72" s="0" t="n">
        <v>8.9</v>
      </c>
      <c r="W72" s="0" t="n">
        <f aca="false">T72-70</f>
        <v>34</v>
      </c>
      <c r="X72" s="0" t="n">
        <f aca="false">U72</f>
        <v>8.9</v>
      </c>
      <c r="Z72" s="0" t="n">
        <f aca="false">W72</f>
        <v>34</v>
      </c>
      <c r="AA72" s="0" t="n">
        <f aca="false">LN(X72-$C$2)</f>
        <v>0.53062825106217</v>
      </c>
    </row>
    <row r="73" customFormat="false" ht="13.8" hidden="false" customHeight="false" outlineLevel="0" collapsed="false">
      <c r="A73" s="0" t="n">
        <v>33</v>
      </c>
      <c r="B73" s="0" t="n">
        <v>36</v>
      </c>
      <c r="D73" s="0" t="n">
        <f aca="false">A73</f>
        <v>33</v>
      </c>
      <c r="E73" s="0" t="n">
        <f aca="false">B73</f>
        <v>36</v>
      </c>
      <c r="G73" s="0" t="n">
        <f aca="false">D73</f>
        <v>33</v>
      </c>
      <c r="H73" s="0" t="n">
        <f aca="false">E73-$C$2</f>
        <v>28.8</v>
      </c>
      <c r="J73" s="0" t="n">
        <f aca="false">G73</f>
        <v>33</v>
      </c>
      <c r="K73" s="0" t="n">
        <f aca="false">LN(H73)</f>
        <v>3.3603753871419</v>
      </c>
      <c r="M73" s="0" t="n">
        <f aca="false">J73*K73</f>
        <v>110.892387775683</v>
      </c>
      <c r="O73" s="0" t="n">
        <f aca="false">J73*J73</f>
        <v>1089</v>
      </c>
      <c r="Q73" s="0" t="n">
        <f aca="false">K73*K73</f>
        <v>11.2921227425091</v>
      </c>
      <c r="T73" s="0" t="n">
        <v>110</v>
      </c>
      <c r="U73" s="0" t="n">
        <v>8.8</v>
      </c>
      <c r="W73" s="0" t="n">
        <f aca="false">T73-70</f>
        <v>40</v>
      </c>
      <c r="X73" s="0" t="n">
        <f aca="false">U73</f>
        <v>8.8</v>
      </c>
      <c r="Z73" s="0" t="n">
        <f aca="false">W73</f>
        <v>40</v>
      </c>
      <c r="AA73" s="0" t="n">
        <f aca="false">LN(X73-$C$2)</f>
        <v>0.470003629245736</v>
      </c>
    </row>
    <row r="74" customFormat="false" ht="13.8" hidden="false" customHeight="false" outlineLevel="0" collapsed="false">
      <c r="A74" s="0" t="n">
        <v>34</v>
      </c>
      <c r="B74" s="0" t="n">
        <v>37</v>
      </c>
      <c r="D74" s="0" t="n">
        <f aca="false">A74</f>
        <v>34</v>
      </c>
      <c r="E74" s="0" t="n">
        <f aca="false">B74</f>
        <v>37</v>
      </c>
      <c r="G74" s="0" t="n">
        <f aca="false">D74</f>
        <v>34</v>
      </c>
      <c r="H74" s="0" t="n">
        <f aca="false">E74-$C$2</f>
        <v>29.8</v>
      </c>
      <c r="J74" s="0" t="n">
        <f aca="false">G74</f>
        <v>34</v>
      </c>
      <c r="K74" s="0" t="n">
        <f aca="false">LN(H74)</f>
        <v>3.39450839351136</v>
      </c>
      <c r="M74" s="0" t="n">
        <f aca="false">J74*K74</f>
        <v>115.413285379386</v>
      </c>
      <c r="O74" s="0" t="n">
        <f aca="false">J74*J74</f>
        <v>1156</v>
      </c>
      <c r="Q74" s="0" t="n">
        <f aca="false">K74*K74</f>
        <v>11.5226872336191</v>
      </c>
      <c r="T74" s="0" t="n">
        <v>120</v>
      </c>
      <c r="U74" s="0" t="n">
        <v>8.6</v>
      </c>
      <c r="W74" s="0" t="n">
        <f aca="false">T74-70</f>
        <v>50</v>
      </c>
      <c r="X74" s="0" t="n">
        <f aca="false">U74</f>
        <v>8.6</v>
      </c>
      <c r="Z74" s="0" t="n">
        <f aca="false">W74</f>
        <v>50</v>
      </c>
      <c r="AA74" s="0" t="n">
        <f aca="false">LN(X74-$C$2)</f>
        <v>0.336472236621213</v>
      </c>
    </row>
    <row r="75" customFormat="false" ht="13.8" hidden="false" customHeight="false" outlineLevel="0" collapsed="false">
      <c r="A75" s="0" t="n">
        <v>35</v>
      </c>
      <c r="B75" s="0" t="n">
        <v>39</v>
      </c>
      <c r="D75" s="0" t="n">
        <f aca="false">A75</f>
        <v>35</v>
      </c>
      <c r="E75" s="0" t="n">
        <f aca="false">B75</f>
        <v>39</v>
      </c>
      <c r="G75" s="0" t="n">
        <f aca="false">D75</f>
        <v>35</v>
      </c>
      <c r="H75" s="0" t="n">
        <f aca="false">E75-$C$2</f>
        <v>31.8</v>
      </c>
      <c r="J75" s="0" t="n">
        <f aca="false">G75</f>
        <v>35</v>
      </c>
      <c r="K75" s="0" t="n">
        <f aca="false">LN(H75)</f>
        <v>3.45946628978613</v>
      </c>
      <c r="M75" s="0" t="n">
        <f aca="false">J75*K75</f>
        <v>121.081320142515</v>
      </c>
      <c r="O75" s="0" t="n">
        <f aca="false">J75*J75</f>
        <v>1225</v>
      </c>
      <c r="Q75" s="0" t="n">
        <f aca="false">K75*K75</f>
        <v>11.9679070101666</v>
      </c>
      <c r="T75" s="0" t="n">
        <v>129</v>
      </c>
      <c r="U75" s="0" t="n">
        <v>8.5</v>
      </c>
      <c r="W75" s="0" t="n">
        <f aca="false">T75-70</f>
        <v>59</v>
      </c>
      <c r="X75" s="0" t="n">
        <f aca="false">U75</f>
        <v>8.5</v>
      </c>
      <c r="Z75" s="0" t="n">
        <f aca="false">W75</f>
        <v>59</v>
      </c>
      <c r="AA75" s="0" t="n">
        <f aca="false">LN(X75-$C$2)</f>
        <v>0.262364264467491</v>
      </c>
    </row>
    <row r="76" customFormat="false" ht="14.25" hidden="false" customHeight="false" outlineLevel="0" collapsed="false">
      <c r="A76" s="0" t="n">
        <v>36</v>
      </c>
      <c r="B76" s="0" t="n">
        <v>40</v>
      </c>
      <c r="D76" s="0" t="n">
        <f aca="false">A76</f>
        <v>36</v>
      </c>
      <c r="E76" s="0" t="n">
        <f aca="false">B76</f>
        <v>40</v>
      </c>
      <c r="G76" s="0" t="n">
        <f aca="false">D76</f>
        <v>36</v>
      </c>
      <c r="H76" s="0" t="n">
        <f aca="false">E76-$C$2</f>
        <v>32.8</v>
      </c>
      <c r="J76" s="0" t="n">
        <f aca="false">G76</f>
        <v>36</v>
      </c>
      <c r="K76" s="0" t="n">
        <f aca="false">LN(H76)</f>
        <v>3.4904285153901</v>
      </c>
      <c r="M76" s="0" t="n">
        <f aca="false">J76*K76</f>
        <v>125.655426554044</v>
      </c>
      <c r="O76" s="0" t="n">
        <f aca="false">J76*J76</f>
        <v>1296</v>
      </c>
      <c r="Q76" s="0" t="n">
        <f aca="false">K76*K76</f>
        <v>12.1830912210483</v>
      </c>
    </row>
    <row r="77" customFormat="false" ht="14.25" hidden="false" customHeight="false" outlineLevel="0" collapsed="false">
      <c r="A77" s="0" t="n">
        <v>37</v>
      </c>
      <c r="B77" s="0" t="n">
        <v>41</v>
      </c>
      <c r="D77" s="0" t="n">
        <f aca="false">A77</f>
        <v>37</v>
      </c>
      <c r="E77" s="0" t="n">
        <f aca="false">B77</f>
        <v>41</v>
      </c>
      <c r="G77" s="0" t="n">
        <f aca="false">D77</f>
        <v>37</v>
      </c>
      <c r="H77" s="0" t="n">
        <f aca="false">E77-$C$2</f>
        <v>33.8</v>
      </c>
      <c r="J77" s="0" t="n">
        <f aca="false">G77</f>
        <v>37</v>
      </c>
      <c r="K77" s="0" t="n">
        <f aca="false">LN(H77)</f>
        <v>3.52046080248897</v>
      </c>
      <c r="M77" s="0" t="n">
        <f aca="false">J77*K77</f>
        <v>130.257049692092</v>
      </c>
      <c r="O77" s="0" t="n">
        <f aca="false">J77*J77</f>
        <v>1369</v>
      </c>
      <c r="Q77" s="0" t="n">
        <f aca="false">K77*K77</f>
        <v>12.3936442618613</v>
      </c>
    </row>
    <row r="78" customFormat="false" ht="14.25" hidden="false" customHeight="false" outlineLevel="0" collapsed="false">
      <c r="A78" s="0" t="n">
        <v>38</v>
      </c>
      <c r="B78" s="0" t="n">
        <v>42</v>
      </c>
      <c r="D78" s="0" t="n">
        <f aca="false">A78</f>
        <v>38</v>
      </c>
      <c r="E78" s="0" t="n">
        <f aca="false">B78</f>
        <v>42</v>
      </c>
      <c r="G78" s="0" t="n">
        <f aca="false">D78</f>
        <v>38</v>
      </c>
      <c r="H78" s="0" t="n">
        <f aca="false">E78-$C$2</f>
        <v>34.8</v>
      </c>
      <c r="J78" s="0" t="n">
        <f aca="false">G78</f>
        <v>38</v>
      </c>
      <c r="K78" s="0" t="n">
        <f aca="false">LN(H78)</f>
        <v>3.54961738678043</v>
      </c>
      <c r="M78" s="0" t="n">
        <f aca="false">J78*K78</f>
        <v>134.885460697656</v>
      </c>
      <c r="O78" s="0" t="n">
        <f aca="false">J78*J78</f>
        <v>1444</v>
      </c>
      <c r="Q78" s="0" t="n">
        <f aca="false">K78*K78</f>
        <v>12.5997835925339</v>
      </c>
    </row>
    <row r="79" customFormat="false" ht="14.25" hidden="false" customHeight="false" outlineLevel="0" collapsed="false">
      <c r="A79" s="0" t="n">
        <v>40</v>
      </c>
      <c r="B79" s="0" t="n">
        <v>44</v>
      </c>
      <c r="D79" s="0" t="n">
        <f aca="false">A79</f>
        <v>40</v>
      </c>
      <c r="E79" s="0" t="n">
        <f aca="false">B79</f>
        <v>44</v>
      </c>
      <c r="G79" s="0" t="n">
        <f aca="false">D79</f>
        <v>40</v>
      </c>
      <c r="H79" s="0" t="n">
        <f aca="false">E79-$C$2</f>
        <v>36.8</v>
      </c>
      <c r="J79" s="0" t="n">
        <f aca="false">G79</f>
        <v>40</v>
      </c>
      <c r="K79" s="0" t="n">
        <f aca="false">LN(H79)</f>
        <v>3.60549784517489</v>
      </c>
      <c r="M79" s="0" t="n">
        <f aca="false">J79*K79</f>
        <v>144.219913806995</v>
      </c>
      <c r="O79" s="0" t="n">
        <f aca="false">J79*J79</f>
        <v>1600</v>
      </c>
      <c r="Q79" s="0" t="n">
        <f aca="false">K79*K79</f>
        <v>12.9996147115607</v>
      </c>
    </row>
    <row r="80" customFormat="false" ht="14.25" hidden="false" customHeight="false" outlineLevel="0" collapsed="false">
      <c r="A80" s="0" t="n">
        <v>42</v>
      </c>
      <c r="B80" s="0" t="n">
        <v>47</v>
      </c>
      <c r="D80" s="0" t="n">
        <f aca="false">A80</f>
        <v>42</v>
      </c>
      <c r="E80" s="0" t="n">
        <f aca="false">B80</f>
        <v>47</v>
      </c>
      <c r="G80" s="0" t="n">
        <f aca="false">D80</f>
        <v>42</v>
      </c>
      <c r="H80" s="0" t="n">
        <f aca="false">E80-$C$2</f>
        <v>39.8</v>
      </c>
      <c r="J80" s="0" t="n">
        <f aca="false">G80</f>
        <v>42</v>
      </c>
      <c r="K80" s="0" t="n">
        <f aca="false">LN(H80)</f>
        <v>3.68386691229039</v>
      </c>
      <c r="M80" s="0" t="n">
        <f aca="false">J80*K80</f>
        <v>154.722410316196</v>
      </c>
      <c r="O80" s="0" t="n">
        <f aca="false">J80*J80</f>
        <v>1764</v>
      </c>
      <c r="Q80" s="0" t="n">
        <f aca="false">K80*K80</f>
        <v>13.5708754274679</v>
      </c>
    </row>
    <row r="81" customFormat="false" ht="14.25" hidden="false" customHeight="false" outlineLevel="0" collapsed="false">
      <c r="A81" s="0" t="n">
        <v>44</v>
      </c>
      <c r="B81" s="0" t="n">
        <v>49</v>
      </c>
      <c r="D81" s="0" t="n">
        <f aca="false">A81</f>
        <v>44</v>
      </c>
      <c r="E81" s="0" t="n">
        <f aca="false">B81</f>
        <v>49</v>
      </c>
      <c r="G81" s="0" t="n">
        <f aca="false">D81</f>
        <v>44</v>
      </c>
      <c r="H81" s="0" t="n">
        <f aca="false">E81-$C$2</f>
        <v>41.8</v>
      </c>
      <c r="J81" s="0" t="n">
        <f aca="false">G81</f>
        <v>44</v>
      </c>
      <c r="K81" s="0" t="n">
        <f aca="false">LN(H81)</f>
        <v>3.73289633953071</v>
      </c>
      <c r="M81" s="0" t="n">
        <f aca="false">J81*K81</f>
        <v>164.247438939351</v>
      </c>
      <c r="O81" s="0" t="n">
        <f aca="false">J81*J81</f>
        <v>1936</v>
      </c>
      <c r="Q81" s="0" t="n">
        <f aca="false">K81*K81</f>
        <v>13.9345150816818</v>
      </c>
    </row>
    <row r="82" customFormat="false" ht="14.25" hidden="false" customHeight="false" outlineLevel="0" collapsed="false">
      <c r="A82" s="0" t="n">
        <v>46</v>
      </c>
      <c r="B82" s="0" t="n">
        <v>52</v>
      </c>
      <c r="D82" s="0" t="n">
        <f aca="false">A82</f>
        <v>46</v>
      </c>
      <c r="E82" s="0" t="n">
        <f aca="false">B82</f>
        <v>52</v>
      </c>
      <c r="G82" s="0" t="n">
        <f aca="false">D82</f>
        <v>46</v>
      </c>
      <c r="H82" s="0" t="n">
        <f aca="false">E82-$C$2</f>
        <v>44.8</v>
      </c>
      <c r="J82" s="0" t="n">
        <f aca="false">G82</f>
        <v>46</v>
      </c>
      <c r="K82" s="0" t="n">
        <f aca="false">LN(H82)</f>
        <v>3.80220813942094</v>
      </c>
      <c r="M82" s="0" t="n">
        <f aca="false">J82*K82</f>
        <v>174.901574413363</v>
      </c>
      <c r="O82" s="0" t="n">
        <f aca="false">J82*J82</f>
        <v>2116</v>
      </c>
      <c r="Q82" s="0" t="n">
        <f aca="false">K82*K82</f>
        <v>14.4567867354788</v>
      </c>
    </row>
    <row r="83" customFormat="false" ht="14.25" hidden="false" customHeight="false" outlineLevel="0" collapsed="false">
      <c r="A83" s="0" t="n">
        <v>48</v>
      </c>
      <c r="B83" s="0" t="n">
        <v>54</v>
      </c>
      <c r="D83" s="0" t="n">
        <f aca="false">A83</f>
        <v>48</v>
      </c>
      <c r="E83" s="0" t="n">
        <f aca="false">B83</f>
        <v>54</v>
      </c>
      <c r="G83" s="0" t="n">
        <f aca="false">D83</f>
        <v>48</v>
      </c>
      <c r="H83" s="0" t="n">
        <f aca="false">E83-$C$2</f>
        <v>46.8</v>
      </c>
      <c r="J83" s="0" t="n">
        <f aca="false">G83</f>
        <v>48</v>
      </c>
      <c r="K83" s="0" t="n">
        <f aca="false">LN(H83)</f>
        <v>3.8458832029236</v>
      </c>
      <c r="M83" s="0" t="n">
        <f aca="false">J83*K83</f>
        <v>184.602393740333</v>
      </c>
      <c r="O83" s="0" t="n">
        <f aca="false">J83*J83</f>
        <v>2304</v>
      </c>
      <c r="Q83" s="0" t="n">
        <f aca="false">K83*K83</f>
        <v>14.7908176105299</v>
      </c>
    </row>
    <row r="84" customFormat="false" ht="14.25" hidden="false" customHeight="false" outlineLevel="0" collapsed="false">
      <c r="A84" s="0" t="n">
        <v>50</v>
      </c>
      <c r="B84" s="0" t="n">
        <v>57</v>
      </c>
      <c r="D84" s="0" t="n">
        <f aca="false">A84</f>
        <v>50</v>
      </c>
      <c r="E84" s="0" t="n">
        <f aca="false">B84</f>
        <v>57</v>
      </c>
      <c r="G84" s="0" t="n">
        <f aca="false">D84</f>
        <v>50</v>
      </c>
      <c r="H84" s="0" t="n">
        <f aca="false">E84-$C$2</f>
        <v>49.8</v>
      </c>
      <c r="J84" s="0" t="n">
        <f aca="false">G84</f>
        <v>50</v>
      </c>
      <c r="K84" s="0" t="n">
        <f aca="false">LN(H84)</f>
        <v>3.90801498403061</v>
      </c>
      <c r="M84" s="0" t="n">
        <f aca="false">J84*K84</f>
        <v>195.40074920153</v>
      </c>
      <c r="O84" s="0" t="n">
        <f aca="false">J84*J84</f>
        <v>2500</v>
      </c>
      <c r="Q84" s="0" t="n">
        <f aca="false">K84*K84</f>
        <v>15.2725811154077</v>
      </c>
    </row>
    <row r="85" customFormat="false" ht="14.25" hidden="false" customHeight="false" outlineLevel="0" collapsed="false">
      <c r="A85" s="0" t="n">
        <v>52</v>
      </c>
      <c r="B85" s="0" t="n">
        <v>59</v>
      </c>
      <c r="D85" s="0" t="n">
        <f aca="false">A85</f>
        <v>52</v>
      </c>
      <c r="E85" s="0" t="n">
        <f aca="false">B85</f>
        <v>59</v>
      </c>
      <c r="G85" s="0" t="n">
        <f aca="false">D85</f>
        <v>52</v>
      </c>
      <c r="H85" s="0" t="n">
        <f aca="false">E85-$C$2</f>
        <v>51.8</v>
      </c>
      <c r="J85" s="0" t="n">
        <f aca="false">G85</f>
        <v>52</v>
      </c>
      <c r="K85" s="0" t="n">
        <f aca="false">LN(H85)</f>
        <v>3.94739014926544</v>
      </c>
      <c r="M85" s="0" t="n">
        <f aca="false">J85*K85</f>
        <v>205.264287761803</v>
      </c>
      <c r="O85" s="0" t="n">
        <f aca="false">J85*J85</f>
        <v>2704</v>
      </c>
      <c r="Q85" s="0" t="n">
        <f aca="false">K85*K85</f>
        <v>15.5818889905178</v>
      </c>
    </row>
    <row r="86" customFormat="false" ht="14.25" hidden="false" customHeight="false" outlineLevel="0" collapsed="false">
      <c r="A86" s="0" t="n">
        <v>54</v>
      </c>
      <c r="B86" s="0" t="n">
        <v>62</v>
      </c>
      <c r="D86" s="0" t="n">
        <f aca="false">A86</f>
        <v>54</v>
      </c>
      <c r="E86" s="0" t="n">
        <f aca="false">B86</f>
        <v>62</v>
      </c>
      <c r="G86" s="0" t="n">
        <f aca="false">D86</f>
        <v>54</v>
      </c>
      <c r="H86" s="0" t="n">
        <f aca="false">E86-$C$2</f>
        <v>54.8</v>
      </c>
      <c r="J86" s="0" t="n">
        <f aca="false">G86</f>
        <v>54</v>
      </c>
      <c r="K86" s="0" t="n">
        <f aca="false">LN(H86)</f>
        <v>4.00369019395397</v>
      </c>
      <c r="M86" s="0" t="n">
        <f aca="false">J86*K86</f>
        <v>216.199270473514</v>
      </c>
      <c r="O86" s="0" t="n">
        <f aca="false">J86*J86</f>
        <v>2916</v>
      </c>
      <c r="Q86" s="0" t="n">
        <f aca="false">K86*K86</f>
        <v>16.0295351691632</v>
      </c>
    </row>
    <row r="87" customFormat="false" ht="14.25" hidden="false" customHeight="false" outlineLevel="0" collapsed="false">
      <c r="A87" s="0" t="n">
        <v>56</v>
      </c>
      <c r="B87" s="0" t="n">
        <v>64</v>
      </c>
      <c r="D87" s="0" t="n">
        <f aca="false">A87</f>
        <v>56</v>
      </c>
      <c r="E87" s="0" t="n">
        <f aca="false">B87</f>
        <v>64</v>
      </c>
      <c r="G87" s="0" t="n">
        <f aca="false">D87</f>
        <v>56</v>
      </c>
      <c r="H87" s="0" t="n">
        <f aca="false">E87-$C$2</f>
        <v>56.8</v>
      </c>
      <c r="J87" s="0" t="n">
        <f aca="false">G87</f>
        <v>56</v>
      </c>
      <c r="K87" s="0" t="n">
        <f aca="false">LN(H87)</f>
        <v>4.03953632572711</v>
      </c>
      <c r="M87" s="0" t="n">
        <f aca="false">J87*K87</f>
        <v>226.214034240718</v>
      </c>
      <c r="O87" s="0" t="n">
        <f aca="false">J87*J87</f>
        <v>3136</v>
      </c>
      <c r="Q87" s="0" t="n">
        <f aca="false">K87*K87</f>
        <v>16.3178537268688</v>
      </c>
    </row>
    <row r="88" customFormat="false" ht="14.25" hidden="false" customHeight="false" outlineLevel="0" collapsed="false">
      <c r="A88" s="0" t="n">
        <v>58</v>
      </c>
      <c r="B88" s="0" t="n">
        <v>67</v>
      </c>
      <c r="D88" s="0" t="n">
        <f aca="false">A88</f>
        <v>58</v>
      </c>
      <c r="E88" s="0" t="n">
        <f aca="false">B88</f>
        <v>67</v>
      </c>
      <c r="G88" s="0" t="n">
        <f aca="false">D88</f>
        <v>58</v>
      </c>
      <c r="H88" s="0" t="n">
        <f aca="false">E88-$C$2</f>
        <v>59.8</v>
      </c>
      <c r="J88" s="0" t="n">
        <f aca="false">G88</f>
        <v>58</v>
      </c>
      <c r="K88" s="0" t="n">
        <f aca="false">LN(H88)</f>
        <v>4.09100566095659</v>
      </c>
      <c r="M88" s="0" t="n">
        <f aca="false">J88*K88</f>
        <v>237.278328335482</v>
      </c>
      <c r="O88" s="0" t="n">
        <f aca="false">J88*J88</f>
        <v>3364</v>
      </c>
      <c r="Q88" s="0" t="n">
        <f aca="false">K88*K88</f>
        <v>16.7363273179788</v>
      </c>
    </row>
    <row r="89" customFormat="false" ht="14.25" hidden="false" customHeight="false" outlineLevel="0" collapsed="false">
      <c r="A89" s="0" t="n">
        <v>60</v>
      </c>
      <c r="B89" s="0" t="n">
        <v>69</v>
      </c>
      <c r="D89" s="0" t="n">
        <f aca="false">A89</f>
        <v>60</v>
      </c>
      <c r="E89" s="0" t="n">
        <f aca="false">B89</f>
        <v>69</v>
      </c>
      <c r="G89" s="0" t="n">
        <f aca="false">D89</f>
        <v>60</v>
      </c>
      <c r="H89" s="0" t="n">
        <f aca="false">E89-$C$2</f>
        <v>61.8</v>
      </c>
      <c r="J89" s="0" t="n">
        <f aca="false">G89</f>
        <v>60</v>
      </c>
      <c r="K89" s="0" t="n">
        <f aca="false">LN(H89)</f>
        <v>4.12390336446365</v>
      </c>
      <c r="M89" s="0" t="n">
        <f aca="false">J89*K89</f>
        <v>247.434201867819</v>
      </c>
      <c r="O89" s="0" t="n">
        <f aca="false">J89*J89</f>
        <v>3600</v>
      </c>
      <c r="Q89" s="0" t="n">
        <f aca="false">K89*K89</f>
        <v>17.0065789594346</v>
      </c>
    </row>
    <row r="90" customFormat="false" ht="14.25" hidden="false" customHeight="false" outlineLevel="0" collapsed="false">
      <c r="A90" s="0" t="n">
        <v>62</v>
      </c>
      <c r="B90" s="0" t="n">
        <v>72</v>
      </c>
      <c r="D90" s="0" t="n">
        <f aca="false">A90</f>
        <v>62</v>
      </c>
      <c r="E90" s="0" t="n">
        <f aca="false">B90</f>
        <v>72</v>
      </c>
      <c r="G90" s="0" t="n">
        <f aca="false">D90</f>
        <v>62</v>
      </c>
      <c r="H90" s="0" t="n">
        <f aca="false">E90-$C$2</f>
        <v>64.8</v>
      </c>
      <c r="J90" s="0" t="n">
        <f aca="false">G90</f>
        <v>62</v>
      </c>
      <c r="K90" s="0" t="n">
        <f aca="false">LN(H90)</f>
        <v>4.17130560335823</v>
      </c>
      <c r="M90" s="0" t="n">
        <f aca="false">J90*K90</f>
        <v>258.62094740821</v>
      </c>
      <c r="O90" s="0" t="n">
        <f aca="false">J90*J90</f>
        <v>3844</v>
      </c>
      <c r="Q90" s="0" t="n">
        <f aca="false">K90*K90</f>
        <v>17.3997904366078</v>
      </c>
    </row>
    <row r="91" customFormat="false" ht="14.25" hidden="false" customHeight="false" outlineLevel="0" collapsed="false">
      <c r="A91" s="0" t="n">
        <v>64</v>
      </c>
      <c r="B91" s="0" t="n">
        <v>75</v>
      </c>
      <c r="D91" s="0" t="n">
        <f aca="false">A91</f>
        <v>64</v>
      </c>
      <c r="E91" s="0" t="n">
        <f aca="false">B91</f>
        <v>75</v>
      </c>
      <c r="G91" s="0" t="n">
        <f aca="false">D91</f>
        <v>64</v>
      </c>
      <c r="H91" s="0" t="n">
        <f aca="false">E91-$C$2</f>
        <v>67.8</v>
      </c>
      <c r="J91" s="0" t="n">
        <f aca="false">G91</f>
        <v>64</v>
      </c>
      <c r="K91" s="0" t="n">
        <f aca="false">LN(H91)</f>
        <v>4.21656219494635</v>
      </c>
      <c r="M91" s="0" t="n">
        <f aca="false">J91*K91</f>
        <v>269.859980476566</v>
      </c>
      <c r="O91" s="0" t="n">
        <f aca="false">J91*J91</f>
        <v>4096</v>
      </c>
      <c r="Q91" s="0" t="n">
        <f aca="false">K91*K91</f>
        <v>17.7793967438508</v>
      </c>
    </row>
    <row r="92" customFormat="false" ht="14.25" hidden="false" customHeight="false" outlineLevel="0" collapsed="false">
      <c r="A92" s="0" t="n">
        <v>66</v>
      </c>
      <c r="B92" s="0" t="n">
        <v>77</v>
      </c>
      <c r="D92" s="0" t="n">
        <f aca="false">A92</f>
        <v>66</v>
      </c>
      <c r="E92" s="0" t="n">
        <f aca="false">B92</f>
        <v>77</v>
      </c>
      <c r="G92" s="0" t="n">
        <f aca="false">D92</f>
        <v>66</v>
      </c>
      <c r="H92" s="0" t="n">
        <f aca="false">E92-$C$2</f>
        <v>69.8</v>
      </c>
      <c r="J92" s="0" t="n">
        <f aca="false">G92</f>
        <v>66</v>
      </c>
      <c r="K92" s="0" t="n">
        <f aca="false">LN(H92)</f>
        <v>4.24563400976833</v>
      </c>
      <c r="M92" s="0" t="n">
        <f aca="false">J92*K92</f>
        <v>280.21184464471</v>
      </c>
      <c r="O92" s="0" t="n">
        <f aca="false">J92*J92</f>
        <v>4356</v>
      </c>
      <c r="Q92" s="0" t="n">
        <f aca="false">K92*K92</f>
        <v>18.0254081449015</v>
      </c>
    </row>
    <row r="93" customFormat="false" ht="14.25" hidden="false" customHeight="false" outlineLevel="0" collapsed="false">
      <c r="A93" s="0" t="n">
        <v>68</v>
      </c>
      <c r="B93" s="0" t="n">
        <v>79</v>
      </c>
      <c r="D93" s="0" t="n">
        <f aca="false">A93</f>
        <v>68</v>
      </c>
      <c r="E93" s="0" t="n">
        <f aca="false">B93</f>
        <v>79</v>
      </c>
      <c r="G93" s="0" t="n">
        <f aca="false">D93</f>
        <v>68</v>
      </c>
      <c r="H93" s="0" t="n">
        <f aca="false">E93-$C$2</f>
        <v>71.8</v>
      </c>
      <c r="J93" s="0" t="n">
        <f aca="false">G93</f>
        <v>68</v>
      </c>
      <c r="K93" s="0" t="n">
        <f aca="false">LN(H93)</f>
        <v>4.27388447605418</v>
      </c>
      <c r="M93" s="0" t="n">
        <f aca="false">J93*K93</f>
        <v>290.624144371684</v>
      </c>
      <c r="O93" s="0" t="n">
        <f aca="false">J93*J93</f>
        <v>4624</v>
      </c>
      <c r="Q93" s="0" t="n">
        <f aca="false">K93*K93</f>
        <v>18.2660885146569</v>
      </c>
    </row>
    <row r="94" customFormat="false" ht="14.25" hidden="false" customHeight="false" outlineLevel="0" collapsed="false">
      <c r="I94" s="0" t="s">
        <v>11</v>
      </c>
      <c r="J94" s="0" t="n">
        <f aca="false">AVERAGE(J52:J93)</f>
        <v>34.4761904761905</v>
      </c>
      <c r="K94" s="0" t="n">
        <f aca="false">AVERAGE(K52:K93)</f>
        <v>3.03061900842947</v>
      </c>
      <c r="M94" s="4" t="n">
        <f aca="false">AVERAGE(M52:M93)</f>
        <v>121.939801793835</v>
      </c>
      <c r="N94" s="4"/>
      <c r="O94" s="4" t="n">
        <f aca="false">AVERAGE(O52:O93)</f>
        <v>1491.61904761905</v>
      </c>
      <c r="P94" s="4"/>
      <c r="Q94" s="4" t="n">
        <f aca="false">AVERAGE(Q52:Q93)</f>
        <v>10.4200448888249</v>
      </c>
    </row>
    <row r="95" customFormat="false" ht="14.25" hidden="false" customHeight="false" outlineLevel="0" collapsed="false">
      <c r="J95" s="4" t="n">
        <f aca="false">J94*J94</f>
        <v>1188.60770975057</v>
      </c>
      <c r="K95" s="4" t="n">
        <f aca="false">K94*K94</f>
        <v>9.18465157425404</v>
      </c>
    </row>
    <row r="96" customFormat="false" ht="14.25" hidden="false" customHeight="false" outlineLevel="0" collapsed="false">
      <c r="J96" s="0" t="s">
        <v>8</v>
      </c>
      <c r="K96" s="0" t="s">
        <v>9</v>
      </c>
    </row>
  </sheetData>
  <mergeCells count="4">
    <mergeCell ref="A1:B1"/>
    <mergeCell ref="T1:X1"/>
    <mergeCell ref="A50:Q50"/>
    <mergeCell ref="T50:X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2024-04-03T21:35:11Z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