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USNVC\output\"/>
    </mc:Choice>
  </mc:AlternateContent>
  <xr:revisionPtr revIDLastSave="0" documentId="13_ncr:1_{FB18DD11-61B4-480B-9F2D-B0B2C0E1AB37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allplotassociations" sheetId="1" r:id="rId1"/>
    <sheet name="handselect" sheetId="3" r:id="rId2"/>
    <sheet name="handselect2" sheetId="4" r:id="rId3"/>
    <sheet name="clusters" sheetId="2" r:id="rId4"/>
  </sheets>
  <definedNames>
    <definedName name="_xlnm._FilterDatabase" localSheetId="0" hidden="1">allplotassociations!$A$1:$G$49</definedName>
    <definedName name="_xlnm._FilterDatabase" localSheetId="2" hidden="1">handselect2!$A$1:$G$75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D41" i="3"/>
  <c r="E40" i="3"/>
  <c r="D40" i="3"/>
  <c r="E39" i="3"/>
  <c r="D39" i="3"/>
  <c r="E38" i="3"/>
  <c r="D38" i="3"/>
  <c r="E37" i="3"/>
  <c r="D37" i="3"/>
  <c r="E35" i="3"/>
  <c r="D35" i="3"/>
  <c r="E34" i="3"/>
  <c r="D34" i="3"/>
  <c r="E32" i="3"/>
  <c r="D32" i="3"/>
  <c r="E31" i="3"/>
  <c r="D31" i="3"/>
  <c r="E30" i="3"/>
  <c r="D30" i="3"/>
  <c r="E29" i="3"/>
  <c r="D29" i="3"/>
  <c r="E28" i="3"/>
  <c r="D28" i="3"/>
  <c r="E27" i="3"/>
  <c r="D27" i="3"/>
  <c r="E25" i="3"/>
  <c r="D25" i="3"/>
  <c r="E24" i="3"/>
  <c r="D24" i="3"/>
  <c r="E23" i="3"/>
  <c r="D23" i="3"/>
  <c r="E22" i="3"/>
  <c r="D22" i="3"/>
  <c r="E20" i="3"/>
  <c r="D20" i="3"/>
  <c r="E19" i="3"/>
  <c r="D19" i="3"/>
  <c r="E18" i="3"/>
  <c r="D18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3" i="3"/>
  <c r="D3" i="3"/>
  <c r="E2" i="3"/>
  <c r="D2" i="3"/>
  <c r="E1" i="3"/>
  <c r="D1" i="3"/>
  <c r="D45" i="1" l="1"/>
  <c r="E45" i="1"/>
  <c r="D46" i="1"/>
  <c r="E46" i="1"/>
  <c r="D47" i="1"/>
  <c r="E47" i="1"/>
  <c r="D48" i="1"/>
  <c r="E48" i="1"/>
  <c r="D49" i="1"/>
  <c r="E49" i="1"/>
  <c r="D39" i="1"/>
  <c r="E39" i="1"/>
  <c r="D40" i="1"/>
  <c r="E40" i="1"/>
  <c r="D41" i="1"/>
  <c r="E41" i="1"/>
  <c r="D42" i="1"/>
  <c r="E42" i="1"/>
  <c r="D43" i="1"/>
  <c r="E43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35" i="1"/>
  <c r="E35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30" i="1"/>
  <c r="E30" i="1"/>
  <c r="D31" i="1"/>
  <c r="E31" i="1"/>
  <c r="D32" i="1"/>
  <c r="E32" i="1"/>
  <c r="D33" i="1"/>
  <c r="E33" i="1"/>
  <c r="D24" i="1"/>
  <c r="E24" i="1"/>
  <c r="D25" i="1"/>
  <c r="E25" i="1"/>
  <c r="D26" i="1"/>
  <c r="E26" i="1"/>
  <c r="D27" i="1"/>
  <c r="E27" i="1"/>
  <c r="D28" i="1"/>
  <c r="E28" i="1"/>
  <c r="D29" i="1"/>
  <c r="E29" i="1"/>
  <c r="D18" i="1"/>
  <c r="E18" i="1"/>
  <c r="D19" i="1"/>
  <c r="E19" i="1"/>
  <c r="D20" i="1"/>
  <c r="E20" i="1"/>
  <c r="D21" i="1"/>
  <c r="E21" i="1"/>
  <c r="D22" i="1"/>
  <c r="E22" i="1"/>
  <c r="D23" i="1"/>
  <c r="E23" i="1"/>
  <c r="D34" i="1"/>
  <c r="E34" i="1"/>
  <c r="D36" i="1"/>
  <c r="E36" i="1"/>
  <c r="D37" i="1"/>
  <c r="E37" i="1"/>
  <c r="D38" i="1"/>
  <c r="E38" i="1"/>
  <c r="E44" i="1"/>
  <c r="D44" i="1"/>
</calcChain>
</file>

<file path=xl/sharedStrings.xml><?xml version="1.0" encoding="utf-8"?>
<sst xmlns="http://schemas.openxmlformats.org/spreadsheetml/2006/main" count="471" uniqueCount="146">
  <si>
    <t>soilplot</t>
  </si>
  <si>
    <t>clust</t>
  </si>
  <si>
    <t>element_global_id</t>
  </si>
  <si>
    <t>scientificname</t>
  </si>
  <si>
    <t>Adrian.DSP.ER2</t>
  </si>
  <si>
    <t>Phalaris arundinacea Eastern Ruderal Marsh</t>
  </si>
  <si>
    <t>Adrian.es20170808.01</t>
  </si>
  <si>
    <t>Acer (rubrum, saccharinum) - Fraxinus spp. - Ulmus americana Swamp Forest</t>
  </si>
  <si>
    <t>Adrian.gs20180813.02</t>
  </si>
  <si>
    <t>Adrian.gs20180816.01</t>
  </si>
  <si>
    <t>Acer saccharinum - Fraxinus pennsylvanica - Ulmus americana Floodplain Forest</t>
  </si>
  <si>
    <t>Adrian.gs20180816.02</t>
  </si>
  <si>
    <t>Quercus palustris - Quercus bicolor - Acer rubrum Flatwoods Forest</t>
  </si>
  <si>
    <t>Adrian.S12060401</t>
  </si>
  <si>
    <t>Carex stricta - Carex spp. Wet Meadow</t>
  </si>
  <si>
    <t>Aurelius.es20170731.02</t>
  </si>
  <si>
    <t>Cephalanthus occidentalis / Carex spp. Northern Shrub Swamp</t>
  </si>
  <si>
    <t>Aurelius.s20190820.02</t>
  </si>
  <si>
    <t>Aurelius.s20190820.03</t>
  </si>
  <si>
    <t>Boots.gs20180830.03</t>
  </si>
  <si>
    <t>Carlisle.S12060402</t>
  </si>
  <si>
    <t>Carlisle.S12061201</t>
  </si>
  <si>
    <t>Phragmites australis ssp. australis Eastern Ruderal Marsh</t>
  </si>
  <si>
    <t>Carlisle.W14090801</t>
  </si>
  <si>
    <t>Cornus sericea - Salix spp. - (Rosa palustris) Shrub Swamp</t>
  </si>
  <si>
    <t>Carlisle.W14090802</t>
  </si>
  <si>
    <t>Edwards.gs20180813.03</t>
  </si>
  <si>
    <t>Acer saccharinum - Ulmus americana / Onoclea sensibilis Floodplain Forest</t>
  </si>
  <si>
    <t>Edwards.Lamberton.Lake.Fen</t>
  </si>
  <si>
    <t>Cladium mariscoides - (Carex lasiocarpa, Hypericum kalmianum, Oligoneuron riddellii, Eleocharis elliptica) Fen</t>
  </si>
  <si>
    <t>Edwards.S12060701</t>
  </si>
  <si>
    <t>Typha spp. Midwest Marsh</t>
  </si>
  <si>
    <t>Gilford.S12062503</t>
  </si>
  <si>
    <t>Dasiphora fruticosa ssp. floribunda / Carex sterilis - Andropogon gerardii - Arnoglossum plantagineum Fen</t>
  </si>
  <si>
    <t>Henrietta.gs20180912.03</t>
  </si>
  <si>
    <t>Henrietta.gs20180912.04</t>
  </si>
  <si>
    <t>Houghton.2016MI037001</t>
  </si>
  <si>
    <t>Houghton.DSP.ER1</t>
  </si>
  <si>
    <t>Leersia oryzoides - Sagittaria latifolia Wet Meadow</t>
  </si>
  <si>
    <t>Houghton.DSP.ER3</t>
  </si>
  <si>
    <t>Houghton.DSP.RF1</t>
  </si>
  <si>
    <t>Pinus strobus - (Acer rubrum) / Osmunda spp. Swamp Forest</t>
  </si>
  <si>
    <t>Houghton.DSP.RF2</t>
  </si>
  <si>
    <t>Larix laricina - Acer rubrum / (Rhamnus alnifolia, Vaccinium corymbosum) Swamp Forest</t>
  </si>
  <si>
    <t>Houghton.DSP.RF3</t>
  </si>
  <si>
    <t>Houghton.DSP.RR2</t>
  </si>
  <si>
    <t>Houghton.DSP.RR3</t>
  </si>
  <si>
    <t>Houghton.Page.Creek.Fen</t>
  </si>
  <si>
    <t>Houghton.S12053101</t>
  </si>
  <si>
    <t>Houghton.S12062501</t>
  </si>
  <si>
    <t>Typha spp. - Schoenoplectus tabernaemontani - Mixed Herbs Southern Great Lakes Shore Marsh</t>
  </si>
  <si>
    <t>Houghton.S12062502</t>
  </si>
  <si>
    <t>Houghton.S12062901</t>
  </si>
  <si>
    <t>Fraxinus nigra - Acer saccharinum Upper Great Lakes Floodplain Forest</t>
  </si>
  <si>
    <t>Palms.2016MI045005</t>
  </si>
  <si>
    <t>Carex lacustris Wet Meadow</t>
  </si>
  <si>
    <t>Palms.2016MI067010</t>
  </si>
  <si>
    <t>Palms.Barry.County...Houghton.swamp</t>
  </si>
  <si>
    <t>Acer rubrum - Fraxinus (pennsylvanica, americana) / Lindera benzoin / Symplocarpus foetidus Swamp Forest</t>
  </si>
  <si>
    <t>Palms.es20170731.03</t>
  </si>
  <si>
    <t>Palms.es20170823.03</t>
  </si>
  <si>
    <t>Palms.gs20180816.03</t>
  </si>
  <si>
    <t>Palms.gs20180912.06</t>
  </si>
  <si>
    <t>Palms.gs20180919.04</t>
  </si>
  <si>
    <t>Palms.gs20180919.05</t>
  </si>
  <si>
    <t>Rifle.DSP.RR1</t>
  </si>
  <si>
    <t>Thomas.s20190701.01</t>
  </si>
  <si>
    <t>Thomas.s20190701.02</t>
  </si>
  <si>
    <t>Quercus rubra - Quercus alba - (Quercus velutina, Acer rubrum) / Viburnum acerifolium Forest</t>
  </si>
  <si>
    <t>Thomas.s20190905.04</t>
  </si>
  <si>
    <t>Toto.s20190820.04</t>
  </si>
  <si>
    <t>Wallkill.2016MI067008</t>
  </si>
  <si>
    <t>order</t>
  </si>
  <si>
    <t>aggregate</t>
  </si>
  <si>
    <t>soiltype</t>
  </si>
  <si>
    <t>terric</t>
  </si>
  <si>
    <t>limnic</t>
  </si>
  <si>
    <t>histic</t>
  </si>
  <si>
    <t xml:space="preserve">fluvaquentic </t>
  </si>
  <si>
    <t>typic</t>
  </si>
  <si>
    <t>aquoll</t>
  </si>
  <si>
    <t>Houghton.s20200611.01</t>
  </si>
  <si>
    <t>Houghton.s20200701.01</t>
  </si>
  <si>
    <t>hardwood swamp</t>
  </si>
  <si>
    <t>marsh</t>
  </si>
  <si>
    <t>wet meadow</t>
  </si>
  <si>
    <t>fen</t>
  </si>
  <si>
    <t>inundated shrub swamp</t>
  </si>
  <si>
    <t>tamarack swamp</t>
  </si>
  <si>
    <t>disturbed swamp forest</t>
  </si>
  <si>
    <t>other swamp</t>
  </si>
  <si>
    <t>other meadow</t>
  </si>
  <si>
    <t>other shrub swamp</t>
  </si>
  <si>
    <t>disturbed undundated shrub swamp</t>
  </si>
  <si>
    <t>reed canary grass</t>
  </si>
  <si>
    <t>Observation_ID</t>
  </si>
  <si>
    <t>GRR.GJS.2015.26</t>
  </si>
  <si>
    <t>GRR.GJS.2017.19</t>
  </si>
  <si>
    <t>GRR.GJS.2018.13</t>
  </si>
  <si>
    <t>GRR.GJS.2018.3</t>
  </si>
  <si>
    <t>GRR.GJS.2018.4</t>
  </si>
  <si>
    <t>GRR.GJS.2012.24</t>
  </si>
  <si>
    <t>GRR.GJS.2017.8</t>
  </si>
  <si>
    <t>GRR.GJS.2019.11</t>
  </si>
  <si>
    <t>GRR.GJS.2019.12</t>
  </si>
  <si>
    <t>GRR.GJS.2018.17</t>
  </si>
  <si>
    <t>GRR.GJS.2012.25</t>
  </si>
  <si>
    <t>GRR.GJS.2012.70</t>
  </si>
  <si>
    <t>GRR.GJS.2014.39</t>
  </si>
  <si>
    <t>GRR.GJS.2014.40</t>
  </si>
  <si>
    <t>GRR.GJS.2018.14</t>
  </si>
  <si>
    <t>GRR.GJS.2015.24</t>
  </si>
  <si>
    <t>GRR.GJS.2012.31</t>
  </si>
  <si>
    <t>GRR.GJS.2012.36</t>
  </si>
  <si>
    <t>GRR.GJS.2018.21</t>
  </si>
  <si>
    <t>GRR.GJS.2018.22</t>
  </si>
  <si>
    <t>GRR.GJS.2016.21</t>
  </si>
  <si>
    <t>GRR.GJS.2015.27</t>
  </si>
  <si>
    <t>GRR.GJS.2015.28</t>
  </si>
  <si>
    <t>GRR.GJS.2015.20</t>
  </si>
  <si>
    <t>GRR.GJS.2015.22</t>
  </si>
  <si>
    <t>GRR.GJS.2015.21</t>
  </si>
  <si>
    <t>GRR.GJS.2015.29</t>
  </si>
  <si>
    <t>GRR.GJS.2015.30</t>
  </si>
  <si>
    <t>GRR.GJS.2015.23</t>
  </si>
  <si>
    <t>GRR.GJS.2012.23</t>
  </si>
  <si>
    <t>GRR.GJS.2012.34</t>
  </si>
  <si>
    <t>GRR.GJS.2012.35</t>
  </si>
  <si>
    <t>GRR.GJS.2012.40</t>
  </si>
  <si>
    <t>GRR.GJS.2020.13</t>
  </si>
  <si>
    <t>GRR.GJS.2020.14</t>
  </si>
  <si>
    <t>GRR.GJS.2016.59</t>
  </si>
  <si>
    <t>GRR.GJS.2016.32</t>
  </si>
  <si>
    <t>GRR.2011.GJS.12</t>
  </si>
  <si>
    <t>GRR.GJS.2017.9</t>
  </si>
  <si>
    <t>GRR.GJS.2017.23</t>
  </si>
  <si>
    <t>GRR.GJS.2018.5</t>
  </si>
  <si>
    <t>GRR.GJS.2018.24</t>
  </si>
  <si>
    <t>GRR.GJS.2018.28</t>
  </si>
  <si>
    <t>GRR.GJS.2018.29</t>
  </si>
  <si>
    <t>GRR.GJS.2015.25</t>
  </si>
  <si>
    <t>GRR.GJS.2019.22</t>
  </si>
  <si>
    <t>GRR.GJS.2019.17</t>
  </si>
  <si>
    <t>GRR.GJS.2019.13</t>
  </si>
  <si>
    <t>GRR.GJS.2016.30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</si>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</sst>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34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2" workbookViewId="0">
      <selection activeCell="A34" sqref="A34:G38"/>
    </sheetView>
  </sheetViews>
  <sheetFormatPr defaultRowHeight="15" x14ac:dyDescent="0.25"/>
  <cols>
    <col min="1" max="1" width="34.140625" bestFit="1" customWidth="1"/>
    <col min="2" max="2" width="11.85546875" customWidth="1"/>
    <col min="3" max="3" width="4.5703125" bestFit="1" customWidth="1"/>
    <col min="4" max="4" width="4.5703125" customWidth="1"/>
    <col min="5" max="5" width="68.42578125" bestFit="1" customWidth="1"/>
    <col min="6" max="6" width="3.140625" customWidth="1"/>
    <col min="7" max="7" width="75.85546875" customWidth="1"/>
  </cols>
  <sheetData>
    <row r="1" spans="1:7" x14ac:dyDescent="0.25">
      <c r="A1" t="s">
        <v>0</v>
      </c>
      <c r="B1" t="s">
        <v>74</v>
      </c>
      <c r="C1" t="s">
        <v>1</v>
      </c>
      <c r="D1" t="s">
        <v>72</v>
      </c>
      <c r="E1" t="s">
        <v>73</v>
      </c>
      <c r="F1" t="s">
        <v>2</v>
      </c>
      <c r="G1" t="s">
        <v>3</v>
      </c>
    </row>
    <row r="2" spans="1:7" x14ac:dyDescent="0.25">
      <c r="A2" s="2" t="s">
        <v>9</v>
      </c>
      <c r="B2" s="2" t="s">
        <v>75</v>
      </c>
      <c r="C2" s="2">
        <v>4</v>
      </c>
      <c r="D2" s="2">
        <f>VLOOKUP(C2,clusters!A:D,2,FALSE)</f>
        <v>1</v>
      </c>
      <c r="E2" s="2" t="str">
        <f>VLOOKUP(C2,clusters!A:D,4,FALSE)</f>
        <v>Acer saccharinum - Fraxinus pennsylvanica - Ulmus americana Floodplain Forest</v>
      </c>
      <c r="F2" s="2">
        <v>686814</v>
      </c>
      <c r="G2" s="2" t="s">
        <v>10</v>
      </c>
    </row>
    <row r="3" spans="1:7" x14ac:dyDescent="0.25">
      <c r="A3" s="2" t="s">
        <v>17</v>
      </c>
      <c r="B3" s="2" t="s">
        <v>77</v>
      </c>
      <c r="C3" s="2">
        <v>4</v>
      </c>
      <c r="D3" s="2">
        <f>VLOOKUP(C3,clusters!A:D,2,FALSE)</f>
        <v>1</v>
      </c>
      <c r="E3" s="2" t="str">
        <f>VLOOKUP(C3,clusters!A:D,4,FALSE)</f>
        <v>Acer saccharinum - Fraxinus pennsylvanica - Ulmus americana Floodplain Forest</v>
      </c>
      <c r="F3" s="2">
        <v>686814</v>
      </c>
      <c r="G3" s="2" t="s">
        <v>10</v>
      </c>
    </row>
    <row r="4" spans="1:7" x14ac:dyDescent="0.25">
      <c r="A4" s="2" t="s">
        <v>18</v>
      </c>
      <c r="B4" s="2" t="s">
        <v>77</v>
      </c>
      <c r="C4" s="2">
        <v>4</v>
      </c>
      <c r="D4" s="2">
        <f>VLOOKUP(C4,clusters!A:D,2,FALSE)</f>
        <v>1</v>
      </c>
      <c r="E4" s="2" t="str">
        <f>VLOOKUP(C4,clusters!A:D,4,FALSE)</f>
        <v>Acer saccharinum - Fraxinus pennsylvanica - Ulmus americana Floodplain Forest</v>
      </c>
      <c r="F4" s="2">
        <v>686814</v>
      </c>
      <c r="G4" s="2" t="s">
        <v>10</v>
      </c>
    </row>
    <row r="5" spans="1:7" x14ac:dyDescent="0.25">
      <c r="A5" s="2" t="s">
        <v>19</v>
      </c>
      <c r="B5" s="2" t="s">
        <v>79</v>
      </c>
      <c r="C5" s="2">
        <v>4</v>
      </c>
      <c r="D5" s="2">
        <f>VLOOKUP(C5,clusters!A:D,2,FALSE)</f>
        <v>1</v>
      </c>
      <c r="E5" s="2" t="str">
        <f>VLOOKUP(C5,clusters!A:D,4,FALSE)</f>
        <v>Acer saccharinum - Fraxinus pennsylvanica - Ulmus americana Floodplain Forest</v>
      </c>
      <c r="F5" s="2">
        <v>686814</v>
      </c>
      <c r="G5" s="2" t="s">
        <v>10</v>
      </c>
    </row>
    <row r="6" spans="1:7" x14ac:dyDescent="0.25">
      <c r="A6" s="2" t="s">
        <v>34</v>
      </c>
      <c r="B6" s="2" t="s">
        <v>77</v>
      </c>
      <c r="C6" s="2">
        <v>4</v>
      </c>
      <c r="D6" s="2">
        <f>VLOOKUP(C6,clusters!A:D,2,FALSE)</f>
        <v>1</v>
      </c>
      <c r="E6" s="2" t="str">
        <f>VLOOKUP(C6,clusters!A:D,4,FALSE)</f>
        <v>Acer saccharinum - Fraxinus pennsylvanica - Ulmus americana Floodplain Forest</v>
      </c>
      <c r="F6" s="2">
        <v>686814</v>
      </c>
      <c r="G6" s="2" t="s">
        <v>10</v>
      </c>
    </row>
    <row r="7" spans="1:7" x14ac:dyDescent="0.25">
      <c r="A7" s="2" t="s">
        <v>35</v>
      </c>
      <c r="B7" s="2" t="s">
        <v>77</v>
      </c>
      <c r="C7" s="2">
        <v>4</v>
      </c>
      <c r="D7" s="2">
        <f>VLOOKUP(C7,clusters!A:D,2,FALSE)</f>
        <v>1</v>
      </c>
      <c r="E7" s="2" t="str">
        <f>VLOOKUP(C7,clusters!A:D,4,FALSE)</f>
        <v>Acer saccharinum - Fraxinus pennsylvanica - Ulmus americana Floodplain Forest</v>
      </c>
      <c r="F7" s="2">
        <v>686814</v>
      </c>
      <c r="G7" s="2" t="s">
        <v>10</v>
      </c>
    </row>
    <row r="8" spans="1:7" x14ac:dyDescent="0.25">
      <c r="A8" s="2" t="s">
        <v>11</v>
      </c>
      <c r="B8" s="2" t="s">
        <v>75</v>
      </c>
      <c r="C8" s="2">
        <v>4</v>
      </c>
      <c r="D8" s="2">
        <f>VLOOKUP(C8,clusters!A:D,2,FALSE)</f>
        <v>1</v>
      </c>
      <c r="E8" s="2" t="str">
        <f>VLOOKUP(C8,clusters!A:D,4,FALSE)</f>
        <v>Acer saccharinum - Fraxinus pennsylvanica - Ulmus americana Floodplain Forest</v>
      </c>
      <c r="F8" s="2">
        <v>685467</v>
      </c>
      <c r="G8" s="2" t="s">
        <v>12</v>
      </c>
    </row>
    <row r="9" spans="1:7" x14ac:dyDescent="0.25">
      <c r="A9" s="2" t="s">
        <v>61</v>
      </c>
      <c r="B9" s="2" t="s">
        <v>75</v>
      </c>
      <c r="C9" s="2">
        <v>4</v>
      </c>
      <c r="D9" s="2">
        <f>VLOOKUP(C9,clusters!A:D,2,FALSE)</f>
        <v>1</v>
      </c>
      <c r="E9" s="2" t="str">
        <f>VLOOKUP(C9,clusters!A:D,4,FALSE)</f>
        <v>Acer saccharinum - Fraxinus pennsylvanica - Ulmus americana Floodplain Forest</v>
      </c>
      <c r="F9" s="2">
        <v>685467</v>
      </c>
      <c r="G9" s="2" t="s">
        <v>12</v>
      </c>
    </row>
    <row r="10" spans="1:7" x14ac:dyDescent="0.25">
      <c r="A10" s="10" t="s">
        <v>67</v>
      </c>
      <c r="B10" s="10" t="s">
        <v>77</v>
      </c>
      <c r="C10" s="10">
        <v>4</v>
      </c>
      <c r="D10" s="10">
        <f>VLOOKUP(C10,clusters!A:D,2,FALSE)</f>
        <v>1</v>
      </c>
      <c r="E10" s="10" t="str">
        <f>VLOOKUP(C10,clusters!A:D,4,FALSE)</f>
        <v>Acer saccharinum - Fraxinus pennsylvanica - Ulmus americana Floodplain Forest</v>
      </c>
      <c r="F10" s="10">
        <v>683742</v>
      </c>
      <c r="G10" s="10" t="s">
        <v>68</v>
      </c>
    </row>
    <row r="11" spans="1:7" x14ac:dyDescent="0.25">
      <c r="A11" s="1" t="s">
        <v>8</v>
      </c>
      <c r="B11" s="1" t="s">
        <v>75</v>
      </c>
      <c r="C11" s="1">
        <v>3</v>
      </c>
      <c r="D11" s="1">
        <f>VLOOKUP(C11,clusters!A:D,2,FALSE)</f>
        <v>2</v>
      </c>
      <c r="E11" s="1" t="str">
        <f>VLOOKUP(C11,clusters!A:D,4,FALSE)</f>
        <v>Acer (rubrum, saccharinum) - Fraxinus spp. - Ulmus americana Swamp Forest</v>
      </c>
      <c r="F11" s="1">
        <v>688421</v>
      </c>
      <c r="G11" s="1" t="s">
        <v>7</v>
      </c>
    </row>
    <row r="12" spans="1:7" x14ac:dyDescent="0.25">
      <c r="A12" s="1" t="s">
        <v>26</v>
      </c>
      <c r="B12" s="1" t="s">
        <v>76</v>
      </c>
      <c r="C12" s="1">
        <v>3</v>
      </c>
      <c r="D12" s="1">
        <f>VLOOKUP(C12,clusters!A:D,2,FALSE)</f>
        <v>2</v>
      </c>
      <c r="E12" s="1" t="str">
        <f>VLOOKUP(C12,clusters!A:D,4,FALSE)</f>
        <v>Acer (rubrum, saccharinum) - Fraxinus spp. - Ulmus americana Swamp Forest</v>
      </c>
      <c r="F12" s="1">
        <v>683201</v>
      </c>
      <c r="G12" s="1" t="s">
        <v>27</v>
      </c>
    </row>
    <row r="13" spans="1:7" x14ac:dyDescent="0.25">
      <c r="A13" s="1" t="s">
        <v>56</v>
      </c>
      <c r="B13" s="1" t="s">
        <v>75</v>
      </c>
      <c r="C13" s="1">
        <v>3</v>
      </c>
      <c r="D13" s="1">
        <f>VLOOKUP(C13,clusters!A:D,2,FALSE)</f>
        <v>2</v>
      </c>
      <c r="E13" s="1" t="str">
        <f>VLOOKUP(C13,clusters!A:D,4,FALSE)</f>
        <v>Acer (rubrum, saccharinum) - Fraxinus spp. - Ulmus americana Swamp Forest</v>
      </c>
      <c r="F13" s="1">
        <v>683201</v>
      </c>
      <c r="G13" s="1" t="s">
        <v>27</v>
      </c>
    </row>
    <row r="14" spans="1:7" x14ac:dyDescent="0.25">
      <c r="A14" s="1" t="s">
        <v>59</v>
      </c>
      <c r="B14" s="1" t="s">
        <v>75</v>
      </c>
      <c r="C14" s="1">
        <v>3</v>
      </c>
      <c r="D14" s="1">
        <f>VLOOKUP(C14,clusters!A:D,2,FALSE)</f>
        <v>2</v>
      </c>
      <c r="E14" s="1" t="str">
        <f>VLOOKUP(C14,clusters!A:D,4,FALSE)</f>
        <v>Acer (rubrum, saccharinum) - Fraxinus spp. - Ulmus americana Swamp Forest</v>
      </c>
      <c r="F14" s="1">
        <v>683201</v>
      </c>
      <c r="G14" s="1" t="s">
        <v>27</v>
      </c>
    </row>
    <row r="15" spans="1:7" x14ac:dyDescent="0.25">
      <c r="A15" s="1" t="s">
        <v>15</v>
      </c>
      <c r="B15" s="1" t="s">
        <v>77</v>
      </c>
      <c r="C15" s="1">
        <v>3</v>
      </c>
      <c r="D15" s="1">
        <f>VLOOKUP(C15,clusters!A:D,2,FALSE)</f>
        <v>2</v>
      </c>
      <c r="E15" s="1" t="str">
        <f>VLOOKUP(C15,clusters!A:D,4,FALSE)</f>
        <v>Acer (rubrum, saccharinum) - Fraxinus spp. - Ulmus americana Swamp Forest</v>
      </c>
      <c r="F15" s="1">
        <v>686869</v>
      </c>
      <c r="G15" s="1" t="s">
        <v>16</v>
      </c>
    </row>
    <row r="16" spans="1:7" x14ac:dyDescent="0.25">
      <c r="A16" s="1" t="s">
        <v>60</v>
      </c>
      <c r="B16" s="1" t="s">
        <v>75</v>
      </c>
      <c r="C16" s="1">
        <v>3</v>
      </c>
      <c r="D16" s="1">
        <f>VLOOKUP(C16,clusters!A:D,2,FALSE)</f>
        <v>2</v>
      </c>
      <c r="E16" s="1" t="str">
        <f>VLOOKUP(C16,clusters!A:D,4,FALSE)</f>
        <v>Acer (rubrum, saccharinum) - Fraxinus spp. - Ulmus americana Swamp Forest</v>
      </c>
      <c r="F16" s="1">
        <v>686869</v>
      </c>
      <c r="G16" s="1" t="s">
        <v>16</v>
      </c>
    </row>
    <row r="17" spans="1:7" x14ac:dyDescent="0.25">
      <c r="A17" s="1" t="s">
        <v>71</v>
      </c>
      <c r="B17" s="1" t="s">
        <v>78</v>
      </c>
      <c r="C17" s="1">
        <v>3</v>
      </c>
      <c r="D17" s="1">
        <f>VLOOKUP(C17,clusters!A:D,2,FALSE)</f>
        <v>2</v>
      </c>
      <c r="E17" s="1" t="str">
        <f>VLOOKUP(C17,clusters!A:D,4,FALSE)</f>
        <v>Acer (rubrum, saccharinum) - Fraxinus spp. - Ulmus americana Swamp Forest</v>
      </c>
      <c r="F17" s="1">
        <v>686869</v>
      </c>
      <c r="G17" s="1" t="s">
        <v>16</v>
      </c>
    </row>
    <row r="18" spans="1:7" x14ac:dyDescent="0.25">
      <c r="A18" s="3" t="s">
        <v>54</v>
      </c>
      <c r="B18" s="3" t="s">
        <v>75</v>
      </c>
      <c r="C18" s="3">
        <v>7</v>
      </c>
      <c r="D18" s="3">
        <f>VLOOKUP(C18,clusters!A:D,2,FALSE)</f>
        <v>3</v>
      </c>
      <c r="E18" s="3" t="str">
        <f>VLOOKUP(C18,clusters!A:D,4,FALSE)</f>
        <v>Carex stricta - Carex spp. Wet Meadow</v>
      </c>
      <c r="F18" s="3">
        <v>686101</v>
      </c>
      <c r="G18" s="3" t="s">
        <v>55</v>
      </c>
    </row>
    <row r="19" spans="1:7" x14ac:dyDescent="0.25">
      <c r="A19" s="3" t="s">
        <v>39</v>
      </c>
      <c r="B19" s="3" t="s">
        <v>79</v>
      </c>
      <c r="C19" s="3">
        <v>7</v>
      </c>
      <c r="D19" s="3">
        <f>VLOOKUP(C19,clusters!A:D,2,FALSE)</f>
        <v>3</v>
      </c>
      <c r="E19" s="3" t="str">
        <f>VLOOKUP(C19,clusters!A:D,4,FALSE)</f>
        <v>Carex stricta - Carex spp. Wet Meadow</v>
      </c>
      <c r="F19" s="3">
        <v>687693</v>
      </c>
      <c r="G19" s="3" t="s">
        <v>14</v>
      </c>
    </row>
    <row r="20" spans="1:7" x14ac:dyDescent="0.25">
      <c r="A20" s="3" t="s">
        <v>46</v>
      </c>
      <c r="B20" s="3" t="s">
        <v>79</v>
      </c>
      <c r="C20" s="3">
        <v>7</v>
      </c>
      <c r="D20" s="3">
        <f>VLOOKUP(C20,clusters!A:D,2,FALSE)</f>
        <v>3</v>
      </c>
      <c r="E20" s="3" t="str">
        <f>VLOOKUP(C20,clusters!A:D,4,FALSE)</f>
        <v>Carex stricta - Carex spp. Wet Meadow</v>
      </c>
      <c r="F20" s="3">
        <v>687693</v>
      </c>
      <c r="G20" s="3" t="s">
        <v>14</v>
      </c>
    </row>
    <row r="21" spans="1:7" x14ac:dyDescent="0.25">
      <c r="A21" s="3" t="s">
        <v>65</v>
      </c>
      <c r="B21" s="3" t="s">
        <v>79</v>
      </c>
      <c r="C21" s="3">
        <v>7</v>
      </c>
      <c r="D21" s="3">
        <f>VLOOKUP(C21,clusters!A:D,2,FALSE)</f>
        <v>3</v>
      </c>
      <c r="E21" s="3" t="str">
        <f>VLOOKUP(C21,clusters!A:D,4,FALSE)</f>
        <v>Carex stricta - Carex spp. Wet Meadow</v>
      </c>
      <c r="F21" s="3">
        <v>687693</v>
      </c>
      <c r="G21" s="3" t="s">
        <v>14</v>
      </c>
    </row>
    <row r="22" spans="1:7" x14ac:dyDescent="0.25">
      <c r="A22" s="3" t="s">
        <v>37</v>
      </c>
      <c r="B22" s="3" t="s">
        <v>79</v>
      </c>
      <c r="C22" s="3">
        <v>7</v>
      </c>
      <c r="D22" s="3">
        <f>VLOOKUP(C22,clusters!A:D,2,FALSE)</f>
        <v>3</v>
      </c>
      <c r="E22" s="3" t="str">
        <f>VLOOKUP(C22,clusters!A:D,4,FALSE)</f>
        <v>Carex stricta - Carex spp. Wet Meadow</v>
      </c>
      <c r="F22" s="3">
        <v>793415</v>
      </c>
      <c r="G22" s="3" t="s">
        <v>38</v>
      </c>
    </row>
    <row r="23" spans="1:7" x14ac:dyDescent="0.25">
      <c r="A23" s="3" t="s">
        <v>62</v>
      </c>
      <c r="B23" s="3" t="s">
        <v>75</v>
      </c>
      <c r="C23" s="3">
        <v>7</v>
      </c>
      <c r="D23" s="3">
        <f>VLOOKUP(C23,clusters!A:D,2,FALSE)</f>
        <v>3</v>
      </c>
      <c r="E23" s="3" t="str">
        <f>VLOOKUP(C23,clusters!A:D,4,FALSE)</f>
        <v>Carex stricta - Carex spp. Wet Meadow</v>
      </c>
      <c r="F23" s="3">
        <v>793415</v>
      </c>
      <c r="G23" s="3" t="s">
        <v>38</v>
      </c>
    </row>
    <row r="24" spans="1:7" x14ac:dyDescent="0.25">
      <c r="A24" s="4" t="s">
        <v>28</v>
      </c>
      <c r="B24" s="4" t="s">
        <v>76</v>
      </c>
      <c r="C24" s="4">
        <v>6</v>
      </c>
      <c r="D24" s="4">
        <f>VLOOKUP(C24,clusters!A:D,2,FALSE)</f>
        <v>4</v>
      </c>
      <c r="E24" s="4" t="str">
        <f>VLOOKUP(C24,clusters!A:D,4,FALSE)</f>
        <v>Typha spp. Midwest Marsh</v>
      </c>
      <c r="F24" s="4">
        <v>685728</v>
      </c>
      <c r="G24" s="4" t="s">
        <v>29</v>
      </c>
    </row>
    <row r="25" spans="1:7" x14ac:dyDescent="0.25">
      <c r="A25" s="4" t="s">
        <v>32</v>
      </c>
      <c r="B25" s="4" t="s">
        <v>80</v>
      </c>
      <c r="C25" s="4">
        <v>6</v>
      </c>
      <c r="D25" s="4">
        <f>VLOOKUP(C25,clusters!A:D,2,FALSE)</f>
        <v>4</v>
      </c>
      <c r="E25" s="4" t="str">
        <f>VLOOKUP(C25,clusters!A:D,4,FALSE)</f>
        <v>Typha spp. Midwest Marsh</v>
      </c>
      <c r="F25" s="4">
        <v>687037</v>
      </c>
      <c r="G25" s="4" t="s">
        <v>33</v>
      </c>
    </row>
    <row r="26" spans="1:7" x14ac:dyDescent="0.25">
      <c r="A26" s="4" t="s">
        <v>21</v>
      </c>
      <c r="B26" s="4" t="s">
        <v>79</v>
      </c>
      <c r="C26" s="4">
        <v>6</v>
      </c>
      <c r="D26" s="4">
        <f>VLOOKUP(C26,clusters!A:D,2,FALSE)</f>
        <v>4</v>
      </c>
      <c r="E26" s="4" t="str">
        <f>VLOOKUP(C26,clusters!A:D,4,FALSE)</f>
        <v>Typha spp. Midwest Marsh</v>
      </c>
      <c r="F26" s="4">
        <v>685380</v>
      </c>
      <c r="G26" s="4" t="s">
        <v>22</v>
      </c>
    </row>
    <row r="27" spans="1:7" x14ac:dyDescent="0.25">
      <c r="A27" s="4" t="s">
        <v>49</v>
      </c>
      <c r="B27" s="4" t="s">
        <v>79</v>
      </c>
      <c r="C27" s="4">
        <v>6</v>
      </c>
      <c r="D27" s="4">
        <f>VLOOKUP(C27,clusters!A:D,2,FALSE)</f>
        <v>4</v>
      </c>
      <c r="E27" s="4" t="str">
        <f>VLOOKUP(C27,clusters!A:D,4,FALSE)</f>
        <v>Typha spp. Midwest Marsh</v>
      </c>
      <c r="F27" s="4">
        <v>689103</v>
      </c>
      <c r="G27" s="4" t="s">
        <v>50</v>
      </c>
    </row>
    <row r="28" spans="1:7" x14ac:dyDescent="0.25">
      <c r="A28" s="4" t="s">
        <v>30</v>
      </c>
      <c r="B28" s="4" t="s">
        <v>76</v>
      </c>
      <c r="C28" s="4">
        <v>6</v>
      </c>
      <c r="D28" s="4">
        <f>VLOOKUP(C28,clusters!A:D,2,FALSE)</f>
        <v>4</v>
      </c>
      <c r="E28" s="4" t="str">
        <f>VLOOKUP(C28,clusters!A:D,4,FALSE)</f>
        <v>Typha spp. Midwest Marsh</v>
      </c>
      <c r="F28" s="4">
        <v>689818</v>
      </c>
      <c r="G28" s="4" t="s">
        <v>31</v>
      </c>
    </row>
    <row r="29" spans="1:7" x14ac:dyDescent="0.25">
      <c r="A29" s="4" t="s">
        <v>36</v>
      </c>
      <c r="B29" s="4" t="s">
        <v>79</v>
      </c>
      <c r="C29" s="4">
        <v>6</v>
      </c>
      <c r="D29" s="4">
        <f>VLOOKUP(C29,clusters!A:D,2,FALSE)</f>
        <v>4</v>
      </c>
      <c r="E29" s="4" t="str">
        <f>VLOOKUP(C29,clusters!A:D,4,FALSE)</f>
        <v>Typha spp. Midwest Marsh</v>
      </c>
      <c r="F29" s="4">
        <v>689818</v>
      </c>
      <c r="G29" s="4" t="s">
        <v>31</v>
      </c>
    </row>
    <row r="30" spans="1:7" x14ac:dyDescent="0.25">
      <c r="A30" s="5" t="s">
        <v>13</v>
      </c>
      <c r="B30" s="5" t="s">
        <v>75</v>
      </c>
      <c r="C30" s="5">
        <v>5</v>
      </c>
      <c r="D30" s="5">
        <f>VLOOKUP(C30,clusters!A:D,2,FALSE)</f>
        <v>5</v>
      </c>
      <c r="E30" s="5" t="str">
        <f>VLOOKUP(C30,clusters!A:D,4,FALSE)</f>
        <v>Carex stricta - Carex spp. Wet Meadow</v>
      </c>
      <c r="F30" s="5">
        <v>687693</v>
      </c>
      <c r="G30" s="5" t="s">
        <v>14</v>
      </c>
    </row>
    <row r="31" spans="1:7" x14ac:dyDescent="0.25">
      <c r="A31" s="5" t="s">
        <v>20</v>
      </c>
      <c r="B31" s="5" t="s">
        <v>79</v>
      </c>
      <c r="C31" s="5">
        <v>5</v>
      </c>
      <c r="D31" s="5">
        <f>VLOOKUP(C31,clusters!A:D,2,FALSE)</f>
        <v>5</v>
      </c>
      <c r="E31" s="5" t="str">
        <f>VLOOKUP(C31,clusters!A:D,4,FALSE)</f>
        <v>Carex stricta - Carex spp. Wet Meadow</v>
      </c>
      <c r="F31" s="5">
        <v>687693</v>
      </c>
      <c r="G31" s="5" t="s">
        <v>14</v>
      </c>
    </row>
    <row r="32" spans="1:7" x14ac:dyDescent="0.25">
      <c r="A32" s="5" t="s">
        <v>47</v>
      </c>
      <c r="B32" s="5" t="s">
        <v>79</v>
      </c>
      <c r="C32" s="5">
        <v>5</v>
      </c>
      <c r="D32" s="5">
        <f>VLOOKUP(C32,clusters!A:D,2,FALSE)</f>
        <v>5</v>
      </c>
      <c r="E32" s="5" t="str">
        <f>VLOOKUP(C32,clusters!A:D,4,FALSE)</f>
        <v>Carex stricta - Carex spp. Wet Meadow</v>
      </c>
      <c r="F32" s="5">
        <v>687693</v>
      </c>
      <c r="G32" s="5" t="s">
        <v>14</v>
      </c>
    </row>
    <row r="33" spans="1:7" x14ac:dyDescent="0.25">
      <c r="A33" s="5" t="s">
        <v>48</v>
      </c>
      <c r="B33" s="5" t="s">
        <v>79</v>
      </c>
      <c r="C33" s="5">
        <v>5</v>
      </c>
      <c r="D33" s="5">
        <f>VLOOKUP(C33,clusters!A:D,2,FALSE)</f>
        <v>5</v>
      </c>
      <c r="E33" s="5" t="str">
        <f>VLOOKUP(C33,clusters!A:D,4,FALSE)</f>
        <v>Carex stricta - Carex spp. Wet Meadow</v>
      </c>
      <c r="F33" s="5">
        <v>687693</v>
      </c>
      <c r="G33" s="5" t="s">
        <v>14</v>
      </c>
    </row>
    <row r="34" spans="1:7" x14ac:dyDescent="0.25">
      <c r="A34" s="7" t="s">
        <v>44</v>
      </c>
      <c r="B34" s="7" t="s">
        <v>79</v>
      </c>
      <c r="C34" s="7">
        <v>8</v>
      </c>
      <c r="D34" s="7">
        <f>VLOOKUP(C34,clusters!A:D,2,FALSE)</f>
        <v>6</v>
      </c>
      <c r="E34" s="7" t="str">
        <f>VLOOKUP(C34,clusters!A:D,4,FALSE)</f>
        <v>Pinus strobus - (Acer rubrum) / Osmunda spp. Swamp Forest</v>
      </c>
      <c r="F34" s="7">
        <v>688421</v>
      </c>
      <c r="G34" s="7" t="s">
        <v>7</v>
      </c>
    </row>
    <row r="35" spans="1:7" x14ac:dyDescent="0.25">
      <c r="A35" s="9" t="s">
        <v>64</v>
      </c>
      <c r="B35" s="9" t="s">
        <v>75</v>
      </c>
      <c r="C35" s="9">
        <v>8</v>
      </c>
      <c r="D35" s="9">
        <f>VLOOKUP(C35,clusters!A:D,2,FALSE)</f>
        <v>6</v>
      </c>
      <c r="E35" s="9" t="str">
        <f>VLOOKUP(C35,clusters!A:D,4,FALSE)</f>
        <v>Pinus strobus - (Acer rubrum) / Osmunda spp. Swamp Forest</v>
      </c>
      <c r="F35" s="9">
        <v>688421</v>
      </c>
      <c r="G35" s="9" t="s">
        <v>7</v>
      </c>
    </row>
    <row r="36" spans="1:7" x14ac:dyDescent="0.25">
      <c r="A36" s="7" t="s">
        <v>57</v>
      </c>
      <c r="B36" s="7" t="s">
        <v>75</v>
      </c>
      <c r="C36" s="7">
        <v>8</v>
      </c>
      <c r="D36" s="7">
        <f>VLOOKUP(C36,clusters!A:D,2,FALSE)</f>
        <v>6</v>
      </c>
      <c r="E36" s="7" t="str">
        <f>VLOOKUP(C36,clusters!A:D,4,FALSE)</f>
        <v>Pinus strobus - (Acer rubrum) / Osmunda spp. Swamp Forest</v>
      </c>
      <c r="F36" s="7">
        <v>688675</v>
      </c>
      <c r="G36" s="7" t="s">
        <v>58</v>
      </c>
    </row>
    <row r="37" spans="1:7" x14ac:dyDescent="0.25">
      <c r="A37" s="7" t="s">
        <v>42</v>
      </c>
      <c r="B37" s="7" t="s">
        <v>79</v>
      </c>
      <c r="C37" s="7">
        <v>8</v>
      </c>
      <c r="D37" s="7">
        <f>VLOOKUP(C37,clusters!A:D,2,FALSE)</f>
        <v>6</v>
      </c>
      <c r="E37" s="7" t="str">
        <f>VLOOKUP(C37,clusters!A:D,4,FALSE)</f>
        <v>Pinus strobus - (Acer rubrum) / Osmunda spp. Swamp Forest</v>
      </c>
      <c r="F37" s="7">
        <v>689089</v>
      </c>
      <c r="G37" s="7" t="s">
        <v>43</v>
      </c>
    </row>
    <row r="38" spans="1:7" x14ac:dyDescent="0.25">
      <c r="A38" s="7" t="s">
        <v>40</v>
      </c>
      <c r="B38" s="7" t="s">
        <v>79</v>
      </c>
      <c r="C38" s="7">
        <v>8</v>
      </c>
      <c r="D38" s="7">
        <f>VLOOKUP(C38,clusters!A:D,2,FALSE)</f>
        <v>6</v>
      </c>
      <c r="E38" s="7" t="str">
        <f>VLOOKUP(C38,clusters!A:D,4,FALSE)</f>
        <v>Pinus strobus - (Acer rubrum) / Osmunda spp. Swamp Forest</v>
      </c>
      <c r="F38" s="7">
        <v>686788</v>
      </c>
      <c r="G38" s="7" t="s">
        <v>41</v>
      </c>
    </row>
    <row r="39" spans="1:7" x14ac:dyDescent="0.25">
      <c r="A39" s="8" t="s">
        <v>6</v>
      </c>
      <c r="B39" s="8" t="s">
        <v>75</v>
      </c>
      <c r="C39" s="8">
        <v>2</v>
      </c>
      <c r="D39" s="8">
        <f>VLOOKUP(C39,clusters!A:D,2,FALSE)</f>
        <v>7</v>
      </c>
      <c r="E39" s="8" t="str">
        <f>VLOOKUP(C39,clusters!A:D,4,FALSE)</f>
        <v>Acer saccharinum - Fraxinus pennsylvanica - Ulmus americana Floodplain Forest</v>
      </c>
      <c r="F39" s="8">
        <v>688421</v>
      </c>
      <c r="G39" s="8" t="s">
        <v>7</v>
      </c>
    </row>
    <row r="40" spans="1:7" x14ac:dyDescent="0.25">
      <c r="A40" s="8" t="s">
        <v>70</v>
      </c>
      <c r="B40" s="8" t="s">
        <v>76</v>
      </c>
      <c r="C40" s="8">
        <v>2</v>
      </c>
      <c r="D40" s="8">
        <f>VLOOKUP(C40,clusters!A:D,2,FALSE)</f>
        <v>7</v>
      </c>
      <c r="E40" s="8" t="str">
        <f>VLOOKUP(C40,clusters!A:D,4,FALSE)</f>
        <v>Acer saccharinum - Fraxinus pennsylvanica - Ulmus americana Floodplain Forest</v>
      </c>
      <c r="F40" s="8">
        <v>683201</v>
      </c>
      <c r="G40" s="8" t="s">
        <v>27</v>
      </c>
    </row>
    <row r="41" spans="1:7" x14ac:dyDescent="0.25">
      <c r="A41" s="8" t="s">
        <v>63</v>
      </c>
      <c r="B41" s="8" t="s">
        <v>75</v>
      </c>
      <c r="C41" s="8">
        <v>2</v>
      </c>
      <c r="D41" s="8">
        <f>VLOOKUP(C41,clusters!A:D,2,FALSE)</f>
        <v>7</v>
      </c>
      <c r="E41" s="8" t="str">
        <f>VLOOKUP(C41,clusters!A:D,4,FALSE)</f>
        <v>Acer saccharinum - Fraxinus pennsylvanica - Ulmus americana Floodplain Forest</v>
      </c>
      <c r="F41" s="8">
        <v>686101</v>
      </c>
      <c r="G41" s="8" t="s">
        <v>55</v>
      </c>
    </row>
    <row r="42" spans="1:7" x14ac:dyDescent="0.25">
      <c r="A42" s="8" t="s">
        <v>23</v>
      </c>
      <c r="B42" s="8" t="s">
        <v>79</v>
      </c>
      <c r="C42" s="8">
        <v>2</v>
      </c>
      <c r="D42" s="8">
        <f>VLOOKUP(C42,clusters!A:D,2,FALSE)</f>
        <v>7</v>
      </c>
      <c r="E42" s="8" t="str">
        <f>VLOOKUP(C42,clusters!A:D,4,FALSE)</f>
        <v>Acer saccharinum - Fraxinus pennsylvanica - Ulmus americana Floodplain Forest</v>
      </c>
      <c r="F42" s="8">
        <v>686190</v>
      </c>
      <c r="G42" s="8" t="s">
        <v>24</v>
      </c>
    </row>
    <row r="43" spans="1:7" x14ac:dyDescent="0.25">
      <c r="A43" s="8" t="s">
        <v>52</v>
      </c>
      <c r="B43" s="8" t="s">
        <v>79</v>
      </c>
      <c r="C43" s="8">
        <v>2</v>
      </c>
      <c r="D43" s="8">
        <f>VLOOKUP(C43,clusters!A:D,2,FALSE)</f>
        <v>7</v>
      </c>
      <c r="E43" s="8" t="str">
        <f>VLOOKUP(C43,clusters!A:D,4,FALSE)</f>
        <v>Acer saccharinum - Fraxinus pennsylvanica - Ulmus americana Floodplain Forest</v>
      </c>
      <c r="F43" s="8">
        <v>892928</v>
      </c>
      <c r="G43" s="8" t="s">
        <v>53</v>
      </c>
    </row>
    <row r="44" spans="1:7" x14ac:dyDescent="0.25">
      <c r="A44" s="6" t="s">
        <v>66</v>
      </c>
      <c r="B44" s="6" t="s">
        <v>77</v>
      </c>
      <c r="C44" s="6">
        <v>1</v>
      </c>
      <c r="D44" s="6">
        <f>VLOOKUP(C44,clusters!A:D,2,FALSE)</f>
        <v>8</v>
      </c>
      <c r="E44" s="6" t="str">
        <f>VLOOKUP(C44,clusters!A:D,4,FALSE)</f>
        <v>Phalaris arundinacea Eastern Ruderal Marsh</v>
      </c>
      <c r="F44" s="6">
        <v>686814</v>
      </c>
      <c r="G44" s="6" t="s">
        <v>10</v>
      </c>
    </row>
    <row r="45" spans="1:7" x14ac:dyDescent="0.25">
      <c r="A45" s="6" t="s">
        <v>25</v>
      </c>
      <c r="B45" s="6" t="s">
        <v>79</v>
      </c>
      <c r="C45" s="6">
        <v>1</v>
      </c>
      <c r="D45" s="6">
        <f>VLOOKUP(C45,clusters!A:D,2,FALSE)</f>
        <v>8</v>
      </c>
      <c r="E45" s="6" t="str">
        <f>VLOOKUP(C45,clusters!A:D,4,FALSE)</f>
        <v>Phalaris arundinacea Eastern Ruderal Marsh</v>
      </c>
      <c r="F45" s="6">
        <v>686869</v>
      </c>
      <c r="G45" s="6" t="s">
        <v>16</v>
      </c>
    </row>
    <row r="46" spans="1:7" x14ac:dyDescent="0.25">
      <c r="A46" s="6" t="s">
        <v>4</v>
      </c>
      <c r="B46" s="6" t="s">
        <v>75</v>
      </c>
      <c r="C46" s="6">
        <v>1</v>
      </c>
      <c r="D46" s="6">
        <f>VLOOKUP(C46,clusters!A:D,2,FALSE)</f>
        <v>8</v>
      </c>
      <c r="E46" s="6" t="str">
        <f>VLOOKUP(C46,clusters!A:D,4,FALSE)</f>
        <v>Phalaris arundinacea Eastern Ruderal Marsh</v>
      </c>
      <c r="F46" s="6">
        <v>689615</v>
      </c>
      <c r="G46" s="6" t="s">
        <v>5</v>
      </c>
    </row>
    <row r="47" spans="1:7" x14ac:dyDescent="0.25">
      <c r="A47" s="6" t="s">
        <v>45</v>
      </c>
      <c r="B47" s="6" t="s">
        <v>79</v>
      </c>
      <c r="C47" s="6">
        <v>1</v>
      </c>
      <c r="D47" s="6">
        <f>VLOOKUP(C47,clusters!A:D,2,FALSE)</f>
        <v>8</v>
      </c>
      <c r="E47" s="6" t="str">
        <f>VLOOKUP(C47,clusters!A:D,4,FALSE)</f>
        <v>Phalaris arundinacea Eastern Ruderal Marsh</v>
      </c>
      <c r="F47" s="6">
        <v>689615</v>
      </c>
      <c r="G47" s="6" t="s">
        <v>5</v>
      </c>
    </row>
    <row r="48" spans="1:7" x14ac:dyDescent="0.25">
      <c r="A48" s="6" t="s">
        <v>51</v>
      </c>
      <c r="B48" s="6" t="s">
        <v>79</v>
      </c>
      <c r="C48" s="6">
        <v>1</v>
      </c>
      <c r="D48" s="6">
        <f>VLOOKUP(C48,clusters!A:D,2,FALSE)</f>
        <v>8</v>
      </c>
      <c r="E48" s="6" t="str">
        <f>VLOOKUP(C48,clusters!A:D,4,FALSE)</f>
        <v>Phalaris arundinacea Eastern Ruderal Marsh</v>
      </c>
      <c r="F48" s="6">
        <v>689615</v>
      </c>
      <c r="G48" s="6" t="s">
        <v>5</v>
      </c>
    </row>
    <row r="49" spans="1:7" x14ac:dyDescent="0.25">
      <c r="A49" s="6" t="s">
        <v>69</v>
      </c>
      <c r="B49" s="6" t="s">
        <v>76</v>
      </c>
      <c r="C49" s="6">
        <v>1</v>
      </c>
      <c r="D49" s="6">
        <f>VLOOKUP(C49,clusters!A:D,2,FALSE)</f>
        <v>8</v>
      </c>
      <c r="E49" s="6" t="str">
        <f>VLOOKUP(C49,clusters!A:D,4,FALSE)</f>
        <v>Phalaris arundinacea Eastern Ruderal Marsh</v>
      </c>
      <c r="F49" s="6">
        <v>689615</v>
      </c>
      <c r="G49" s="6" t="s">
        <v>5</v>
      </c>
    </row>
  </sheetData>
  <autoFilter ref="A1:G49" xr:uid="{00000000-0009-0000-0000-000000000000}">
    <sortState xmlns:xlrd2="http://schemas.microsoft.com/office/spreadsheetml/2017/richdata2" ref="A2:G49">
      <sortCondition ref="A1:A49"/>
    </sortState>
  </autoFilter>
  <sortState xmlns:xlrd2="http://schemas.microsoft.com/office/spreadsheetml/2017/richdata2" ref="A2:G52">
    <sortCondition ref="D2:D52"/>
    <sortCondition ref="G2:G52"/>
    <sortCondition ref="A2:A5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FEDF-C8B9-4D8D-B8D8-792FCD6EF7FA}">
  <dimension ref="A1:G41"/>
  <sheetViews>
    <sheetView workbookViewId="0">
      <selection activeCell="G13" sqref="G13"/>
    </sheetView>
  </sheetViews>
  <sheetFormatPr defaultRowHeight="15" x14ac:dyDescent="0.25"/>
  <cols>
    <col min="7" max="7" width="82.42578125" bestFit="1" customWidth="1"/>
  </cols>
  <sheetData>
    <row r="1" spans="1:7" x14ac:dyDescent="0.25">
      <c r="A1" s="4" t="s">
        <v>49</v>
      </c>
      <c r="B1" s="4" t="s">
        <v>79</v>
      </c>
      <c r="C1" s="4">
        <v>6</v>
      </c>
      <c r="D1" s="4">
        <f>VLOOKUP(C1,clusters!A:D,2,FALSE)</f>
        <v>4</v>
      </c>
      <c r="E1" s="4" t="str">
        <f>VLOOKUP(C1,clusters!A:D,4,FALSE)</f>
        <v>Typha spp. Midwest Marsh</v>
      </c>
      <c r="F1" s="4">
        <v>689103</v>
      </c>
      <c r="G1" s="4" t="s">
        <v>50</v>
      </c>
    </row>
    <row r="2" spans="1:7" x14ac:dyDescent="0.25">
      <c r="A2" s="4" t="s">
        <v>30</v>
      </c>
      <c r="B2" s="4" t="s">
        <v>76</v>
      </c>
      <c r="C2" s="4">
        <v>6</v>
      </c>
      <c r="D2" s="4">
        <f>VLOOKUP(C2,clusters!A:D,2,FALSE)</f>
        <v>4</v>
      </c>
      <c r="E2" s="4" t="str">
        <f>VLOOKUP(C2,clusters!A:D,4,FALSE)</f>
        <v>Typha spp. Midwest Marsh</v>
      </c>
      <c r="F2" s="4">
        <v>689818</v>
      </c>
      <c r="G2" s="4" t="s">
        <v>31</v>
      </c>
    </row>
    <row r="3" spans="1:7" x14ac:dyDescent="0.25">
      <c r="A3" s="4" t="s">
        <v>36</v>
      </c>
      <c r="B3" s="4" t="s">
        <v>79</v>
      </c>
      <c r="C3" s="4">
        <v>6</v>
      </c>
      <c r="D3" s="4">
        <f>VLOOKUP(C3,clusters!A:D,2,FALSE)</f>
        <v>4</v>
      </c>
      <c r="E3" s="4" t="str">
        <f>VLOOKUP(C3,clusters!A:D,4,FALSE)</f>
        <v>Typha spp. Midwest Marsh</v>
      </c>
      <c r="F3" s="4">
        <v>689818</v>
      </c>
      <c r="G3" s="4" t="s">
        <v>31</v>
      </c>
    </row>
    <row r="5" spans="1:7" x14ac:dyDescent="0.25">
      <c r="A5" s="2" t="s">
        <v>9</v>
      </c>
      <c r="B5" s="2" t="s">
        <v>75</v>
      </c>
      <c r="C5" s="2">
        <v>4</v>
      </c>
      <c r="D5" s="2">
        <f>VLOOKUP(C5,clusters!A:D,2,FALSE)</f>
        <v>1</v>
      </c>
      <c r="E5" s="2" t="str">
        <f>VLOOKUP(C5,clusters!A:D,4,FALSE)</f>
        <v>Acer saccharinum - Fraxinus pennsylvanica - Ulmus americana Floodplain Forest</v>
      </c>
      <c r="F5" s="2">
        <v>686814</v>
      </c>
      <c r="G5" s="2" t="s">
        <v>10</v>
      </c>
    </row>
    <row r="6" spans="1:7" x14ac:dyDescent="0.25">
      <c r="A6" s="2" t="s">
        <v>17</v>
      </c>
      <c r="B6" s="2" t="s">
        <v>77</v>
      </c>
      <c r="C6" s="2">
        <v>4</v>
      </c>
      <c r="D6" s="2">
        <f>VLOOKUP(C6,clusters!A:D,2,FALSE)</f>
        <v>1</v>
      </c>
      <c r="E6" s="2" t="str">
        <f>VLOOKUP(C6,clusters!A:D,4,FALSE)</f>
        <v>Acer saccharinum - Fraxinus pennsylvanica - Ulmus americana Floodplain Forest</v>
      </c>
      <c r="F6" s="2">
        <v>686814</v>
      </c>
      <c r="G6" s="2" t="s">
        <v>10</v>
      </c>
    </row>
    <row r="7" spans="1:7" x14ac:dyDescent="0.25">
      <c r="A7" s="2" t="s">
        <v>18</v>
      </c>
      <c r="B7" s="2" t="s">
        <v>77</v>
      </c>
      <c r="C7" s="2">
        <v>4</v>
      </c>
      <c r="D7" s="2">
        <f>VLOOKUP(C7,clusters!A:D,2,FALSE)</f>
        <v>1</v>
      </c>
      <c r="E7" s="2" t="str">
        <f>VLOOKUP(C7,clusters!A:D,4,FALSE)</f>
        <v>Acer saccharinum - Fraxinus pennsylvanica - Ulmus americana Floodplain Forest</v>
      </c>
      <c r="F7" s="2">
        <v>686814</v>
      </c>
      <c r="G7" s="2" t="s">
        <v>10</v>
      </c>
    </row>
    <row r="8" spans="1:7" x14ac:dyDescent="0.25">
      <c r="A8" s="2" t="s">
        <v>19</v>
      </c>
      <c r="B8" s="2" t="s">
        <v>79</v>
      </c>
      <c r="C8" s="2">
        <v>4</v>
      </c>
      <c r="D8" s="2">
        <f>VLOOKUP(C8,clusters!A:D,2,FALSE)</f>
        <v>1</v>
      </c>
      <c r="E8" s="2" t="str">
        <f>VLOOKUP(C8,clusters!A:D,4,FALSE)</f>
        <v>Acer saccharinum - Fraxinus pennsylvanica - Ulmus americana Floodplain Forest</v>
      </c>
      <c r="F8" s="2">
        <v>686814</v>
      </c>
      <c r="G8" s="2" t="s">
        <v>10</v>
      </c>
    </row>
    <row r="9" spans="1:7" x14ac:dyDescent="0.25">
      <c r="A9" s="2" t="s">
        <v>34</v>
      </c>
      <c r="B9" s="2" t="s">
        <v>77</v>
      </c>
      <c r="C9" s="2">
        <v>4</v>
      </c>
      <c r="D9" s="2">
        <f>VLOOKUP(C9,clusters!A:D,2,FALSE)</f>
        <v>1</v>
      </c>
      <c r="E9" s="2" t="str">
        <f>VLOOKUP(C9,clusters!A:D,4,FALSE)</f>
        <v>Acer saccharinum - Fraxinus pennsylvanica - Ulmus americana Floodplain Forest</v>
      </c>
      <c r="F9" s="2">
        <v>686814</v>
      </c>
      <c r="G9" s="2" t="s">
        <v>10</v>
      </c>
    </row>
    <row r="10" spans="1:7" x14ac:dyDescent="0.25">
      <c r="A10" s="2" t="s">
        <v>35</v>
      </c>
      <c r="B10" s="2" t="s">
        <v>77</v>
      </c>
      <c r="C10" s="2">
        <v>4</v>
      </c>
      <c r="D10" s="2">
        <f>VLOOKUP(C10,clusters!A:D,2,FALSE)</f>
        <v>1</v>
      </c>
      <c r="E10" s="2" t="str">
        <f>VLOOKUP(C10,clusters!A:D,4,FALSE)</f>
        <v>Acer saccharinum - Fraxinus pennsylvanica - Ulmus americana Floodplain Forest</v>
      </c>
      <c r="F10" s="2">
        <v>686814</v>
      </c>
      <c r="G10" s="2" t="s">
        <v>10</v>
      </c>
    </row>
    <row r="11" spans="1:7" x14ac:dyDescent="0.25">
      <c r="A11" s="2" t="s">
        <v>11</v>
      </c>
      <c r="B11" s="2" t="s">
        <v>75</v>
      </c>
      <c r="C11" s="2">
        <v>4</v>
      </c>
      <c r="D11" s="2">
        <f>VLOOKUP(C11,clusters!A:D,2,FALSE)</f>
        <v>1</v>
      </c>
      <c r="E11" s="2" t="str">
        <f>VLOOKUP(C11,clusters!A:D,4,FALSE)</f>
        <v>Acer saccharinum - Fraxinus pennsylvanica - Ulmus americana Floodplain Forest</v>
      </c>
      <c r="F11" s="2">
        <v>685467</v>
      </c>
      <c r="G11" s="2" t="s">
        <v>12</v>
      </c>
    </row>
    <row r="12" spans="1:7" x14ac:dyDescent="0.25">
      <c r="A12" s="2" t="s">
        <v>61</v>
      </c>
      <c r="B12" s="2" t="s">
        <v>75</v>
      </c>
      <c r="C12" s="2">
        <v>4</v>
      </c>
      <c r="D12" s="2">
        <f>VLOOKUP(C12,clusters!A:D,2,FALSE)</f>
        <v>1</v>
      </c>
      <c r="E12" s="2" t="str">
        <f>VLOOKUP(C12,clusters!A:D,4,FALSE)</f>
        <v>Acer saccharinum - Fraxinus pennsylvanica - Ulmus americana Floodplain Forest</v>
      </c>
      <c r="F12" s="2">
        <v>685467</v>
      </c>
      <c r="G12" s="2" t="s">
        <v>12</v>
      </c>
    </row>
    <row r="13" spans="1:7" x14ac:dyDescent="0.25">
      <c r="A13" s="1" t="s">
        <v>8</v>
      </c>
      <c r="B13" s="1" t="s">
        <v>75</v>
      </c>
      <c r="C13" s="1">
        <v>3</v>
      </c>
      <c r="D13" s="1">
        <f>VLOOKUP(C13,clusters!A:D,2,FALSE)</f>
        <v>2</v>
      </c>
      <c r="E13" s="1" t="str">
        <f>VLOOKUP(C13,clusters!A:D,4,FALSE)</f>
        <v>Acer (rubrum, saccharinum) - Fraxinus spp. - Ulmus americana Swamp Forest</v>
      </c>
      <c r="F13" s="1">
        <v>688421</v>
      </c>
      <c r="G13" s="1" t="s">
        <v>7</v>
      </c>
    </row>
    <row r="14" spans="1:7" x14ac:dyDescent="0.25">
      <c r="A14" s="1" t="s">
        <v>26</v>
      </c>
      <c r="B14" s="1" t="s">
        <v>76</v>
      </c>
      <c r="C14" s="1">
        <v>3</v>
      </c>
      <c r="D14" s="1">
        <f>VLOOKUP(C14,clusters!A:D,2,FALSE)</f>
        <v>2</v>
      </c>
      <c r="E14" s="1" t="str">
        <f>VLOOKUP(C14,clusters!A:D,4,FALSE)</f>
        <v>Acer (rubrum, saccharinum) - Fraxinus spp. - Ulmus americana Swamp Forest</v>
      </c>
      <c r="F14" s="1">
        <v>683201</v>
      </c>
      <c r="G14" s="1" t="s">
        <v>27</v>
      </c>
    </row>
    <row r="15" spans="1:7" x14ac:dyDescent="0.25">
      <c r="A15" s="1" t="s">
        <v>56</v>
      </c>
      <c r="B15" s="1" t="s">
        <v>75</v>
      </c>
      <c r="C15" s="1">
        <v>3</v>
      </c>
      <c r="D15" s="1">
        <f>VLOOKUP(C15,clusters!A:D,2,FALSE)</f>
        <v>2</v>
      </c>
      <c r="E15" s="1" t="str">
        <f>VLOOKUP(C15,clusters!A:D,4,FALSE)</f>
        <v>Acer (rubrum, saccharinum) - Fraxinus spp. - Ulmus americana Swamp Forest</v>
      </c>
      <c r="F15" s="1">
        <v>683201</v>
      </c>
      <c r="G15" s="1" t="s">
        <v>27</v>
      </c>
    </row>
    <row r="16" spans="1:7" x14ac:dyDescent="0.25">
      <c r="A16" s="1" t="s">
        <v>59</v>
      </c>
      <c r="B16" s="1" t="s">
        <v>75</v>
      </c>
      <c r="C16" s="1">
        <v>3</v>
      </c>
      <c r="D16" s="1">
        <f>VLOOKUP(C16,clusters!A:D,2,FALSE)</f>
        <v>2</v>
      </c>
      <c r="E16" s="1" t="str">
        <f>VLOOKUP(C16,clusters!A:D,4,FALSE)</f>
        <v>Acer (rubrum, saccharinum) - Fraxinus spp. - Ulmus americana Swamp Forest</v>
      </c>
      <c r="F16" s="1">
        <v>683201</v>
      </c>
      <c r="G16" s="1" t="s">
        <v>27</v>
      </c>
    </row>
    <row r="18" spans="1:7" x14ac:dyDescent="0.25">
      <c r="A18" s="1" t="s">
        <v>15</v>
      </c>
      <c r="B18" s="1" t="s">
        <v>77</v>
      </c>
      <c r="C18" s="1">
        <v>3</v>
      </c>
      <c r="D18" s="1">
        <f>VLOOKUP(C18,clusters!A:D,2,FALSE)</f>
        <v>2</v>
      </c>
      <c r="E18" s="1" t="str">
        <f>VLOOKUP(C18,clusters!A:D,4,FALSE)</f>
        <v>Acer (rubrum, saccharinum) - Fraxinus spp. - Ulmus americana Swamp Forest</v>
      </c>
      <c r="F18" s="1">
        <v>686869</v>
      </c>
      <c r="G18" s="1" t="s">
        <v>16</v>
      </c>
    </row>
    <row r="19" spans="1:7" x14ac:dyDescent="0.25">
      <c r="A19" s="1" t="s">
        <v>60</v>
      </c>
      <c r="B19" s="1" t="s">
        <v>75</v>
      </c>
      <c r="C19" s="1">
        <v>3</v>
      </c>
      <c r="D19" s="1">
        <f>VLOOKUP(C19,clusters!A:D,2,FALSE)</f>
        <v>2</v>
      </c>
      <c r="E19" s="1" t="str">
        <f>VLOOKUP(C19,clusters!A:D,4,FALSE)</f>
        <v>Acer (rubrum, saccharinum) - Fraxinus spp. - Ulmus americana Swamp Forest</v>
      </c>
      <c r="F19" s="1">
        <v>686869</v>
      </c>
      <c r="G19" s="1" t="s">
        <v>16</v>
      </c>
    </row>
    <row r="20" spans="1:7" x14ac:dyDescent="0.25">
      <c r="A20" s="1" t="s">
        <v>71</v>
      </c>
      <c r="B20" s="1" t="s">
        <v>78</v>
      </c>
      <c r="C20" s="1">
        <v>3</v>
      </c>
      <c r="D20" s="1">
        <f>VLOOKUP(C20,clusters!A:D,2,FALSE)</f>
        <v>2</v>
      </c>
      <c r="E20" s="1" t="str">
        <f>VLOOKUP(C20,clusters!A:D,4,FALSE)</f>
        <v>Acer (rubrum, saccharinum) - Fraxinus spp. - Ulmus americana Swamp Forest</v>
      </c>
      <c r="F20" s="1">
        <v>686869</v>
      </c>
      <c r="G20" s="1" t="s">
        <v>16</v>
      </c>
    </row>
    <row r="22" spans="1:7" x14ac:dyDescent="0.25">
      <c r="A22" s="6" t="s">
        <v>4</v>
      </c>
      <c r="B22" s="6" t="s">
        <v>75</v>
      </c>
      <c r="C22" s="6">
        <v>1</v>
      </c>
      <c r="D22" s="6">
        <f>VLOOKUP(C22,clusters!A:D,2,FALSE)</f>
        <v>8</v>
      </c>
      <c r="E22" s="6" t="str">
        <f>VLOOKUP(C22,clusters!A:D,4,FALSE)</f>
        <v>Phalaris arundinacea Eastern Ruderal Marsh</v>
      </c>
      <c r="F22" s="6">
        <v>689615</v>
      </c>
      <c r="G22" s="6" t="s">
        <v>5</v>
      </c>
    </row>
    <row r="23" spans="1:7" x14ac:dyDescent="0.25">
      <c r="A23" s="6" t="s">
        <v>45</v>
      </c>
      <c r="B23" s="6" t="s">
        <v>79</v>
      </c>
      <c r="C23" s="6">
        <v>1</v>
      </c>
      <c r="D23" s="6">
        <f>VLOOKUP(C23,clusters!A:D,2,FALSE)</f>
        <v>8</v>
      </c>
      <c r="E23" s="6" t="str">
        <f>VLOOKUP(C23,clusters!A:D,4,FALSE)</f>
        <v>Phalaris arundinacea Eastern Ruderal Marsh</v>
      </c>
      <c r="F23" s="6">
        <v>689615</v>
      </c>
      <c r="G23" s="6" t="s">
        <v>5</v>
      </c>
    </row>
    <row r="24" spans="1:7" x14ac:dyDescent="0.25">
      <c r="A24" s="6" t="s">
        <v>51</v>
      </c>
      <c r="B24" s="6" t="s">
        <v>79</v>
      </c>
      <c r="C24" s="6">
        <v>1</v>
      </c>
      <c r="D24" s="6">
        <f>VLOOKUP(C24,clusters!A:D,2,FALSE)</f>
        <v>8</v>
      </c>
      <c r="E24" s="6" t="str">
        <f>VLOOKUP(C24,clusters!A:D,4,FALSE)</f>
        <v>Phalaris arundinacea Eastern Ruderal Marsh</v>
      </c>
      <c r="F24" s="6">
        <v>689615</v>
      </c>
      <c r="G24" s="6" t="s">
        <v>5</v>
      </c>
    </row>
    <row r="25" spans="1:7" x14ac:dyDescent="0.25">
      <c r="A25" s="6" t="s">
        <v>69</v>
      </c>
      <c r="B25" s="6" t="s">
        <v>76</v>
      </c>
      <c r="C25" s="6">
        <v>1</v>
      </c>
      <c r="D25" s="6">
        <f>VLOOKUP(C25,clusters!A:D,2,FALSE)</f>
        <v>8</v>
      </c>
      <c r="E25" s="6" t="str">
        <f>VLOOKUP(C25,clusters!A:D,4,FALSE)</f>
        <v>Phalaris arundinacea Eastern Ruderal Marsh</v>
      </c>
      <c r="F25" s="6">
        <v>689615</v>
      </c>
      <c r="G25" s="6" t="s">
        <v>5</v>
      </c>
    </row>
    <row r="27" spans="1:7" x14ac:dyDescent="0.25">
      <c r="A27" s="3" t="s">
        <v>54</v>
      </c>
      <c r="B27" s="3" t="s">
        <v>75</v>
      </c>
      <c r="C27" s="3">
        <v>7</v>
      </c>
      <c r="D27" s="3">
        <f>VLOOKUP(C27,clusters!A:D,2,FALSE)</f>
        <v>3</v>
      </c>
      <c r="E27" s="3" t="str">
        <f>VLOOKUP(C27,clusters!A:D,4,FALSE)</f>
        <v>Carex stricta - Carex spp. Wet Meadow</v>
      </c>
      <c r="F27" s="3">
        <v>686101</v>
      </c>
      <c r="G27" s="3" t="s">
        <v>55</v>
      </c>
    </row>
    <row r="28" spans="1:7" x14ac:dyDescent="0.25">
      <c r="A28" s="3" t="s">
        <v>39</v>
      </c>
      <c r="B28" s="3" t="s">
        <v>79</v>
      </c>
      <c r="C28" s="3">
        <v>7</v>
      </c>
      <c r="D28" s="3">
        <f>VLOOKUP(C28,clusters!A:D,2,FALSE)</f>
        <v>3</v>
      </c>
      <c r="E28" s="3" t="str">
        <f>VLOOKUP(C28,clusters!A:D,4,FALSE)</f>
        <v>Carex stricta - Carex spp. Wet Meadow</v>
      </c>
      <c r="F28" s="3">
        <v>687693</v>
      </c>
      <c r="G28" s="3" t="s">
        <v>14</v>
      </c>
    </row>
    <row r="29" spans="1:7" x14ac:dyDescent="0.25">
      <c r="A29" s="3" t="s">
        <v>46</v>
      </c>
      <c r="B29" s="3" t="s">
        <v>79</v>
      </c>
      <c r="C29" s="3">
        <v>7</v>
      </c>
      <c r="D29" s="3">
        <f>VLOOKUP(C29,clusters!A:D,2,FALSE)</f>
        <v>3</v>
      </c>
      <c r="E29" s="3" t="str">
        <f>VLOOKUP(C29,clusters!A:D,4,FALSE)</f>
        <v>Carex stricta - Carex spp. Wet Meadow</v>
      </c>
      <c r="F29" s="3">
        <v>687693</v>
      </c>
      <c r="G29" s="3" t="s">
        <v>14</v>
      </c>
    </row>
    <row r="30" spans="1:7" x14ac:dyDescent="0.25">
      <c r="A30" s="3" t="s">
        <v>65</v>
      </c>
      <c r="B30" s="3" t="s">
        <v>79</v>
      </c>
      <c r="C30" s="3">
        <v>7</v>
      </c>
      <c r="D30" s="3">
        <f>VLOOKUP(C30,clusters!A:D,2,FALSE)</f>
        <v>3</v>
      </c>
      <c r="E30" s="3" t="str">
        <f>VLOOKUP(C30,clusters!A:D,4,FALSE)</f>
        <v>Carex stricta - Carex spp. Wet Meadow</v>
      </c>
      <c r="F30" s="3">
        <v>687693</v>
      </c>
      <c r="G30" s="3" t="s">
        <v>14</v>
      </c>
    </row>
    <row r="31" spans="1:7" x14ac:dyDescent="0.25">
      <c r="A31" s="3" t="s">
        <v>37</v>
      </c>
      <c r="B31" s="3" t="s">
        <v>79</v>
      </c>
      <c r="C31" s="3">
        <v>7</v>
      </c>
      <c r="D31" s="3">
        <f>VLOOKUP(C31,clusters!A:D,2,FALSE)</f>
        <v>3</v>
      </c>
      <c r="E31" s="3" t="str">
        <f>VLOOKUP(C31,clusters!A:D,4,FALSE)</f>
        <v>Carex stricta - Carex spp. Wet Meadow</v>
      </c>
      <c r="F31" s="3">
        <v>793415</v>
      </c>
      <c r="G31" s="3" t="s">
        <v>38</v>
      </c>
    </row>
    <row r="32" spans="1:7" x14ac:dyDescent="0.25">
      <c r="A32" s="3" t="s">
        <v>62</v>
      </c>
      <c r="B32" s="3" t="s">
        <v>75</v>
      </c>
      <c r="C32" s="3">
        <v>7</v>
      </c>
      <c r="D32" s="3">
        <f>VLOOKUP(C32,clusters!A:D,2,FALSE)</f>
        <v>3</v>
      </c>
      <c r="E32" s="3" t="str">
        <f>VLOOKUP(C32,clusters!A:D,4,FALSE)</f>
        <v>Carex stricta - Carex spp. Wet Meadow</v>
      </c>
      <c r="F32" s="3">
        <v>793415</v>
      </c>
      <c r="G32" s="3" t="s">
        <v>38</v>
      </c>
    </row>
    <row r="34" spans="1:7" x14ac:dyDescent="0.25">
      <c r="A34" s="4" t="s">
        <v>28</v>
      </c>
      <c r="B34" s="4" t="s">
        <v>76</v>
      </c>
      <c r="C34" s="4">
        <v>6</v>
      </c>
      <c r="D34" s="4">
        <f>VLOOKUP(C34,clusters!A:D,2,FALSE)</f>
        <v>4</v>
      </c>
      <c r="E34" s="4" t="str">
        <f>VLOOKUP(C34,clusters!A:D,4,FALSE)</f>
        <v>Typha spp. Midwest Marsh</v>
      </c>
      <c r="F34" s="4">
        <v>685728</v>
      </c>
      <c r="G34" s="4" t="s">
        <v>29</v>
      </c>
    </row>
    <row r="35" spans="1:7" x14ac:dyDescent="0.25">
      <c r="A35" s="4" t="s">
        <v>32</v>
      </c>
      <c r="B35" s="4" t="s">
        <v>80</v>
      </c>
      <c r="C35" s="4">
        <v>6</v>
      </c>
      <c r="D35" s="4">
        <f>VLOOKUP(C35,clusters!A:D,2,FALSE)</f>
        <v>4</v>
      </c>
      <c r="E35" s="4" t="str">
        <f>VLOOKUP(C35,clusters!A:D,4,FALSE)</f>
        <v>Typha spp. Midwest Marsh</v>
      </c>
      <c r="F35" s="4">
        <v>687037</v>
      </c>
      <c r="G35" s="4" t="s">
        <v>33</v>
      </c>
    </row>
    <row r="37" spans="1:7" x14ac:dyDescent="0.25">
      <c r="A37" s="7" t="s">
        <v>44</v>
      </c>
      <c r="B37" s="7" t="s">
        <v>79</v>
      </c>
      <c r="C37" s="7">
        <v>8</v>
      </c>
      <c r="D37" s="7">
        <f>VLOOKUP(C37,clusters!A:D,2,FALSE)</f>
        <v>6</v>
      </c>
      <c r="E37" s="7" t="str">
        <f>VLOOKUP(C37,clusters!A:D,4,FALSE)</f>
        <v>Pinus strobus - (Acer rubrum) / Osmunda spp. Swamp Forest</v>
      </c>
      <c r="F37" s="7">
        <v>688421</v>
      </c>
      <c r="G37" s="7" t="s">
        <v>7</v>
      </c>
    </row>
    <row r="38" spans="1:7" x14ac:dyDescent="0.25">
      <c r="A38" s="9" t="s">
        <v>64</v>
      </c>
      <c r="B38" s="9" t="s">
        <v>75</v>
      </c>
      <c r="C38" s="9">
        <v>8</v>
      </c>
      <c r="D38" s="9">
        <f>VLOOKUP(C38,clusters!A:D,2,FALSE)</f>
        <v>6</v>
      </c>
      <c r="E38" s="9" t="str">
        <f>VLOOKUP(C38,clusters!A:D,4,FALSE)</f>
        <v>Pinus strobus - (Acer rubrum) / Osmunda spp. Swamp Forest</v>
      </c>
      <c r="F38" s="9">
        <v>688421</v>
      </c>
      <c r="G38" s="9" t="s">
        <v>7</v>
      </c>
    </row>
    <row r="39" spans="1:7" x14ac:dyDescent="0.25">
      <c r="A39" s="7" t="s">
        <v>57</v>
      </c>
      <c r="B39" s="7" t="s">
        <v>75</v>
      </c>
      <c r="C39" s="7">
        <v>8</v>
      </c>
      <c r="D39" s="7">
        <f>VLOOKUP(C39,clusters!A:D,2,FALSE)</f>
        <v>6</v>
      </c>
      <c r="E39" s="7" t="str">
        <f>VLOOKUP(C39,clusters!A:D,4,FALSE)</f>
        <v>Pinus strobus - (Acer rubrum) / Osmunda spp. Swamp Forest</v>
      </c>
      <c r="F39" s="7">
        <v>688675</v>
      </c>
      <c r="G39" s="7" t="s">
        <v>58</v>
      </c>
    </row>
    <row r="40" spans="1:7" x14ac:dyDescent="0.25">
      <c r="A40" s="7" t="s">
        <v>42</v>
      </c>
      <c r="B40" s="7" t="s">
        <v>79</v>
      </c>
      <c r="C40" s="7">
        <v>8</v>
      </c>
      <c r="D40" s="7">
        <f>VLOOKUP(C40,clusters!A:D,2,FALSE)</f>
        <v>6</v>
      </c>
      <c r="E40" s="7" t="str">
        <f>VLOOKUP(C40,clusters!A:D,4,FALSE)</f>
        <v>Pinus strobus - (Acer rubrum) / Osmunda spp. Swamp Forest</v>
      </c>
      <c r="F40" s="7">
        <v>689089</v>
      </c>
      <c r="G40" s="7" t="s">
        <v>43</v>
      </c>
    </row>
    <row r="41" spans="1:7" x14ac:dyDescent="0.25">
      <c r="A41" s="7" t="s">
        <v>40</v>
      </c>
      <c r="B41" s="7" t="s">
        <v>79</v>
      </c>
      <c r="C41" s="7">
        <v>8</v>
      </c>
      <c r="D41" s="7">
        <f>VLOOKUP(C41,clusters!A:D,2,FALSE)</f>
        <v>6</v>
      </c>
      <c r="E41" s="7" t="str">
        <f>VLOOKUP(C41,clusters!A:D,4,FALSE)</f>
        <v>Pinus strobus - (Acer rubrum) / Osmunda spp. Swamp Forest</v>
      </c>
      <c r="F41" s="7">
        <v>686788</v>
      </c>
      <c r="G41" s="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B0A3-55DA-42EF-B14F-4568A05BB72D}">
  <dimension ref="A1:G50"/>
  <sheetViews>
    <sheetView tabSelected="1" workbookViewId="0">
      <pane ySplit="1" topLeftCell="A2" activePane="bottomLeft" state="frozen"/>
      <selection pane="bottomLeft" activeCell="E1" sqref="A1:E1048576"/>
    </sheetView>
  </sheetViews>
  <sheetFormatPr defaultRowHeight="15" x14ac:dyDescent="0.25"/>
  <cols>
    <col min="1" max="1" width="36.42578125" bestFit="1" customWidth="1"/>
    <col min="2" max="2" width="36.42578125" customWidth="1"/>
    <col min="3" max="3" width="6.7109375" customWidth="1"/>
    <col min="4" max="4" width="7.42578125" bestFit="1" customWidth="1"/>
    <col min="5" max="5" width="16.85546875" bestFit="1" customWidth="1"/>
  </cols>
  <sheetData>
    <row r="1" spans="1:7" x14ac:dyDescent="0.25">
      <c r="A1" t="s">
        <v>0</v>
      </c>
      <c r="B1" t="s">
        <v>95</v>
      </c>
      <c r="C1" t="s">
        <v>72</v>
      </c>
      <c r="D1" t="s">
        <v>1</v>
      </c>
      <c r="E1" t="s">
        <v>145</v>
      </c>
      <c r="F1" t="s">
        <v>2</v>
      </c>
      <c r="G1" t="s">
        <v>3</v>
      </c>
    </row>
    <row r="2" spans="1:7" x14ac:dyDescent="0.25">
      <c r="A2" t="s">
        <v>64</v>
      </c>
      <c r="B2" t="s">
        <v>139</v>
      </c>
      <c r="C2">
        <v>1</v>
      </c>
      <c r="D2">
        <v>4</v>
      </c>
      <c r="E2" t="s">
        <v>83</v>
      </c>
      <c r="F2">
        <v>688421</v>
      </c>
      <c r="G2" t="s">
        <v>7</v>
      </c>
    </row>
    <row r="3" spans="1:7" x14ac:dyDescent="0.25">
      <c r="A3" t="s">
        <v>9</v>
      </c>
      <c r="B3" t="s">
        <v>99</v>
      </c>
      <c r="C3">
        <v>1</v>
      </c>
      <c r="D3">
        <v>4</v>
      </c>
      <c r="E3" t="s">
        <v>83</v>
      </c>
      <c r="F3">
        <v>686814</v>
      </c>
      <c r="G3" t="s">
        <v>10</v>
      </c>
    </row>
    <row r="4" spans="1:7" x14ac:dyDescent="0.25">
      <c r="A4" t="s">
        <v>17</v>
      </c>
      <c r="B4" t="s">
        <v>103</v>
      </c>
      <c r="C4">
        <v>1</v>
      </c>
      <c r="D4">
        <v>4</v>
      </c>
      <c r="E4" t="s">
        <v>83</v>
      </c>
      <c r="F4">
        <v>686814</v>
      </c>
      <c r="G4" t="s">
        <v>10</v>
      </c>
    </row>
    <row r="5" spans="1:7" x14ac:dyDescent="0.25">
      <c r="A5" t="s">
        <v>18</v>
      </c>
      <c r="B5" t="s">
        <v>104</v>
      </c>
      <c r="C5">
        <v>1</v>
      </c>
      <c r="D5">
        <v>4</v>
      </c>
      <c r="E5" t="s">
        <v>83</v>
      </c>
      <c r="F5">
        <v>686814</v>
      </c>
      <c r="G5" t="s">
        <v>10</v>
      </c>
    </row>
    <row r="6" spans="1:7" x14ac:dyDescent="0.25">
      <c r="A6" t="s">
        <v>19</v>
      </c>
      <c r="B6" t="s">
        <v>105</v>
      </c>
      <c r="C6">
        <v>1</v>
      </c>
      <c r="D6">
        <v>4</v>
      </c>
      <c r="E6" t="s">
        <v>83</v>
      </c>
      <c r="F6">
        <v>686814</v>
      </c>
      <c r="G6" t="s">
        <v>10</v>
      </c>
    </row>
    <row r="7" spans="1:7" x14ac:dyDescent="0.25">
      <c r="A7" t="s">
        <v>34</v>
      </c>
      <c r="B7" t="s">
        <v>114</v>
      </c>
      <c r="C7">
        <v>1</v>
      </c>
      <c r="D7">
        <v>4</v>
      </c>
      <c r="E7" t="s">
        <v>83</v>
      </c>
      <c r="F7">
        <v>686814</v>
      </c>
      <c r="G7" t="s">
        <v>10</v>
      </c>
    </row>
    <row r="8" spans="1:7" x14ac:dyDescent="0.25">
      <c r="A8" t="s">
        <v>35</v>
      </c>
      <c r="B8" t="s">
        <v>115</v>
      </c>
      <c r="C8">
        <v>1</v>
      </c>
      <c r="D8">
        <v>4</v>
      </c>
      <c r="E8" t="s">
        <v>83</v>
      </c>
      <c r="F8">
        <v>686814</v>
      </c>
      <c r="G8" t="s">
        <v>10</v>
      </c>
    </row>
    <row r="9" spans="1:7" x14ac:dyDescent="0.25">
      <c r="A9" t="s">
        <v>11</v>
      </c>
      <c r="B9" t="s">
        <v>100</v>
      </c>
      <c r="C9">
        <v>1</v>
      </c>
      <c r="D9">
        <v>4</v>
      </c>
      <c r="E9" t="s">
        <v>83</v>
      </c>
      <c r="F9">
        <v>685467</v>
      </c>
      <c r="G9" t="s">
        <v>12</v>
      </c>
    </row>
    <row r="10" spans="1:7" x14ac:dyDescent="0.25">
      <c r="A10" t="s">
        <v>61</v>
      </c>
      <c r="B10" t="s">
        <v>136</v>
      </c>
      <c r="C10">
        <v>1</v>
      </c>
      <c r="D10">
        <v>4</v>
      </c>
      <c r="E10" t="s">
        <v>83</v>
      </c>
      <c r="F10">
        <v>685467</v>
      </c>
      <c r="G10" t="s">
        <v>12</v>
      </c>
    </row>
    <row r="11" spans="1:7" x14ac:dyDescent="0.25">
      <c r="A11" t="s">
        <v>8</v>
      </c>
      <c r="B11" t="s">
        <v>98</v>
      </c>
      <c r="C11">
        <v>2</v>
      </c>
      <c r="D11">
        <v>3</v>
      </c>
      <c r="E11" t="s">
        <v>83</v>
      </c>
      <c r="F11">
        <v>688421</v>
      </c>
      <c r="G11" t="s">
        <v>7</v>
      </c>
    </row>
    <row r="12" spans="1:7" x14ac:dyDescent="0.25">
      <c r="A12" t="s">
        <v>26</v>
      </c>
      <c r="B12" t="s">
        <v>110</v>
      </c>
      <c r="C12">
        <v>2</v>
      </c>
      <c r="D12">
        <v>3</v>
      </c>
      <c r="E12" t="s">
        <v>83</v>
      </c>
      <c r="F12">
        <v>683201</v>
      </c>
      <c r="G12" t="s">
        <v>27</v>
      </c>
    </row>
    <row r="13" spans="1:7" x14ac:dyDescent="0.25">
      <c r="A13" t="s">
        <v>56</v>
      </c>
      <c r="B13" t="s">
        <v>132</v>
      </c>
      <c r="C13">
        <v>2</v>
      </c>
      <c r="D13">
        <v>3</v>
      </c>
      <c r="E13" t="s">
        <v>83</v>
      </c>
      <c r="F13">
        <v>683201</v>
      </c>
      <c r="G13" t="s">
        <v>27</v>
      </c>
    </row>
    <row r="14" spans="1:7" x14ac:dyDescent="0.25">
      <c r="A14" t="s">
        <v>59</v>
      </c>
      <c r="B14" t="s">
        <v>134</v>
      </c>
      <c r="C14">
        <v>2</v>
      </c>
      <c r="D14">
        <v>3</v>
      </c>
      <c r="E14" t="s">
        <v>83</v>
      </c>
      <c r="F14">
        <v>683201</v>
      </c>
      <c r="G14" t="s">
        <v>27</v>
      </c>
    </row>
    <row r="15" spans="1:7" x14ac:dyDescent="0.25">
      <c r="A15" t="s">
        <v>15</v>
      </c>
      <c r="B15" t="s">
        <v>102</v>
      </c>
      <c r="C15">
        <v>2</v>
      </c>
      <c r="D15">
        <v>3</v>
      </c>
      <c r="E15" t="s">
        <v>87</v>
      </c>
      <c r="F15">
        <v>686869</v>
      </c>
      <c r="G15" t="s">
        <v>16</v>
      </c>
    </row>
    <row r="16" spans="1:7" x14ac:dyDescent="0.25">
      <c r="A16" t="s">
        <v>60</v>
      </c>
      <c r="B16" t="s">
        <v>135</v>
      </c>
      <c r="C16">
        <v>2</v>
      </c>
      <c r="D16">
        <v>3</v>
      </c>
      <c r="E16" t="s">
        <v>87</v>
      </c>
      <c r="F16">
        <v>686869</v>
      </c>
      <c r="G16" t="s">
        <v>16</v>
      </c>
    </row>
    <row r="17" spans="1:7" x14ac:dyDescent="0.25">
      <c r="A17" t="s">
        <v>71</v>
      </c>
      <c r="B17" t="s">
        <v>144</v>
      </c>
      <c r="C17">
        <v>2</v>
      </c>
      <c r="D17">
        <v>3</v>
      </c>
      <c r="E17" t="s">
        <v>87</v>
      </c>
      <c r="F17">
        <v>686869</v>
      </c>
      <c r="G17" t="s">
        <v>16</v>
      </c>
    </row>
    <row r="18" spans="1:7" x14ac:dyDescent="0.25">
      <c r="A18" t="s">
        <v>54</v>
      </c>
      <c r="B18" t="s">
        <v>131</v>
      </c>
      <c r="C18">
        <v>3</v>
      </c>
      <c r="D18">
        <v>7</v>
      </c>
      <c r="E18" t="s">
        <v>85</v>
      </c>
      <c r="F18">
        <v>686101</v>
      </c>
      <c r="G18" t="s">
        <v>55</v>
      </c>
    </row>
    <row r="19" spans="1:7" x14ac:dyDescent="0.25">
      <c r="A19" t="s">
        <v>39</v>
      </c>
      <c r="B19" t="s">
        <v>118</v>
      </c>
      <c r="C19">
        <v>3</v>
      </c>
      <c r="D19">
        <v>7</v>
      </c>
      <c r="E19" t="s">
        <v>85</v>
      </c>
      <c r="F19">
        <v>687693</v>
      </c>
      <c r="G19" t="s">
        <v>14</v>
      </c>
    </row>
    <row r="20" spans="1:7" x14ac:dyDescent="0.25">
      <c r="A20" t="s">
        <v>46</v>
      </c>
      <c r="B20" t="s">
        <v>123</v>
      </c>
      <c r="C20">
        <v>3</v>
      </c>
      <c r="D20">
        <v>7</v>
      </c>
      <c r="E20" t="s">
        <v>85</v>
      </c>
      <c r="F20">
        <v>687693</v>
      </c>
      <c r="G20" t="s">
        <v>14</v>
      </c>
    </row>
    <row r="21" spans="1:7" x14ac:dyDescent="0.25">
      <c r="A21" t="s">
        <v>65</v>
      </c>
      <c r="B21" t="s">
        <v>140</v>
      </c>
      <c r="C21">
        <v>3</v>
      </c>
      <c r="D21">
        <v>7</v>
      </c>
      <c r="E21" t="s">
        <v>85</v>
      </c>
      <c r="F21">
        <v>687693</v>
      </c>
      <c r="G21" t="s">
        <v>14</v>
      </c>
    </row>
    <row r="22" spans="1:7" x14ac:dyDescent="0.25">
      <c r="A22" t="s">
        <v>37</v>
      </c>
      <c r="B22" t="s">
        <v>117</v>
      </c>
      <c r="C22">
        <v>3</v>
      </c>
      <c r="D22">
        <v>7</v>
      </c>
      <c r="E22" t="s">
        <v>85</v>
      </c>
      <c r="F22">
        <v>793415</v>
      </c>
      <c r="G22" t="s">
        <v>38</v>
      </c>
    </row>
    <row r="23" spans="1:7" x14ac:dyDescent="0.25">
      <c r="A23" t="s">
        <v>62</v>
      </c>
      <c r="B23" t="s">
        <v>137</v>
      </c>
      <c r="C23">
        <v>3</v>
      </c>
      <c r="D23">
        <v>7</v>
      </c>
      <c r="E23" t="s">
        <v>85</v>
      </c>
      <c r="F23">
        <v>793415</v>
      </c>
      <c r="G23" t="s">
        <v>38</v>
      </c>
    </row>
    <row r="24" spans="1:7" x14ac:dyDescent="0.25">
      <c r="A24" t="s">
        <v>28</v>
      </c>
      <c r="B24" t="s">
        <v>111</v>
      </c>
      <c r="C24">
        <v>4</v>
      </c>
      <c r="D24">
        <v>6</v>
      </c>
      <c r="E24" t="s">
        <v>86</v>
      </c>
      <c r="F24">
        <v>685728</v>
      </c>
      <c r="G24" t="s">
        <v>29</v>
      </c>
    </row>
    <row r="25" spans="1:7" x14ac:dyDescent="0.25">
      <c r="A25" t="s">
        <v>32</v>
      </c>
      <c r="B25" t="s">
        <v>113</v>
      </c>
      <c r="C25">
        <v>4</v>
      </c>
      <c r="D25">
        <v>6</v>
      </c>
      <c r="E25" t="s">
        <v>86</v>
      </c>
      <c r="F25">
        <v>687037</v>
      </c>
      <c r="G25" t="s">
        <v>33</v>
      </c>
    </row>
    <row r="26" spans="1:7" x14ac:dyDescent="0.25">
      <c r="A26" t="s">
        <v>21</v>
      </c>
      <c r="B26" t="s">
        <v>107</v>
      </c>
      <c r="C26">
        <v>4</v>
      </c>
      <c r="D26">
        <v>6</v>
      </c>
      <c r="E26" t="s">
        <v>84</v>
      </c>
      <c r="F26">
        <v>685380</v>
      </c>
      <c r="G26" t="s">
        <v>22</v>
      </c>
    </row>
    <row r="27" spans="1:7" x14ac:dyDescent="0.25">
      <c r="A27" t="s">
        <v>49</v>
      </c>
      <c r="B27" t="s">
        <v>126</v>
      </c>
      <c r="C27">
        <v>4</v>
      </c>
      <c r="D27">
        <v>6</v>
      </c>
      <c r="E27" t="s">
        <v>84</v>
      </c>
      <c r="F27">
        <v>689103</v>
      </c>
      <c r="G27" t="s">
        <v>50</v>
      </c>
    </row>
    <row r="28" spans="1:7" x14ac:dyDescent="0.25">
      <c r="A28" t="s">
        <v>30</v>
      </c>
      <c r="B28" t="s">
        <v>112</v>
      </c>
      <c r="C28">
        <v>4</v>
      </c>
      <c r="D28">
        <v>6</v>
      </c>
      <c r="E28" t="s">
        <v>84</v>
      </c>
      <c r="F28">
        <v>689818</v>
      </c>
      <c r="G28" t="s">
        <v>31</v>
      </c>
    </row>
    <row r="29" spans="1:7" x14ac:dyDescent="0.25">
      <c r="A29" t="s">
        <v>36</v>
      </c>
      <c r="B29" t="s">
        <v>116</v>
      </c>
      <c r="C29">
        <v>4</v>
      </c>
      <c r="D29">
        <v>6</v>
      </c>
      <c r="E29" t="s">
        <v>84</v>
      </c>
      <c r="F29">
        <v>689818</v>
      </c>
      <c r="G29" t="s">
        <v>31</v>
      </c>
    </row>
    <row r="30" spans="1:7" x14ac:dyDescent="0.25">
      <c r="A30" t="s">
        <v>13</v>
      </c>
      <c r="B30" t="s">
        <v>101</v>
      </c>
      <c r="C30">
        <v>5</v>
      </c>
      <c r="D30">
        <v>5</v>
      </c>
      <c r="E30" t="s">
        <v>85</v>
      </c>
      <c r="F30">
        <v>687693</v>
      </c>
      <c r="G30" t="s">
        <v>14</v>
      </c>
    </row>
    <row r="31" spans="1:7" x14ac:dyDescent="0.25">
      <c r="A31" t="s">
        <v>20</v>
      </c>
      <c r="B31" t="s">
        <v>106</v>
      </c>
      <c r="C31">
        <v>5</v>
      </c>
      <c r="D31">
        <v>5</v>
      </c>
      <c r="E31" t="s">
        <v>85</v>
      </c>
      <c r="F31">
        <v>687693</v>
      </c>
      <c r="G31" t="s">
        <v>14</v>
      </c>
    </row>
    <row r="32" spans="1:7" x14ac:dyDescent="0.25">
      <c r="A32" t="s">
        <v>47</v>
      </c>
      <c r="B32" t="s">
        <v>124</v>
      </c>
      <c r="C32">
        <v>5</v>
      </c>
      <c r="D32">
        <v>5</v>
      </c>
      <c r="E32" t="s">
        <v>85</v>
      </c>
      <c r="F32">
        <v>687693</v>
      </c>
      <c r="G32" t="s">
        <v>14</v>
      </c>
    </row>
    <row r="33" spans="1:7" x14ac:dyDescent="0.25">
      <c r="A33" t="s">
        <v>48</v>
      </c>
      <c r="B33" t="s">
        <v>125</v>
      </c>
      <c r="C33">
        <v>5</v>
      </c>
      <c r="D33">
        <v>5</v>
      </c>
      <c r="E33" t="s">
        <v>85</v>
      </c>
      <c r="F33">
        <v>687693</v>
      </c>
      <c r="G33" t="s">
        <v>14</v>
      </c>
    </row>
    <row r="34" spans="1:7" x14ac:dyDescent="0.25">
      <c r="A34" t="s">
        <v>44</v>
      </c>
      <c r="B34" t="s">
        <v>121</v>
      </c>
      <c r="C34">
        <v>6</v>
      </c>
      <c r="D34">
        <v>8</v>
      </c>
      <c r="E34" t="s">
        <v>88</v>
      </c>
      <c r="F34">
        <v>688421</v>
      </c>
      <c r="G34" t="s">
        <v>7</v>
      </c>
    </row>
    <row r="35" spans="1:7" x14ac:dyDescent="0.25">
      <c r="A35" t="s">
        <v>57</v>
      </c>
      <c r="B35" t="s">
        <v>133</v>
      </c>
      <c r="C35">
        <v>6</v>
      </c>
      <c r="D35">
        <v>8</v>
      </c>
      <c r="E35" t="s">
        <v>88</v>
      </c>
      <c r="F35">
        <v>688675</v>
      </c>
      <c r="G35" t="s">
        <v>58</v>
      </c>
    </row>
    <row r="36" spans="1:7" x14ac:dyDescent="0.25">
      <c r="A36" t="s">
        <v>42</v>
      </c>
      <c r="B36" t="s">
        <v>120</v>
      </c>
      <c r="C36">
        <v>6</v>
      </c>
      <c r="D36">
        <v>8</v>
      </c>
      <c r="E36" t="s">
        <v>88</v>
      </c>
      <c r="F36">
        <v>689089</v>
      </c>
      <c r="G36" t="s">
        <v>43</v>
      </c>
    </row>
    <row r="37" spans="1:7" x14ac:dyDescent="0.25">
      <c r="A37" t="s">
        <v>81</v>
      </c>
      <c r="B37" t="s">
        <v>129</v>
      </c>
      <c r="C37">
        <v>6</v>
      </c>
      <c r="D37">
        <v>8</v>
      </c>
      <c r="E37" t="s">
        <v>88</v>
      </c>
      <c r="F37">
        <v>689089</v>
      </c>
      <c r="G37" t="s">
        <v>43</v>
      </c>
    </row>
    <row r="38" spans="1:7" x14ac:dyDescent="0.25">
      <c r="A38" t="s">
        <v>82</v>
      </c>
      <c r="B38" t="s">
        <v>130</v>
      </c>
      <c r="C38">
        <v>6</v>
      </c>
      <c r="D38">
        <v>8</v>
      </c>
      <c r="E38" t="s">
        <v>88</v>
      </c>
      <c r="F38">
        <v>689089</v>
      </c>
      <c r="G38" t="s">
        <v>43</v>
      </c>
    </row>
    <row r="39" spans="1:7" x14ac:dyDescent="0.25">
      <c r="A39" t="s">
        <v>40</v>
      </c>
      <c r="B39" t="s">
        <v>119</v>
      </c>
      <c r="C39">
        <v>6</v>
      </c>
      <c r="D39">
        <v>8</v>
      </c>
      <c r="E39" t="s">
        <v>88</v>
      </c>
      <c r="F39">
        <v>686788</v>
      </c>
      <c r="G39" t="s">
        <v>41</v>
      </c>
    </row>
    <row r="40" spans="1:7" x14ac:dyDescent="0.25">
      <c r="A40" t="s">
        <v>6</v>
      </c>
      <c r="B40" t="s">
        <v>97</v>
      </c>
      <c r="C40">
        <v>7</v>
      </c>
      <c r="D40">
        <v>2</v>
      </c>
      <c r="E40" t="s">
        <v>90</v>
      </c>
      <c r="F40">
        <v>688421</v>
      </c>
      <c r="G40" t="s">
        <v>7</v>
      </c>
    </row>
    <row r="41" spans="1:7" x14ac:dyDescent="0.25">
      <c r="A41" t="s">
        <v>70</v>
      </c>
      <c r="B41" t="s">
        <v>143</v>
      </c>
      <c r="C41">
        <v>7</v>
      </c>
      <c r="D41">
        <v>2</v>
      </c>
      <c r="E41" t="s">
        <v>90</v>
      </c>
      <c r="F41">
        <v>683201</v>
      </c>
      <c r="G41" t="s">
        <v>27</v>
      </c>
    </row>
    <row r="42" spans="1:7" x14ac:dyDescent="0.25">
      <c r="A42" t="s">
        <v>63</v>
      </c>
      <c r="B42" t="s">
        <v>138</v>
      </c>
      <c r="C42">
        <v>7</v>
      </c>
      <c r="D42">
        <v>2</v>
      </c>
      <c r="E42" t="s">
        <v>91</v>
      </c>
      <c r="F42">
        <v>686101</v>
      </c>
      <c r="G42" t="s">
        <v>55</v>
      </c>
    </row>
    <row r="43" spans="1:7" x14ac:dyDescent="0.25">
      <c r="A43" t="s">
        <v>23</v>
      </c>
      <c r="B43" t="s">
        <v>108</v>
      </c>
      <c r="C43">
        <v>7</v>
      </c>
      <c r="D43">
        <v>2</v>
      </c>
      <c r="E43" t="s">
        <v>92</v>
      </c>
      <c r="F43">
        <v>686190</v>
      </c>
      <c r="G43" t="s">
        <v>24</v>
      </c>
    </row>
    <row r="44" spans="1:7" x14ac:dyDescent="0.25">
      <c r="A44" t="s">
        <v>52</v>
      </c>
      <c r="B44" t="s">
        <v>128</v>
      </c>
      <c r="C44">
        <v>7</v>
      </c>
      <c r="D44">
        <v>2</v>
      </c>
      <c r="E44" t="s">
        <v>90</v>
      </c>
      <c r="F44">
        <v>892928</v>
      </c>
      <c r="G44" t="s">
        <v>53</v>
      </c>
    </row>
    <row r="45" spans="1:7" x14ac:dyDescent="0.25">
      <c r="A45" t="s">
        <v>66</v>
      </c>
      <c r="B45" t="s">
        <v>141</v>
      </c>
      <c r="C45">
        <v>8</v>
      </c>
      <c r="D45">
        <v>1</v>
      </c>
      <c r="E45" t="s">
        <v>89</v>
      </c>
      <c r="F45">
        <v>686814</v>
      </c>
      <c r="G45" t="s">
        <v>10</v>
      </c>
    </row>
    <row r="46" spans="1:7" x14ac:dyDescent="0.25">
      <c r="A46" t="s">
        <v>25</v>
      </c>
      <c r="B46" t="s">
        <v>109</v>
      </c>
      <c r="C46">
        <v>8</v>
      </c>
      <c r="D46">
        <v>1</v>
      </c>
      <c r="E46" t="s">
        <v>93</v>
      </c>
      <c r="F46">
        <v>686869</v>
      </c>
      <c r="G46" t="s">
        <v>16</v>
      </c>
    </row>
    <row r="47" spans="1:7" x14ac:dyDescent="0.25">
      <c r="A47" t="s">
        <v>4</v>
      </c>
      <c r="B47" t="s">
        <v>96</v>
      </c>
      <c r="C47">
        <v>8</v>
      </c>
      <c r="D47">
        <v>1</v>
      </c>
      <c r="E47" t="s">
        <v>94</v>
      </c>
      <c r="F47">
        <v>689615</v>
      </c>
      <c r="G47" t="s">
        <v>5</v>
      </c>
    </row>
    <row r="48" spans="1:7" x14ac:dyDescent="0.25">
      <c r="A48" t="s">
        <v>45</v>
      </c>
      <c r="B48" t="s">
        <v>122</v>
      </c>
      <c r="C48">
        <v>8</v>
      </c>
      <c r="D48">
        <v>1</v>
      </c>
      <c r="E48" t="s">
        <v>94</v>
      </c>
      <c r="F48">
        <v>689615</v>
      </c>
      <c r="G48" t="s">
        <v>5</v>
      </c>
    </row>
    <row r="49" spans="1:7" x14ac:dyDescent="0.25">
      <c r="A49" t="s">
        <v>51</v>
      </c>
      <c r="B49" t="s">
        <v>127</v>
      </c>
      <c r="C49">
        <v>8</v>
      </c>
      <c r="D49">
        <v>1</v>
      </c>
      <c r="E49" t="s">
        <v>94</v>
      </c>
      <c r="F49">
        <v>689615</v>
      </c>
      <c r="G49" t="s">
        <v>5</v>
      </c>
    </row>
    <row r="50" spans="1:7" x14ac:dyDescent="0.25">
      <c r="A50" t="s">
        <v>69</v>
      </c>
      <c r="B50" t="s">
        <v>142</v>
      </c>
      <c r="C50">
        <v>8</v>
      </c>
      <c r="D50">
        <v>1</v>
      </c>
      <c r="E50" t="s">
        <v>94</v>
      </c>
      <c r="F50">
        <v>689615</v>
      </c>
      <c r="G50" t="s">
        <v>5</v>
      </c>
    </row>
  </sheetData>
  <autoFilter ref="A1:G75" xr:uid="{06CCA540-54C9-4CC5-A0F0-3B56285E3C80}">
    <sortState xmlns:xlrd2="http://schemas.microsoft.com/office/spreadsheetml/2017/richdata2" ref="A2:G75">
      <sortCondition ref="C1:C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8" sqref="A3:D8"/>
    </sheetView>
  </sheetViews>
  <sheetFormatPr defaultRowHeight="15" x14ac:dyDescent="0.25"/>
  <sheetData>
    <row r="1" spans="1:4" x14ac:dyDescent="0.25">
      <c r="A1" t="s">
        <v>1</v>
      </c>
      <c r="B1" t="s">
        <v>72</v>
      </c>
      <c r="C1" t="s">
        <v>2</v>
      </c>
      <c r="D1" t="s">
        <v>3</v>
      </c>
    </row>
    <row r="2" spans="1:4" x14ac:dyDescent="0.25">
      <c r="A2">
        <v>3</v>
      </c>
      <c r="B2">
        <v>2</v>
      </c>
      <c r="C2">
        <v>688421</v>
      </c>
      <c r="D2" t="s">
        <v>7</v>
      </c>
    </row>
    <row r="3" spans="1:4" x14ac:dyDescent="0.25">
      <c r="A3">
        <v>4</v>
      </c>
      <c r="B3">
        <v>1</v>
      </c>
      <c r="C3">
        <v>686814</v>
      </c>
      <c r="D3" t="s">
        <v>10</v>
      </c>
    </row>
    <row r="4" spans="1:4" x14ac:dyDescent="0.25">
      <c r="A4">
        <v>7</v>
      </c>
      <c r="B4">
        <v>3</v>
      </c>
      <c r="C4">
        <v>687693</v>
      </c>
      <c r="D4" t="s">
        <v>14</v>
      </c>
    </row>
    <row r="5" spans="1:4" x14ac:dyDescent="0.25">
      <c r="A5">
        <v>6</v>
      </c>
      <c r="B5">
        <v>4</v>
      </c>
      <c r="C5">
        <v>689818</v>
      </c>
      <c r="D5" t="s">
        <v>31</v>
      </c>
    </row>
    <row r="6" spans="1:4" x14ac:dyDescent="0.25">
      <c r="A6">
        <v>5</v>
      </c>
      <c r="B6">
        <v>5</v>
      </c>
      <c r="C6">
        <v>687693</v>
      </c>
      <c r="D6" t="s">
        <v>14</v>
      </c>
    </row>
    <row r="7" spans="1:4" x14ac:dyDescent="0.25">
      <c r="A7">
        <v>8</v>
      </c>
      <c r="B7">
        <v>6</v>
      </c>
      <c r="C7">
        <v>686788</v>
      </c>
      <c r="D7" t="s">
        <v>41</v>
      </c>
    </row>
    <row r="8" spans="1:4" x14ac:dyDescent="0.25">
      <c r="A8">
        <v>2</v>
      </c>
      <c r="B8">
        <v>7</v>
      </c>
      <c r="C8">
        <v>686814</v>
      </c>
      <c r="D8" t="s">
        <v>10</v>
      </c>
    </row>
    <row r="9" spans="1:4" x14ac:dyDescent="0.25">
      <c r="A9">
        <v>1</v>
      </c>
      <c r="B9">
        <v>8</v>
      </c>
      <c r="C9">
        <v>689615</v>
      </c>
      <c r="D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allplotassociations</vt:lpstr>
      <vt:lpstr>handselect</vt:lpstr>
      <vt:lpstr>handselect2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2020-05-14T20:00:19Z</dcterms:created>
  <dcterms:modified xsi:type="dcterms:W3CDTF">2020-07-08T21:50:37Z</dcterms:modified>
</cp:coreProperties>
</file>