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piyus\Downloads\"/>
    </mc:Choice>
  </mc:AlternateContent>
  <xr:revisionPtr revIDLastSave="0" documentId="13_ncr:1_{CB758245-70A2-4632-8351-D8BD174EFBDB}" xr6:coauthVersionLast="47" xr6:coauthVersionMax="47" xr10:uidLastSave="{00000000-0000-0000-0000-000000000000}"/>
  <bookViews>
    <workbookView xWindow="-108" yWindow="-108" windowWidth="23256" windowHeight="12456" xr2:uid="{83F5FBE7-6EEA-4143-86CD-4171EC84FB41}"/>
  </bookViews>
  <sheets>
    <sheet name="Dashboard" sheetId="10" r:id="rId1"/>
    <sheet name="Sales Line" sheetId="4" r:id="rId2"/>
    <sheet name="Sales Map" sheetId="5" r:id="rId3"/>
    <sheet name="Delivery performance donut" sheetId="6" r:id="rId4"/>
    <sheet name="Return Rate donut chart" sheetId="7" r:id="rId5"/>
    <sheet name="Customer acquisition waterfall" sheetId="8" r:id="rId6"/>
    <sheet name="Customer satifaction bar" sheetId="9" r:id="rId7"/>
    <sheet name="Data" sheetId="2" r:id="rId8"/>
  </sheets>
  <definedNames>
    <definedName name="_xlchart.v1.0" hidden="1">'Customer acquisition waterfall'!$D$4:$D$7</definedName>
    <definedName name="_xlchart.v1.1" hidden="1">'Customer acquisition waterfall'!$E$4:$E$7</definedName>
    <definedName name="_xlchart.v5.2" hidden="1">'Sales Map'!$A$8</definedName>
    <definedName name="_xlchart.v5.3" hidden="1">'Sales Map'!$A$9</definedName>
    <definedName name="_xlchart.v5.4" hidden="1">'Sales Map'!$B$8:$H$8</definedName>
    <definedName name="_xlchart.v5.5" hidden="1">'Sales Map'!$B$9:$H$9</definedName>
    <definedName name="Slicer_Customer_Acquisition_Type">#N/A</definedName>
    <definedName name="Slicer_Product">#N/A</definedName>
    <definedName name="Slicer_State">#N/A</definedName>
    <definedName name="Slicer_Years">#N/A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5" l="1"/>
  <c r="C9" i="5"/>
  <c r="E5" i="8"/>
  <c r="E4" i="8"/>
  <c r="H9" i="5"/>
  <c r="G9" i="5"/>
  <c r="E9" i="5"/>
  <c r="D9" i="5"/>
  <c r="B9" i="5"/>
  <c r="C5" i="7"/>
  <c r="C5" i="6"/>
  <c r="E7" i="8"/>
  <c r="E6" i="8"/>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<sst xmlns="http://schemas.openxmlformats.org/spreadsheetml/2006/main" count="34785" uniqueCount="56">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</sst>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0" tint="-0.14999847407452621"/>
        <bgColor indexed="64"/>
      </patternFill>
    </fill>
    <fill>
      <patternFill patternType="solid">
        <fgColor theme="1" tint="4.9989318521683403E-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9" fontId="0" fillId="0" borderId="0" xfId="1" applyFont="1"/>
    <xf numFmtId="0" fontId="0" fillId="0" borderId="0" xfId="0" applyNumberFormat="1"/>
    <xf numFmtId="0" fontId="0" fillId="3" borderId="0" xfId="0" applyFill="1"/>
    <xf numFmtId="0" fontId="0" fillId="4" borderId="0" xfId="0" applyFill="1"/>
    <xf numFmtId="0" fontId="0" fillId="5" borderId="0" xfId="0" applyFill="1"/>
    <xf numFmtId="9" fontId="2"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6699FF"/>
      <color rgb="FF217346"/>
      <color rgb="FFFF5D5B"/>
      <color rgb="FFFFA7D1"/>
      <color rgb="FFFF2489"/>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2241-4420-A111-3CBF9AF8E2A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54460048"/>
        <c:axId val="1854462544"/>
      </c:lineChart>
      <c:catAx>
        <c:axId val="18544600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854462544"/>
        <c:crosses val="autoZero"/>
        <c:auto val="1"/>
        <c:lblAlgn val="ctr"/>
        <c:lblOffset val="100"/>
        <c:tickLblSkip val="2"/>
        <c:noMultiLvlLbl val="1"/>
      </c:catAx>
      <c:valAx>
        <c:axId val="185446254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44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donut!PivotTable3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'Delivery performance donut'!$B$3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1CE2-4CF4-B265-472E547D94E0}"/>
              </c:ext>
            </c:extLst>
          </c:dPt>
          <c:dPt>
            <c:idx val="1"/>
            <c:bubble3D val="0"/>
            <c:spPr>
              <a:noFill/>
              <a:ln w="19050">
                <a:solidFill>
                  <a:schemeClr val="lt1"/>
                </a:solidFill>
              </a:ln>
              <a:effectLst/>
            </c:spPr>
            <c:extLst>
              <c:ext xmlns:c16="http://schemas.microsoft.com/office/drawing/2014/chart" uri="{C3380CC4-5D6E-409C-BE32-E72D297353CC}">
                <c16:uniqueId val="{00000003-1CE2-4CF4-B265-472E547D94E0}"/>
              </c:ext>
            </c:extLst>
          </c:dPt>
          <c:cat>
            <c:strRef>
              <c:f>'Delivery performance donut'!$A$4:$A$6</c:f>
              <c:strCache>
                <c:ptCount val="2"/>
                <c:pt idx="0">
                  <c:v>on-time</c:v>
                </c:pt>
                <c:pt idx="1">
                  <c:v>delayed</c:v>
                </c:pt>
              </c:strCache>
            </c:strRef>
          </c:cat>
          <c:val>
            <c:numRef>
              <c:f>'Delivery performance donut'!$B$4:$B$6</c:f>
              <c:numCache>
                <c:formatCode>General</c:formatCode>
                <c:ptCount val="2"/>
                <c:pt idx="0">
                  <c:v>3889</c:v>
                </c:pt>
                <c:pt idx="1">
                  <c:v>1891</c:v>
                </c:pt>
              </c:numCache>
            </c:numRef>
          </c:val>
          <c:extLst>
            <c:ext xmlns:c16="http://schemas.microsoft.com/office/drawing/2014/chart" uri="{C3380CC4-5D6E-409C-BE32-E72D297353CC}">
              <c16:uniqueId val="{00000004-1CE2-4CF4-B265-472E547D94E0}"/>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donut chart!PivotTable1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'Return Rate donut chart'!$B$3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2E4A-4FFD-A9B1-2C8E877342ED}"/>
              </c:ext>
            </c:extLst>
          </c:dPt>
          <c:dPt>
            <c:idx val="1"/>
            <c:bubble3D val="0"/>
            <c:spPr>
              <a:noFill/>
              <a:ln w="19050">
                <a:solidFill>
                  <a:schemeClr val="lt1"/>
                </a:solidFill>
              </a:ln>
              <a:effectLst/>
            </c:spPr>
            <c:extLst>
              <c:ext xmlns:c16="http://schemas.microsoft.com/office/drawing/2014/chart" uri="{C3380CC4-5D6E-409C-BE32-E72D297353CC}">
                <c16:uniqueId val="{00000003-2E4A-4FFD-A9B1-2C8E877342ED}"/>
              </c:ext>
            </c:extLst>
          </c:dPt>
          <c:cat>
            <c:strRef>
              <c:f>'Return Rate donut chart'!$A$4:$A$6</c:f>
              <c:strCache>
                <c:ptCount val="2"/>
                <c:pt idx="0">
                  <c:v>no</c:v>
                </c:pt>
                <c:pt idx="1">
                  <c:v>yes</c:v>
                </c:pt>
              </c:strCache>
            </c:strRef>
          </c:cat>
          <c:val>
            <c:numRef>
              <c:f>'Return Rate donut chart'!$B$4:$B$6</c:f>
              <c:numCache>
                <c:formatCode>General</c:formatCode>
                <c:ptCount val="2"/>
                <c:pt idx="0">
                  <c:v>5184</c:v>
                </c:pt>
                <c:pt idx="1">
                  <c:v>596</c:v>
                </c:pt>
              </c:numCache>
            </c:numRef>
          </c:val>
          <c:extLst>
            <c:ext xmlns:c16="http://schemas.microsoft.com/office/drawing/2014/chart" uri="{C3380CC4-5D6E-409C-BE32-E72D297353CC}">
              <c16:uniqueId val="{00000004-2E4A-4FFD-A9B1-2C8E877342ED}"/>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satifaction bar!PivotTable5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satifaction bar'!$B$3:$B$4</c:f>
              <c:strCache>
                <c:ptCount val="1"/>
                <c:pt idx="0">
                  <c:v>(1) very low</c:v>
                </c:pt>
              </c:strCache>
            </c:strRef>
          </c:tx>
          <c:spPr>
            <a:solidFill>
              <a:schemeClr val="accent1"/>
            </a:solidFill>
            <a:ln>
              <a:noFill/>
            </a:ln>
            <a:effectLst/>
          </c:spPr>
          <c:invertIfNegative val="0"/>
          <c:cat>
            <c:strRef>
              <c:f>'Customer satifaction bar'!$A$5:$A$10</c:f>
              <c:strCache>
                <c:ptCount val="5"/>
                <c:pt idx="0">
                  <c:v>Product 5</c:v>
                </c:pt>
                <c:pt idx="1">
                  <c:v>Product 4</c:v>
                </c:pt>
                <c:pt idx="2">
                  <c:v>Product 3</c:v>
                </c:pt>
                <c:pt idx="3">
                  <c:v>Product 2</c:v>
                </c:pt>
                <c:pt idx="4">
                  <c:v>Product 1</c:v>
                </c:pt>
              </c:strCache>
            </c:strRef>
          </c:cat>
          <c:val>
            <c:numRef>
              <c:f>'Customer satifaction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950-4C19-93A7-B12FDDDB1FF7}"/>
            </c:ext>
          </c:extLst>
        </c:ser>
        <c:ser>
          <c:idx val="1"/>
          <c:order val="1"/>
          <c:tx>
            <c:strRef>
              <c:f>'Customer satifaction bar'!$C$3:$C$4</c:f>
              <c:strCache>
                <c:ptCount val="1"/>
                <c:pt idx="0">
                  <c:v>(2) low</c:v>
                </c:pt>
              </c:strCache>
            </c:strRef>
          </c:tx>
          <c:spPr>
            <a:solidFill>
              <a:schemeClr val="accent2"/>
            </a:solidFill>
            <a:ln>
              <a:noFill/>
            </a:ln>
            <a:effectLst/>
          </c:spPr>
          <c:invertIfNegative val="0"/>
          <c:cat>
            <c:strRef>
              <c:f>'Customer satifaction bar'!$A$5:$A$10</c:f>
              <c:strCache>
                <c:ptCount val="5"/>
                <c:pt idx="0">
                  <c:v>Product 5</c:v>
                </c:pt>
                <c:pt idx="1">
                  <c:v>Product 4</c:v>
                </c:pt>
                <c:pt idx="2">
                  <c:v>Product 3</c:v>
                </c:pt>
                <c:pt idx="3">
                  <c:v>Product 2</c:v>
                </c:pt>
                <c:pt idx="4">
                  <c:v>Product 1</c:v>
                </c:pt>
              </c:strCache>
            </c:strRef>
          </c:cat>
          <c:val>
            <c:numRef>
              <c:f>'Customer satifaction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A950-4C19-93A7-B12FDDDB1FF7}"/>
            </c:ext>
          </c:extLst>
        </c:ser>
        <c:ser>
          <c:idx val="2"/>
          <c:order val="2"/>
          <c:tx>
            <c:strRef>
              <c:f>'Customer satifaction bar'!$D$3:$D$4</c:f>
              <c:strCache>
                <c:ptCount val="1"/>
                <c:pt idx="0">
                  <c:v>(3) ok</c:v>
                </c:pt>
              </c:strCache>
            </c:strRef>
          </c:tx>
          <c:spPr>
            <a:solidFill>
              <a:schemeClr val="accent3"/>
            </a:solidFill>
            <a:ln>
              <a:noFill/>
            </a:ln>
            <a:effectLst/>
          </c:spPr>
          <c:invertIfNegative val="0"/>
          <c:cat>
            <c:strRef>
              <c:f>'Customer satifaction bar'!$A$5:$A$10</c:f>
              <c:strCache>
                <c:ptCount val="5"/>
                <c:pt idx="0">
                  <c:v>Product 5</c:v>
                </c:pt>
                <c:pt idx="1">
                  <c:v>Product 4</c:v>
                </c:pt>
                <c:pt idx="2">
                  <c:v>Product 3</c:v>
                </c:pt>
                <c:pt idx="3">
                  <c:v>Product 2</c:v>
                </c:pt>
                <c:pt idx="4">
                  <c:v>Product 1</c:v>
                </c:pt>
              </c:strCache>
            </c:strRef>
          </c:cat>
          <c:val>
            <c:numRef>
              <c:f>'Customer satifaction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A950-4C19-93A7-B12FDDDB1FF7}"/>
            </c:ext>
          </c:extLst>
        </c:ser>
        <c:ser>
          <c:idx val="3"/>
          <c:order val="3"/>
          <c:tx>
            <c:strRef>
              <c:f>'Customer satifaction bar'!$E$3:$E$4</c:f>
              <c:strCache>
                <c:ptCount val="1"/>
                <c:pt idx="0">
                  <c:v>(4) high</c:v>
                </c:pt>
              </c:strCache>
            </c:strRef>
          </c:tx>
          <c:spPr>
            <a:solidFill>
              <a:schemeClr val="accent4"/>
            </a:solidFill>
            <a:ln>
              <a:noFill/>
            </a:ln>
            <a:effectLst/>
          </c:spPr>
          <c:invertIfNegative val="0"/>
          <c:cat>
            <c:strRef>
              <c:f>'Customer satifaction bar'!$A$5:$A$10</c:f>
              <c:strCache>
                <c:ptCount val="5"/>
                <c:pt idx="0">
                  <c:v>Product 5</c:v>
                </c:pt>
                <c:pt idx="1">
                  <c:v>Product 4</c:v>
                </c:pt>
                <c:pt idx="2">
                  <c:v>Product 3</c:v>
                </c:pt>
                <c:pt idx="3">
                  <c:v>Product 2</c:v>
                </c:pt>
                <c:pt idx="4">
                  <c:v>Product 1</c:v>
                </c:pt>
              </c:strCache>
            </c:strRef>
          </c:cat>
          <c:val>
            <c:numRef>
              <c:f>'Customer satifaction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A950-4C19-93A7-B12FDDDB1FF7}"/>
            </c:ext>
          </c:extLst>
        </c:ser>
        <c:ser>
          <c:idx val="4"/>
          <c:order val="4"/>
          <c:tx>
            <c:strRef>
              <c:f>'Customer satifaction bar'!$F$3:$F$4</c:f>
              <c:strCache>
                <c:ptCount val="1"/>
                <c:pt idx="0">
                  <c:v>(5) very high</c:v>
                </c:pt>
              </c:strCache>
            </c:strRef>
          </c:tx>
          <c:spPr>
            <a:solidFill>
              <a:schemeClr val="accent5"/>
            </a:solidFill>
            <a:ln>
              <a:noFill/>
            </a:ln>
            <a:effectLst/>
          </c:spPr>
          <c:invertIfNegative val="0"/>
          <c:cat>
            <c:strRef>
              <c:f>'Customer satifaction bar'!$A$5:$A$10</c:f>
              <c:strCache>
                <c:ptCount val="5"/>
                <c:pt idx="0">
                  <c:v>Product 5</c:v>
                </c:pt>
                <c:pt idx="1">
                  <c:v>Product 4</c:v>
                </c:pt>
                <c:pt idx="2">
                  <c:v>Product 3</c:v>
                </c:pt>
                <c:pt idx="3">
                  <c:v>Product 2</c:v>
                </c:pt>
                <c:pt idx="4">
                  <c:v>Product 1</c:v>
                </c:pt>
              </c:strCache>
            </c:strRef>
          </c:cat>
          <c:val>
            <c:numRef>
              <c:f>'Customer satifaction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B-A950-4C19-93A7-B12FDDDB1FF7}"/>
            </c:ext>
          </c:extLst>
        </c:ser>
        <c:dLbls>
          <c:showLegendKey val="0"/>
          <c:showVal val="0"/>
          <c:showCatName val="0"/>
          <c:showSerName val="0"/>
          <c:showPercent val="0"/>
          <c:showBubbleSize val="0"/>
        </c:dLbls>
        <c:gapWidth val="150"/>
        <c:overlap val="100"/>
        <c:axId val="21965759"/>
        <c:axId val="217122671"/>
      </c:barChart>
      <c:catAx>
        <c:axId val="21965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7122671"/>
        <c:crosses val="autoZero"/>
        <c:auto val="1"/>
        <c:lblAlgn val="ctr"/>
        <c:lblOffset val="100"/>
        <c:noMultiLvlLbl val="0"/>
      </c:catAx>
      <c:valAx>
        <c:axId val="21712267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series layoutId="regionMap" uniqueId="{0196A4E3-458F-4275-A463-9DD5CB54BFD6}">
          <cx:tx>
            <cx:txData>
              <cx:f>_xlchart.v5.3</cx:f>
              <cx:v>Total Revenue</cx:v>
            </cx:txData>
          </cx:tx>
          <cx:dataId val="0"/>
          <cx:layoutPr>
            <cx:geography viewedRegionType="dataOnly" cultureLanguage="en-US" cultureRegion="IN" attribution="Powered by Bing">
              <cx:geoCache provider="{E9337A44-BEBE-4D9F-B70C-5C5E7DAFC167}">
                <cx:binary>1Htpc9y2tuBfSfnz0CE2gnz18qoee1cvklqW7egLS5YUEARJcCfIXz+HaEctdTxOXtWdmrmuFIKz
gWwCOLv+88n8x1P68lj9YrI0r//jyfz2IW6a4j9+/bV+il+yx/pjJp8qXes/mo9POvtV//GHfHr5
9bl67GUufsUuor8+xY9V82I+/Nd/wmriRe/002MjdX7bvlTD8aVu06b+Ce2HpF+edJs3k7iAlX77
cJ/L5uX5l7vmsXmpP/zykjeyGT4NxctvH95xfvjl18v1/vLsX1J4vaZ9BlkSfGQuYZ7HSWD/8Q+/
pDoX38lOEHx0kU9cHKAT3fvz2YfHDOT/8WvZl3p8fq5e6vqX7///i/i7X/IXqqz17PRRZnp69/s7
+2N/ff/R/+s/LxDw8y8wb/bl8lv9HQlePZP5XNZNJZ8a9NuH/04fvz1mj39+ldOOvGP6n+4I/sg9
j2LPDVz7j7zfEd/76FOXEAx7cvr357NPO/IPXujHe/Eq+O7t4RfuPvzNYfz/cmOWqa7k879wY7D/
kQWMIUyCix3BH6nPCcVwT/7csdP9PO3IP3iTH+/Iq+DFjiz/PXdk9aIrIf+FO0LwR4/62Pf596tw
obx88pFSSjh1/R9uzD94oR9vzKvgxcas/vvf8qrc6baJf5k9VjqV+b9yf8jHwCUBxQi9fv+3xsV3
P/oBbA5CPzYu//y9frxNl/IXu3U3+7fcrYOu/u/sFvvISEA4I+7JrlzcJh58RD6jmH6/TC7Q36q5
f/5eP96tS/mL3Tr8e+7WXtb19F9RyD8/17/GR8Cuz3323QW4tEjBR4952KUYny7ehdf2D1/qx/v0
Tvhik/bgkj391HH9/9JX+PSS5+CXvrz8C7eIgZsGZol6/mmP/AunwftIKMGM/unm4T+ffXIa/tEr
/XiD3ohebM+nw/+b7fk/+9+vscn8sXlc2KDmjQv+c6r99RBuXYj+LDY66avN828fMKVvHPNpiXfK
7Idxzavcy2Pd/PbB8byPAQcDxwMaYORz9uGX/mWiIA4uYUB54HGGAxx4cD/zSW3/9oGjj4RRTjyC
fYRBop6ML4j4HwM4DmAIEeYo4Ji/hpM3Oh2Ezl8/xnf4l7zNbrTMmxrCOAS/pjjxTW8Jpw5WdwMP
Ecy9gICTBPSnxyPErMCO/leKkipHvWIvJdF7lrvk3pQpnhfxGKxQ5+H7npZ4no1VsLJU13fQiYqr
nJyoaaq+U38ka5eyzD+SRcGjFDqei64ot3bw07QswjMcmKHc8mm4wCViLP5kdOqdlzdmLehY7c5D
WgRvQUkzZ6vVOigD8kUUabYjXiBmzgSWQ+4u+j7mK+yV9AvmzbPKm/5amDFEcbzQvEqWauyHB1aU
s7xBwZdOmCULkqaJQpePdJ5GY7QdhjLa2plXBNE2j4RXhWdYRYhcdV0SqsEVC8qjIWwqkoi5349o
a1LEyyWiPtpaOPbaa0dH7rdCyWQ9JDTfJWOsd+k0xJHhs9Qt6OyCYEE7eLLSO1Uopw7ttFgHolc7
S0uNcRYiNslCiKFbGjL6h6SuuqUoIv8QT7PRGBNWAdPzAq10TerPgVs6N02q1Uo5sQ5N0elDNw2R
o2Dg5RCyIu/DpulFW4Q087J5UYpgRZrmgEQzHkTh0DukZb3AXSSWlanYXSyKfi+K+r7Msmjuxi7r
jkol9ZWJZ9xj9bF10+YIv6Nb51LKE84SprsSBjIRGwt6IxbHnwnZhVLWrUml9aY3RJchk+2w7X31
drC4AnPzhmBxHS3uv++5Tw5D0q0p6tPrisj4Looctqqph2YV9eI7Uw8o7PrazBPcN6tSNWSLEG6v
Ct53ax+V8sBM4i1yf9RHbHwyY46Kv6iU52Fvgm5b5KU719iks6Svk892lr7O6t6RJ9x5xgnG6ySN
vQVKKzlDPGerII7aeGbhPu/YSmSBWHdoaOfdGJehU/fxHTcqX49VV66Fcf1jUXdV2DlZ8hybftGU
cfbQRAOax9SRe9bgaCeIovOoGaKlbikLsyISKISwl4Vw6PWySLE+xEOsDy6v9GGYhpL3LDRBVSwt
ofKHGMG9AYoTNyz0y+KJt2ZfRukDTrI+nhVB6VxNYJ53XTzTfHSuSKsf4HrCD3oFq5xWt/W4QWTM
tiNrSBlSRdE2yVMl5o3SzYL0Y3VCnuhJjb55RRavecbkQseON2s7J/FXzHlymszsFY/IITPBzE94
On7u0j4N3VIKPw990aQhYsUQCqaGm2Bk5jTkdA4S8i1GGD/UZTWuIgqsJjUzQ/GwSrmQtzrSOMRD
lT3JXqxN0povrK4OPC9XatIjdgCtF23ZpEcsmFllcoZhA6+jMZchr1CyazqU7eOK8jmYm/GriNyd
V2PvOZbjHR2Z/JL5Qb9wWZTs9FhlexkE31m7fNwlNNNf3pjCH1gXhCAH9c66BG6AacA8GngeGCx3
sj5vrAtHmWxjL/ZflCfTjQxUkoY4kMWVU3j6qlEYYDu9hC9Z38B/mV7K1sOoZk5j6IKS0b1vS3Es
2WCuMymTe93PoqzOZpEeokU6bbMdkDdS0GGZ2uVpc8JnWMcktFR/kjBOFS0s31nsVeKMZ3gUJLQS
f/+MMq/2Zd7nd4NfqbDudH8rcVXtIi9O5sxrikehuithiPicBY7cUD/KlqLyi8du20ihHutM10vI
MftrL1X1Z8fJNlmiwn5s7owY8xvHa9gxi9u9GHj7dWAsXo+QVVwg3rRf867Mwqyq4+uM1WJdCY5m
qEJZGFRD/NBF9TDLXNfsutwf7jJV3vAJX/smXrjZGG1KyfIvY+vOLL4NEr4cmgSvokzFD6i57gfD
v0ZD7qy7tqILixYd3TRJIe9F4Dfbho5qHvVCPhCczP/m9PngGr8/fZwT0HiU+AQ8HDiK70/fmBC/
9lxPPidIESVnYLoSV40P1B29WT9g8BmKiBzb0QdTrocHNw28mSOaejfWAznGwvkywIVdol4n8yGN
1K4irtplRfV9ZnGOn92ofBTrC7zlNa1n6tDyncmJV95UpIIv/oPlLM6tk1URt7ecUb0wbdvv3CZj
O1X5ySLTo/jaeMk1ny43i9hN6VH3i2XFMf3O2o34DavmKX/WDrlJigx98aJBL1CB4nkVN4LGoUOd
schv/LbfwJVc9glNRDjN3JQqEYo2/j57T73kc4xcGqVB4j2f9mt0hauWzvw8cHfOML4dggJtEuJV
mwv8mVdFhbuzoMf0rjFZtJZqGNrwzHKWtTim82vcp2ZtRS3R4i/FssA9Ogr3c6PVMhrT4RMYz2SG
fFR99YZGhrLx+2+iaPajErEIE9WEUjqtDDNZhA0LqiOSWTVzWH6PEpNc49jF96/QGAhyL2V5j7ss
uUYTNNEshMFSnTn/kdw4PeF1lfPzBDzBQq+08/Mm2hl6fTOWp3yjCtmGCZLx3i8EnRmG9TzjVOwt
zs7Og7IEkdKZh8x3vh8xxyaK1j+/yQzSEG8vMsROZAqTMGZQzPAJv7jIRTtoDqfXf3ZEipgTMlTi
hQ0pNFqlLXY+WUCpdc8K51MhPX0nh8cu49uoTsTe8yrwJ17BInLBn0j66EQNJK9uAzHMXdBUbCzx
jtBUrOvCxTs2zciEszOLO1N1ETmrM5+d9bI/onyUu54H4L1SbJZNWdXXahTfB0vQbWAgnPgTZ1lG
UM8zSyhYalhYTXJoQtplLLdlDNQQhD//xhyycpffmFAfYkAPUSjiXX5jE0sHxxVxnmXi3jVj5d/6
PEn2tYq6mdWa4HY9tTnxb8G9lPvyFe8Dvn7Fd6PsZ7rEw+SmPRkugzf8Fk8Ef0qjR1kFx6BJxzYE
BYp20atmOM0mnDvW5SKRHg2DuHaBcVIclmwHe6PtzDKCB0JDj1BY0SJPi/soymflGLtzR0PgUaaq
CPMuyLflFHhkmrir2CVybkE399PbBiUnSE8cJBJFKE2mt5I9jE0686OBbdOyqa973BezRqrsqYQt
SiLPPGQQiizOHB57jthV3fnehhOiwgZ5cPDOcEH+xuPy/rqLHIJDKHYElPkYYvr3Jk+wTjquickz
yxsxq6VEu/Z18GoJX9HCTUPBOyzEgjSyvjqjyhyuVyo7shglowdHKnpQdRomJK73dGjpAU+DxcuE
potgQHR2QbBUE6QQ2WK5aNrAaTZ6lDw9uLpL5hJnX0sj0YZpVl/Xpq2vyTSb8Jp6w/rEqxKqrmmr
th3t8P2IdXDDudxWfUHuiRr8m4lWuv4bWj1BlPaftE6HhcZOuan7ItnaWdIP32fp6+xMPc9Ez5Ot
wnW1+vkNQ+zCH+HYQz7keDwXQSUdaoQXm8MzJy+7vCseioh2s2yova3bybwKiUQwnuZexNi244U7
w7FHZ8ySTgyWdBoqVqySXqYheG/lqsvy9KQPiwn0mzhd2GxNpL1ipZ06Xdhcjtfp79Sky/RtACrI
BmDnSK2t2/uKt3Jzxp9juf5PouW3Qd2ZLXD7+2Ssjxrn4Zgrea8Ss+BdNn7FKM02scycORHV8DXo
RxMGcEgPKuhPbM7Iu31mHDyzNxdCXHcZMSRPBt7i7HCy8u/VxZnZ6pGzjrgAzyv708oXi2LT7RqS
+NeBaQ7Wscpkf4sc1X+hFSsXNEmbXeCoYOeIIV44TpJ9rUl1kDXYmdae8Fw04hiRXoWoaMpryjJz
12P3Ck8/mtQsW9dDBWZrAi0bhlzMrkBdHupoKOFemuymS8CbHFSe34ghu+8K414FreZ+SLzCrEmG
y9Cy2KGZmGNP37e9dq/O+DOvXVOaCBZwmD6tl+hBzuoxrmbemKojXCU0NzULFkXAkqMdcCYfxowO
WwtFPfJvIvXVAlYm5hHekCaoIdoHmR+tY3LlLn5+gdiU9nxnozBkQwOXBZAlIT5ULi7CSWVUnUWx
Lh6aGGdXasjjfUoDsYdMSzZTRRDMWc3yem6RPyJbQlOw3+uaFts2yru7JrhuPdEdLaCqqp7jyI9X
FnRMi/ZuZI6aZVExU8p9KTUXu67y2XpATM4iY1g/T4JWzElZ6HlfDd66TNovMs/MQssYMhDjGFwz
2iMetiP54uc0ubI4D+ngOhkcMHRRubLQONB2ShZCcqbvivo4aF3TMI8CeuvH48K+VIbbfOkqL16M
idvdRbqNb8ETn3la9HeWo6Ip+BF5qjcWLLnnX/UlHB0LIpLSsFSyX6V0zHcFNfOG+MPBK4bhMJZN
gSHf6fYL0TrNLPbb3JtbUu24D0Hh0/UQiHEmhIjXesi7uTAGHWNed/PRTdFRqKGbm2mWTDgd+Xjv
lAYNW65QcIWphFggjW9YjEHvT0M9uTkWDw7HjYVG6S7AEQ+2vqf4zeh0v1vVUWsxLrvCyVao6sW2
bRJvE+fRbZOaem9zbg3O1SYOqgg8gTa+s4OTRbdK8XpvoTOHzdlZqdc1LIcUZggJ3PjwrBetssOo
jvdN9HyBtiDvcLwX3Yl2VplWP1pa1D6flaWdlXTf1X7lHab7XfiJ2hFwGa8CQK69hPV7F2mI9v3U
3HY8lvBRWfK5jWkXZk2pH8usuQlSGv3hNd+6fPAgjEPFQkMK9Llu0EPuBfnvQnlilnsxuSpwksyx
Q/h+wAnfJ7zhe8lqvcmRuvVVTsZ5POEsIffvvDiT153r+H7oGZHM8g6LVTRgUDhunN+YPF3qoNvD
Kbj1RUyfXiepSE6Y5M/JRGoQv3biTm09N/X3Tly3Y9hX/Ri2zKmWFhkgSEHPyyYqlnnP5a1MGLsq
XCPDuG3cdFZTJuaOq4KlTfWC9qluk+E6dfxVCVm43Vn/cfgaSzmCTjipvq4+NrHvLDiCPHEvVfoJ
+L+iiLbfWullYYeEOjIa1FfcLciirPLygWd1aDl0i+S8qSq1z9qWH7yIgiIoOd44vgaj6wdsW2S5
t62mwYLnoSrdVU/SeHNGtZ7qV2So5PgZVXW7YhyqANSNDxjcqRsDbuKN7yReiMzIVx2nThRqP+mW
cem5M0umE6M0cbJzXQGeWJmsfJkGIelIsErSarxCWZ7vUtWgZYsqODzQ/DKrWcS/lJw9mZHlL4Ui
IQ8gDxmOYlg7ZWW+KQeCQdzW0XxwKSSwOl3daScOA4y927T2yzudtHLhtkotLZHIhl9HTrC0RIsS
KHfCxiuKjQUdN+23TDCIlnvVFLOxT+/ThKT7sSzyecGgoLAsazdbyAxSt3FaZluXep4O7dQi7aAm
8mnmYqbDIve/s1ukBUHdeiufGudKRTHmoaGVvIpl8tVoE1xHZRZcd9OsxNKZuaoYFpbQK23WUSWc
EGUjn6lIglrxzfAV42UZGP6l6HC0FaaoZ/lQh2VGk/HzmLsuHFycHO0gnPs2KqMbp5Pq2LDcbNFQ
PZzppKL+oi8MnlscdutHX5sEHAUOGbJVOshw6EXx2LDMmwce1jvZu/yA0NDP4KRkTz/gKISLln1B
vxI66KMI4iWZMg8WSph4A0008DTAZ544NXIWZ2iiDZ6nXjKwb9tUt8lNC0m/030r0zpfGY7ZmxJM
XnfbiELGMSqyw9Ag5zPz61lVjd2nyKm7o4vyTZpq5zPNmdmVJEVhP3ElRc9XSRkXC0tNk7iex3UB
5ZECIllblME6TW9Q074p7nR9p1dVlHx/g0SQbNUIlYS18snOjPjYZnxMYWdkuui80SxQ79dHOwR+
fTCFZosmqq+ZjQqr2jVhLBu8CKZg84RMB6ZXHS4hDSkSMGGeoxYSq/ymIF0OuXynv07ijcWc0WfW
GLHsxhLSDJmJ1eVOsOoKKO6upXbxAoKxOoT0ePpSQ3YM6eiFZ74Mkdc09ywNoOaI2nFnCoS23AlN
OwMn0ZmfIuVUXgXe2N27gldXnfDf4KkhyV6P+lsmMnIE4zNzUxJ8QqYMPmk/mgWyL44WSiL+FXVR
tLcQRkbMurbUVxbsRBPMC2dMVxaUxGtWieR4blfzhmq44tjhIfOjetkhnSwwDpL5GFVs59KBXVcc
eWEfNfE3uHu3HVLinhIwYAXOyNKVutwPEeTDdZOv6sqRzzwlWQgquL2LRuGs2ngY1hDid8d09NvQ
siSqm0OSzX1Iewd2pIsh+4az7m/CMfoDZ5K7nEPXMgWDQdBFNEYgMS1QUKQPUqrQ68r2BhGnPqoG
q6uiVmUIKYHmaHEFrxEo/bRdWdASRsIvpYyD1oMOGueOeV2YjzPfBJkKaXueUI9lt8QVeNF1zlCE
nDT11g5RxsqlZu7j6Dj1NhfcFCHmuN6602BZLEjzBuTs9Cz8RsauY4bq958734i6l843BzsE7QtQ
yKGQJrr8XnXl1nGfkf533OXZMhMoCcnkT6BpsLMiTsGsS7c5VpInG4uTk1PRlwwIfhvUK+6QJLTI
Vkl/n2HCd6rjEAJpAcGoh64vZh1O8QlnXmf/c74eV8uGiXHlTl0LDCoaYUy9ZGvDYgsKmqitTSNa
UFGTvAEt9cx8lm1054cXzGdQ1BU8KHWimWsQ3/la62t/UOusNPGdHURRklkWELJiZRDfpWOQX0MT
/oxit/xWqcEJocjS3EKhGa8LBUFk7FMFcQEhYWI671lFYQ27/eyp1gmz1CRXBQKV7BV1Efomzb+K
AVS+Exu0smBu+CdH8/w2x2N5hNTXAXr9sq8y1fU6dlqolVowGcfQ66Nh3yfd8JnkL0k25l/7NM+3
kEWcTjYsDaVSOde+W19Z6kCdWRDnFWS8XQPhBLyBXczNpFjaNziBdNJQHfxVRJCXx7pjh0zEbMFY
Ijct5HfnleFsm6VFdCOTKcmvSvkNLsfv0tfkjrgJ2XgSxcuaJdWDz785DY+/XQhGLfqbzBp5n7xh
1A8gbUOhokQgj+gC/D6z1g+jkdXI1HqIKhdMEkEzA/XXVcG1Aifa58ce/JvQGuy+VTddSqvPZ47I
oSNUcrAJexEVVwPGUEkwJtWzOB6/pa0Wu4Ho+I65WXnVT1QL2kE0/bcBvPBdDI7i3Vk+75nSM4XQ
N7ff/vy64/d9QdPPhT8egIZpD7rTOOeXoXYW4WxohSfWp/QdKaBgBlX4RZuiYI9FHtpEtM1Q27y0
xXdDHuY2da28cbgSbTdcaZc3IRGYrIbOaeMFEc47+EwnUVpf+xX0d77+6cqNti1Pb1uc/L8UDxiG
7m/GpoQBVBDsxr6pQTeedBPIqERPkBCYI8TBv2xHcDVHF7xKyNhlWwuWLEIhq5JxrkcoToeWfMGY
+DHnsxO7ZTLTGpbzzG6XtKBd0i/YdYpJtpRJMxwkJRBfN1HaHoqtxYw9GQ7KonmRREvRg5eSQuYb
h2c6tI+1IeepWo1IDocT+fsqCNpZwqrK2EKLRVH5bQOtG221Q4kus7md2qF20mibiYUF3J5WuzfM
Z7ZhosSuH2yddAHtqrCcRZ2mEWSUlg0n0TKqU72v83xYgvsAhgyagPYWZwcIa6QJ7dTv+a5wh2rj
xU38HXdmjIPm+woWFxQsuPr5AUDkLycADrLvgWn1oYkS+swny/bmBMQ8jtJkcKtn1eRjTRe8CJZV
PDj71C9vCsd0GwudUBxFY1jl7TAXxA9m6QmeuC09UXK46nm1GXLf2ZMsZt1qCPSbZSzB8koP03mj
+yaMiiqZJXp0fmc4P+qiQiKExrShgQisEuTGYAg5+6gQs7TJ3Ts3Bl821060Lws32WCZlxsfovi9
gmIlOLlJdUeyPJkNdSwephVjxd1pRRpBJOuTuFpRpyBh05fZE3XdVWn64avssmgxOry/QqkX3ViO
tPL6Q5okSdjYMkEDZQFDW3fHba2gL8HXYESky/aVcmbUuE0hp9vls7wn9W1gdJhOho1Olgz3LZ5L
cMOXFvfK0RjwtZGJjuXUt8PGOF/iKJLzegItTqY8g+ALau7cdvqIVziHDplby2hxTgA5jREl9a0l
nNfKbMNQjmmIaqe5omW8KBs/P7TCQB/SNOM404eC5WyLSrG4wFsOS5wkLetZiE2S1ST5uqzlsHjL
hqU5LWtRF+Lvl60D/Te1UkQvem445EchQLdtN3BAiX9x2kUwJiwoGuebqtWigZYhEjqVX86Rbs3c
lmbOJRy/C8zBf7AImRfAaks5Q0bKuRrH7/wWZyVHOZpD9wQHaVp1Kg6d1nq//umhMuF/cFB5ymT1
bTYNHQeHg5Y3p4LrVHWFzpczRviZuimSHW3xzIAWulVNyu4CpxPzmmq6ElHA7vIRvDZvSmZaqkGG
3U0CNIJjYFHQ6AgCkFpKawhgrUfnBKqdg4XQawuKrGznOEV6bb3BOPqTah28M9WWUCwV0pl/kUXK
ze911mebsTB/nFNjNj/mQCpwLBTaWMgSWz/tNgmu/shQnd+kLh7nJsAEfkmm83aZEDGHBEL2lHS1
mg0YYqtycNstr1mxYHUkHmruzKooJl/HMZoLUepVZNp4DrolvutKEt8hZRaBaJxrizLSaKhtFvG8
ZwmouLaHwLeB3HHsyG7GpuRzSQP/mk+zggkBMemYbs4EowK6L51xZtnOeLtI2+TdGwK06I0hcR2o
8cmIjtuuKqGpSEEpPCn0jet4T83Azdeh0/mSIzasIEkEZZBWX3ut3x9VHP/NPeDQOv2uVgDNaC4E
LJQhDt3S5NKBafvIr9xyNN8gioOemjA3Th561LA9ROS3p4Q+b+gfpIuDrc2kQ7dkvVY862cWtENX
fPJycJQtgCWcG3ARo6UFY5SzvUjYrYVsbr2T0R8qLdst7pziAC2N9NReNgzOQve9s7WtY6cWsdSH
7EvcpWp25iO2eSxoo0UZsLmTXtnaZxZAm4EqUnduy536PRgMQTZveLGEbnO2J6m+sz21dihUdiO6
qjhYKIItWKSEewthm3CTyjvzazSQWQd14SuaGDK3s8wz/qdyqHb91B5l8XRQ9CpoIv9T4xeXeNK7
YA0TWc165IrobyJ2xCYf++Th2WZ1jpDHqUdcL/ApoX+p//glrpuh9vS3euj9eR5F1abJ2kNiBjWE
Jo/NXujK7O1Mq7zeeFV9gBJ/za4s8wRmfZQMYUCOqZvyfaBltobCUXzVOH2258noLTjkEu/AjwrC
SsrskWdmq9qiBvua+iHvFH7mw5CEucsOGFrx9tA7m0NjmT9AOzcYpHJ0p6R5OuQ3OVdhwMdVC+50
GHdYyRcMf789z4c4g2woOFrnwYtlvfOn4Yzr8iJ0IWETwh82okUA1r056s7b5FG1zrAhX0gS6/lQ
ULZhqUO+NJ6/i3BQHNt06I9JE21BBarPBb/mfFQ7eBW1szM7+GMFKc2ka7a6TtHa4iqoPkCKR7ir
UycF9Ht/Sos6Wv28rmpbMV55bW3VCnhOsYhY12zqQgzb8zBC3g9CvGydZQ1eEwJRcHimnmAeQ5+4
F40blvT0evT6eZtn5Z5MkEU1YHW2bmP2FgId8x3fafd/E3Zl3XHq2PoXsZaYBLxCzYOrPNt5YcWJ
DQIkRiHEr78fcjpO5/TtfmGxNVSO7ULsvb/hsI0uiEq+xswSQMXfbKn7rQK1snsrXCLWapjo3hUU
rIdGZ6/cFW4CyqA+1pqLZ7srPsfrNK33Oi+KNQhx+atb92hqUzu6eGj739re8EiXcR+cmU0ZTelW
WIEAd1vns4pTA3+Nk6L3wq3Z41BvDN/L620TGNqWl4f5MmOCalmWjX8sy9imLaL8f0CqLvm7CwZJ
pUtR5gWhg8yB0r/K2slVoonE7L7xHM9LABXmyVyscC42ra6G+GvMywc9xgCwf60RVUVOePL837vM
2r9Cs94nKA0rjh8paIf73EJ1WIwR+IjLRfsk8TxkIl9DlPUk1q0jdq1Te5/LcpeWgIr6MDFjQNrt
FZom7YZE4ZQ0U8/3ponZUousqdtASLF0Q5vZ63blEObIOhEWWoCGXzcDIBaEEmwA4FzeZ3e0zOf6
IfM/N5p5TsddWhTBNYvYj4JwceQUXE/pTWlsmOd6yT//GiPLGErgP9d9jVk+BCOfFPe/9kngsEdf
OWU8W9mrLHn51KNPuLadHK8UnaVnOpNxVfkleSVztie2pD//fWkZ4O3jLUv9dkQfdZrUNuzyAITn
Mb8Jl0tLwKIkJE9yVuU31G85ic2siVU43SDX9/ZW51QE/XKsiUY/v+msckjcXIv1H/taywm2VQj5
TZvn1cWdh29zEJGngiJN8zj4UibsGuVtgzIXaxP2TsXWbqjS7efiKs0Tpxq7owkzq30J/FxeaNbZ
T3nZJ6Hrv8tUgsPvu/699lt2bqj9Yt5iZgiU+CPKG3YJ6ig4ZaV3B7AD8gKTjwPZIXFjg4j3lah/
ZeVm1gHWs/krXbdSUu8nm4WHaE5x+gxSF4eWeft8IjwunBBKF90f3eWS8aYHTx93c13WOO2i1deQ
uTPLzAoTmgsZgv6Ypna/hdiFxUUmw62TBu66rhl7oXWtY6CY87lEy+cp0pc8GNkLSf30OKdCJCZ0
Iu6tAkrAsFlm0Wc/jsJO74queE17+r20dbDKaDodorzmj2AGHbtq1N/MOFvGHY/8x/EAgNKBWe4c
GxXCRCMgI0topAhGhGAmvtQKX2NyHnbNTPZWT9xzSvJ6g5cfgdYE4dcl+h2mxOex33psa2YzlL76
c3XXOsV5ZvsUfdJzERXtOps8sXZnNzxPqMLiTKn2FXXjnLCcpscRtM7HRqZ42Fn76pWWty2catj0
M2leW8c7M7zZ70Mvjz63o6v3j+1cWiszjlTJW/usOLE2tP4Apty6KeKCB+7BQNHIBOxLP9v4O0Cr
pEUwJP6MLDGUWXkJ5OMnCm1YPTk4/quJWd3awNVmzKc2iMPB4yfR52uZ8F9KhconzhsruvX03QxO
XZ3YkbBWpeOyjb9QHEjUpstku0iO0pFe/nv3BH4ifyVd+CGpE6B35sNKxAtNd+WP7snsAi2yIsqf
6AS49cmzQ2/T5wXVm6xayVGmR4u66TEf29s8y7yticw4crOgi79iyKBwdoO/t1PK43tNC3Bbcq/m
SeBIOw7Sud+7oz/dtS1trjWVSdZV+s4MiXoaN6MlhpUJzYTnRPe0k+DrLpsCqKpOfT4/mshcptRu
oMoDm2wEV3tdOBCcBXMfbGuZohtbgH8JcD1POjJUJx/l7PPEUNeGXD+CApnt2yIoknwc/WHpp8yJ
4wXhyoAXn1CHgTDYUG89rztmkjixDzhuW0Rzf/GQNn1emtJzYq/yqz8m8mWJ2REsO8xi0dA3200p
hE8NhI1jJpHeRGV7HH7fdWbGxCgVwjCB58WPqYnA1F8WWhO5GQi9/sV/MuHXGNPxjDbYyYzUgOHO
X1Spwcla5GmpF+ehyA+Q7lhPWZF+84B5XUwkh0vl1eEjd1J+S4L8gsTFenJkPh0J8VjS+dJ6grqM
bSke1l6B8noH5ZS4A0ZV3Pb4g+Ql8e+tApc2V3UcNUV7NGO8ibb1wPU2LZrxaKWWPFq1Ho9R5YRN
/BWbu6814bLahKC73OQ4ppzRnnaf5JUcpK1DnjaPphA3pbe583LZxlMdQSKgG+TrGQ6jr3V+Dele
bxUzYFHbu9jM9xPaATl2l9BcyJD5F+E1twtN+KA7nwXxMJbpuRvT+K9lRTvo+FPWSObUO5Z9l1/M
RUxdeRPqqwnAgsTBhbPpqZbOvBez4l5sZgK2pC+ejQd/2Rrhy3QMh+IMpKW4m/ogrmpVXU3U0JLj
DcgWFKa4MxdeIUmaIYwDrPqvMa/JwWFowoSXY34Wnf7Zp6P7WNImNFHDCvexsOY/ImRtn1HPHeex
LNM/5kao2Vbol/BV1tD54OcFOZi7QU3z550Zg4DWjYmqoKyQVXsI/LA5uLWdImELpAB8Yu5tDwJT
XlQiDlA17cNW6/3EZXVywhRCSkunN1LxeW0hWb6recNWnsiHR+G3QZwqvPmmkb0X4NH88IWNr/M0
QLrBitgbGcgWfdfFQZnxDLoceeKtFb7RvP9I6RC+iKiOYq+x+WMNed8qDaEi++8H6j8k16GLnhxI
MzhUcZhi+q8GXUnTXKi2Dx7zISWx6UipRrZJpYrqYHpOkwWJcUNIdTAdKTPLWf9rltjVr9mvvWbW
8ae9dOrm9j/tNx9nNuQOqOF+1zn6KNoJnZEhF/FfUg4qweMHCWh04k/yXlhE6uQ5rE/AE1KPTZd2
SRZR9eiBrCTRLbcs5+J5rHmeQzYfpqBecnqEYEiSdZi5GockQpoF4Oe3Q3ueB7t+9v06aXVbbaU/
ROtsyOkOoq12648OfZSzf2fwND3MeRyCqX5fKN/f9Rlpt9lQBI/W6N4xaNx2mZ97O3dqD6Svxatv
ge8Pibt99lzhHPPI8ddRTccn3tMnw+79vZT34tfSYEztz6VhND3XqrFWkLoGZy+EnnxlVxC9FbU8
DlEOLFvqLDw7SOLP7qDCN4fPdxQP5Rtx2/cgn+ir23AZRzydnyE3hJaV0vFxCqCe4ZEj76tC6FUr
Qc4i1jCuwzb3LkJY4wbIQn6Tdg3ZTtIbTlR5wc6xpugQhQE/uFY97QOlyDFs23qnKVScEavZVk5N
cNMUvrWmoZ6vDnAFJJFK3omirlYFC4eHvnPAYXKEesLB5caST/YLC6wKdbeyvgXz/IKfpPuBBOAc
zG3w7iu+8WSdHzKQ1Xetwo8zeqK66Fq3t6Jp36bCtV/tzCOrPrPbQ9lDwWpXKjbjfBqCbYfu6GbK
AvKaZ/4ur8L8QcnLhId7P0e62DXQuEPi1rMEaVH5w2tlnLelfNdtmMWSyuaRpVW2cXzLPQ6tyM5h
5vN1RdrsuVT0SUWzfLfKYiOl721oXTg7DS5HUrulvON16m5cScZjAPQPB2LWbGSXN/c9L3Bc5i5/
89t5YzfdcCxrViVB2YRHlI7B58WEFPkcchA/X5kJO7BVF5tbwgvcmkWft9Gy3R1mcSzZHx9jFods
UElA6mrvWFG/mhTpblLCnIOkwtlk6Hs/oGUu8MLxxLubv6o5n38IvJiTqRPk1mlnsbMKL9x5VuZc
rRwYadYG7VufdYnZI8LwQzqkfmy4V24kvnpH34Wk3rJFAMgzn0DD7QheiwU/4DS8Zyb7WC7ukqWY
8U7O98AOfg19jSOvvTeRSh1okirWf37G/ztmPsT8C9NYvXAXhSZlob+Cyit7kGPb3ww8vDpWkT+Y
IeoPhx7lyIUsQ2HUcShfGdmaycIPORqSIEGbMHI0eIh06wWk6JN+GtfQRd641Txc6GAN90POjllV
gr5nj9WutX13PS5sPmjei3h0ov7Suq68d2T2xzKp0avn0bNbBnrXgJ7IIwXU02nD7jT56H6aiwl5
qfH3832xAm3OvaZ2nV0LdoCmGjxNM2Qp/xuMk4ZfYzPFg45Csl2bWWQZzf9C6p2/Ot0hlD4hcAJI
SvBwwkLrrxZO6wo+14VwHqH7AAl9g7O2Oag53FLwDW/b5UU+R9EWettf0TL3FS1zZuWwvNanf1v5
z31mZb985u9/4fc+VlrdVnVijtMxBcydSgVaeXQi/Yiue0j1jRkxF41229YqKnhI/PtETytUAYYg
G4acrKJOHPLSBxS6SA3wgNc3fpfuTGQuXs/8LQ6KLrH9XJXoYYcyGaNQb3NhJzM6XxBvyugSaJYe
mFvcMlFEFzNk7iwGmrrMZgtvjH9NgNXXbQTP9E0R9WuPz841W7JWzdtmRUurReNC+Pe5XZAj8ocy
1tx568D/eGB2+D4PTv7Y2aPaaJHaBzst/Rv4z+XAnLJ+39QqWqOpC0nY4N8FDW/uy0ZsS07rZypU
cfIlOJEmnNDxxqnlD5tuEs2znh2WWPaB1o28sSrBV+DiOeAr1BSPufLrm6xbz3YP0KG3rD1SiWE9
cqiXt3qev/tOrWJdjsMajNzwUTbOnQuRyQ8+gjo+1cCU0Vyiu8qFgug/rACrs14Nqe1socCyN3Mz
gMztcH4G96dZ84bwJ7zLfgJpTt8d51UOsr9WkIR7uzToMpROjQ/WWuVfVVXbhwIMsTVQW/+FNNYm
n3z+w7aqXyvwX08Oi+ZzHdCgP/eN1yc5L5GCL6ARqMQyqTpwhJwGbRKgFswK1fGzyZrmMjsxPZ0m
krUZqFEsHqweQt6+8GG5opyPzPZuQK8t3zoIuuMRYMpz2LQiQVJaPuiR2asUP8y1YtGwEQAfz37O
9W4a0AzRbMyP6eTXuzqswzNoltWmgJXhLf5icNNwIaTRGaf9Bjn4fHZbDS6JU7v7jFj6pZzwDmim
CFzhtDtP4GvEZtxL+3nl5hOWLQfX1E5/LCNl68fDcoJZWuDTBv/XsrKENr+MPvBqL589/ArhftG9
ZvCpWFc0zE9D0XY3lV2mSQZ97JsNy5iM0B+MkDqZhzJCby1yDot7Kf5jnfa5rPkNpyX9wavqXViq
ewjatvlfqa//FzaNoyoCicqxQSMEhQo6xX9nYgxTaQfgOulH9Huiu857Cl2Jgxc+Jwd/jIA5V2X7
ylnRxNQa5GVUrXs7OTY8UTBezuV61GqVg7eSuM1U7k0hYkLW+3+GZpbWw7FlzW00h9UptZna5N3U
3FVd2SUTuh2vLp9vmUF2onDf+EH70dPmu6ur8NmCbjThyuZ7kN4/hqEnR4v0IK3LRn/LA3HXw+rp
vlvGc8C5q8xz9bfx1BZpfVEElGNT0dflTDZqrrPE1PumLwBi/3RmTuPvaRV4w9aviYhb3y22QTUi
s4TiHxqNUHS/SMSBslfA28ZTUIgMCRKZ1MnEaVarUzb5Emzsqfh7wiyhDcUWs3CIumnNw+lx8OjV
9KJN91rSqTotQxZg59u8CSp4g4RqBe0zOYfB0K4DshRDhDTwbmHTz4FBDutk/kcQtndFGlovcILw
k7Lo7OsMlwGc/zY4iL+3sxRdR7Mdv7nP7dTPvI+OjXezq7OL9FK1C9gkLj2A6bjOqHjpOjZswoDy
rdX14iUP6KtMPXVl7czuI2hxzbCORLiD6wW8mZZNQqP685wuPXk5GZ5ZvfPclL9EdUOPUMd0iQkn
S9+Dr3QpFicn0aU3QeG3D5kaqqOy3XFlxjORXdCWbR/cQa9ENNsxqZqNNwxIwZHJnwA//nn5GgPX
Ta29unNjs+RrwoTAGtQaHK9gJVSvV5PDq9uoFdEa6QbBi5KNW1bw9pS1ut6XSAsPHKjy0cUDunML
KWHuwu0NycYQANjM15oX011VRWnShKJ/LIc6jSfbli8k78uYF9r97qSL9qWp37um3+gyTfN49reh
DzQDVMU0lmXGspjUIJ+nwfBDZuzeHWdRfIydh3R10Q1MPfjQqSxvyRLVITukON9uzRyY7J9z7uJm
8HvOaBH+uS8qu3w1KuF84s+RxyhgiSjfmR4+RM3uoW5ykNkW4fWQBdbGU1UDsATfSHkfkWyPND77
ANVpn6c1e0UvxMZBMZU3VVS5BwJPog0vnOA+7KDeYfDUeS9ogqc/+NnZLYlnR1h3oT3X2wHJwGHK
4HOVtcg3W6fSr3WbHVlUDeeelO42QCcvRuMz+wBowYXnfljN8FpDVPMcyLJZtaGcL27Q6N3sOs3e
TaW3Ka0qP8Lihm2qvLePbmezMxnaag2xa/nsquoJBg7yHeq+jSy9/LsuYbjSUJ1fAa3jpGlFvsu6
0b0N8jJHWez4b4H6hpQZgHUlXHVmBuimU6OOiy5DLYi3mYAS8tedZ+sJxhT1HBPt0+uohteuiaaX
MdR6EwgPvcZFgDrY3opIK3rQlWpPYMawhAwee5F1AZkuvh47E0Zzd5Z9pu66dBhuVV3eO8uqqHar
HR803ISWEM07dD6t/IfwlbwBjxq/igZ0li9x6Mx0AIUNA4f5t8hUy3FlwSvsYoYCEbBdV+VbcKTd
Y1VOgOyzINp6TY+TgVTWqrelfCjpRGPSjerbkDW3Bb4dWdxY67Is6zwWRXPU7pi9DbMNt4CMeY9k
vvlMDKzyBw7qp3Tw3OdmsOed5CJfmzCKRplYFp60z1n8WEpkFB6J/42HSv/x7qMw44aJBTBgOyL/
kObbaoa2nbbWg4qEDU2n6ya6nccLUbw89KpLN6CX1g9pjbTEc3jws4EeOhvwEH+t1eCB7nV5g7QA
y1kjHpo2r+KmdunXck5gJWY+ugJD7vC5dvlof+Ej9OngJJ8KezFLgLJVdRzQ8X3vBvswybr8NvSj
l7ChEFev7Jxdjbpjl9V2cc3Ask2oVWffOKT0GZJys2lUQYkuKPRpM/RiznISND5nD0FWxAbnzuFU
9lAqiF6WE8TM/Y50Of89t+yDui/4H35AkAr/O5IRgjriubAQIZARE3ji/CUfRvsm9SCjDh5cSFpW
pdRl81z5aQxpbbmFQLY/hkSBy2puOwkZxrBcPmeEp6PEDKqqByty1mGScR8Kejqfjb7PyADN3V9a
wL9CpXwNS4qBejvQbWDqJMcRCfgY3ge2g6QzHOXRttrgNJR0XPfw63iEx0wWL1XQO29O8ELxf5pN
3GLYFBRyQ1zU/GZTX2Z4LPPQfQyqBql+dXGcJv8plVqHTo+npM3qhGqIAMEP+x4MdH6J7KFPwIbw
74guQSMuGT0PhWftwGAj+5KU+dmHTGrjzcoCjOg95SkaapW0uxNadNERuvhiY/FZPQjIpPGuVPo9
BUA2ePiCQIcMndtYPKoy8tcs6n5tQiOcfW5C2dr+3qSNQqqDx1pXOexzU7H8S0vZ9PkvpY6lHkhK
AZGErNqOXsTXAoJ29jQP2XewiuyTcsviMDdFhGQXXcY+RS7bT1O285YeZOuSGmijjj57kPAFi5d6
87Gp/JUi0K1blk1fmvGjX5DSQQ7TpkM/ZRf6RbAMt25RXzOvfOEBT+FrB25z3zvP8J9Mb8yQuZgw
4tUGjffi9Ne41ztOIrnq1kLfldLVx3xxrgQCAvL1cvd1MWNlNja7UpxwQoUj6jZyL8rFaKFK/ZO9
SFoCCh8BJxT05IzUeTSzWhL/1EX3WTf1e4eX7nM5RxuAdPSeTEF+2+XqvlpoRLXXRzubl3RlzY67
tiSMnOqmEzuF/vvKPLV2qMUu0qH8DM0sp80+tfXWb4YPfynNJkC9G7RxKIYQWoV9bqF7v0vrn64O
rFMf6eBsEtzc3rCAtOfPnNcJ6TCjO++MKzSnkc6UsOVTpIDtXZ/DVQKpGqrMbAW+c35qipzf+3Px
5/iMqm8SPr9f1vuSR6+ec6o0MGI+gKVZQnfgmf8ixps9Uv9wpdyR7Ojs4w/A8znmwxCehzKvH60h
W5s6UwvZ7Dn6w4kqHXmvp7zZNqFbbAxQmJbcjXnpRacSv7JnUVwbYusnqG4fPsV/0Li6q9m1yAa5
cXDgqbTO4TigvCyG9sUfymu29DrHojlQLvxXVU4FyNQRu7QpS/eR1fdblkXeXSUqJw5Bsv85OBuv
7D8E0PJXUd+hGVyDhvavG8v6e+TPKQHVVhH/uUa0Q/BKQA8zkAM0fwtGFKDdunydRA/IyGF2tjGz
I4h2ba3fwiAWGrV6ij9nAjB6uKlYUJ6kXzOY5vXBq+Tduq8G+wevJYkju5xvKyRJEEDTcFMxFT3y
YXwwKzrOULCy6nFoqnYrQ8H2diXbO7k038yKAMz1xh/1ucGZthoWo5huuSgCOgbJub0K7VyjrqcF
BgPqJpUMikc+sRvXqdqrefnUiLChuZqv8TL3FQ1u9kf0e1+a4ov439/+EQn++f5fZIZAfmwAdf80
WHJ9q7cyMumHOTp0lq3knnFoMWENPa7GuqBHYwhj7jKZogDywJJZFX1qxWoY040U8BICvQFMbvQm
jq03hUDPyUMZlNGa4qjaam8oNjQV6Aq3sFQw5grFYjE11DA9akF5YnBKOlKcrE+BFz2JsHQuJiLZ
FLuieCgZujY2FekB53a3ykTgv4Kz+zOAQPi2iXrrppzHKebgKN3oyGrRg5hu82HsQR+TP31YDL92
6KxBszXq58KVLGFddS11pm7qAjxmFob1TRcF6a6wVb/vUJ1y1JBrLdvxfnLIfKqY/GbPznivW+Ek
xTBmGxoBVWjwrvsZ0T528bvblXZh7dp0eNMdDPy4xxv8PjJ3peyo+27jaRdOEzx72ku3IJSKLW0b
eZvT5lyBiv1acXdlcCUywBZMqzq/BkV7q6y82E8To8dUwIPHXPD6hDK7buGTtzBNFmbO+KEcvG+B
0LA2esnrFA6pLumOYaCHCyAxvEol02vXn9pNV6bepcPplKi0DTehAqMgBu8XVlCyDO7ClFxcyH+/
21nfxXVTizgNmgYFj97UJHzOfTG+hSGr41Z1/bqYZbGlHbETnADqOaKUxZ2Xjz8yEKq7rFV5LN2H
UXjRhz9atyiKdwPQ+ZUO4NSiSycZBnuIFc/DbekN0bGe+mlHQ+uQzrVY2xo86KofYwJXiedZyGkz
Qg+8qVOJClwMF6eBbrmH2PpNluoaAmx9B+SEnk0QJVmahxv4PA2HivSwsABfDAv+RSwTeh5h11Kd
piwvbs2lbYl9tEpIl5eh0rK6hPHQXzd+bZ9VoOG7opqXKWyuLRXNA9wIHuwuqi5wvyKPtWU/1Zkd
3DhF05+1311hgAIrE14UKOHeCyLFibDsLgIzeJ8FnHmg8tbeyUIDOlrPOeWviqJr3EjSbUxoaXoJ
G5SH1BnVjaTDFGeWEK+eVbBVR2R+dCJ5hjw9hO8DrMkMxTWPcNfCbKts8mzLtfo1biZLNDHRrlmW
mBgWZt+soBarMdWPQEbEpa2KR2Qn/Y2eCjxJs7IPSvXjEwlxUsMSg2/RJPmJ96665eHonqcp2PmV
l7MEfnZo6Hmw3lgmiU7V7TgFwaGZyzdgjFihwLHfRwxmZ58xg5VxrMG7i9NJjOsGneUnpDFyDcsR
vNaWkEL4mJDIlnsBY+0NixqdqKG3IJejrjh+3gaeRJmEjCtM1DJaZnhBhY6V5OqmUXl0EL2+trrw
LyEftqg+117k/qyVjQyvGN6U54/XeeBN4tRht+nY69zB4KBApaNl0X8o716FgXrsyzw6tekM9mlb
wU6mlDDPKXCkw3sx3RHFeNzgcb5ySzZXsdwFnn3lOPSPZshMjnXPt0q5WWJCkJv4jWV3byUg4boP
/IeuJONe9bRLTBiwbEbnrfxeWII+wBRa3XFZJ9USNTU4fywb5Xoik3WalwtUtL/uqtIdt2NOv38N
fS37WhuBkwpoA//6750B7Y9wL/ho0yY8TG1f7EOZRiAVTnzHPDs7K8b6bd655Q2gRL1xG7e9zGEX
rCMOcYhS2TXCm3lX85ofYSQ9HHI8/jvJ6vDkwuJ242gyX6Z2qNcpyB93ci7hGe4p8tBUt13ng3UQ
zvwWhuTFbvS6bl9k0XDRTDL0varu1UnFmbR40ssK3AJb9N+KTroJDVx+dQG77kCkIruxkWXS1g5s
xtBF3dsUn6Z8a3llqDYJA9f+TlFYOKSj72HD723kEEmPruBVudYa8pTmw4OZVo6z8DUb8V+o8rK+
+oLJXaeHmxCP0rZ0QrWdfHBlSBCit0Bz55n4/ZtDefEh6BnqdFD08TBfKbDn1yCHZLUd7f4OgiG5
aauhPoVTd4wKYIJpZvVXOCvJRPRAAtp6SvK6q95JjjIrEshJIIsVG9iq1cd5dv2zAx7JKo+U/eIp
fUYPJARQGdk4sjc9oe13lvvzWoWkPaBNGdyJXr3DUwYHJVB7VMQ9veW9LI4uy2APyEd9w6OlfPH9
t8JuMtjRDHpn54Pc0gwpEiSetxLuBD8i0ORiW3B9p7mn4KzRkU0nRvmM9gQAEqxgS+IctjW/dVRf
gwfQ70iQVftgjujenov6hL9ludVkoJfIa6MVU4vebSqinXaYPokGNiQTi9IH3/P6a9BNhxLcRuWq
2G0B92bTUJ0Z/C+3QJCHtSF3Zfhdrqhi7d5QvyQc6cEUCQeo4kD96mUYS5jRPhAyijuS1miZDv7R
78Yqcb1R7aW0s/Uc2uI1qoJ3oC7TtY1gaVO7+U+2nLl+GcXNaDUJc9CH1RGh+5GNejuNpbjLHBWh
Xyn7HzTq4MIq7XcLkEVLWPDYEmisbbt8DXXXrGrhRle+XEDRVrFT4IuaUsuxYjSC7NXcBc06T7vo
ahZGEfW2YeFF8dcYpKHw9fFxsCyfYpZV/kSv4ednf35YRe1tBlbDqOZnbWX5OqwbcbYyNAAhp0L+
PLrVKSqib0HpRmfmor7O+/vZdVnizA6chiPwpLv0EEShfW5gzJPMMEYH9QT/N4Oo6p29GCt9aZYL
2wnNxQbFMds1qBRWHpXOM3xqv7vdNH0An5vh0IBEBdV2Z1U87oeoXiv0vnFcVtl8sCoc1J7l3044
R3ZEW8Wqaqn9SIss2KWlJeCRKvC82tULODPVag57JFyk0ac5BXuEu36wKag7QVFW1puQ6OBUt1KO
0OLJe78O+M6MfV3sPvzXkj500FcLQP9CNgIryb5/DnvVxyLw2NMIN/7VyH33WkY5SlRwIeBjsS3c
GdYo/0fbeTVHbixZ+BchAt68tiWbbLoxnJkXxGgkwXuPX78fsqkB1VfS6sbGviBQmVlVYLMNkJnn
HIhY6O+Bh3XQq2EzR+15qA0eAclQfcioM21o6x1vxaZlhr3p5xYyRcV9io3I+Y1aFPIV29YP3JfA
4C450tXvqqJMJzpP55OpwLCz8SG9jqYlNVEpAzeCyRelidKvgxpC1EE70ELY4JIAD0+wcfQAxg17
m4xuvbfhDrHCiIJkkEX3ajnmt9Gc83koVWVXObNOac/zXyZneAFMf4YTMgiBlykkWJLu6Gt18Uw+
DSpGpcrh72ppPLa5a4JKsP5kF1N8HslrkApp609JWbgPXmJ+5P1jf5wnWIzAHf3RY+wseCPpKZZD
xVPcruopAEs/sdjiqvEf2vKHDOwwVPeFMyQ7x6nnpwRw5cbQ2hFGFmN+utjAixz11KX3YgkRB08L
oGwUUERYyiFOtqqVcwO8AM5Hz6nuuy59O0uNMtnD92kBFB2aljosMZdTvol4X6Vqf0DrAGC1BVeo
okJpmWmef5YDbwPvtoNhygCdcrZqmx+ALH5uKyXh48/XInewzrM2j8BreGVurdpynsXWusVJT5r5
pohdHYgijFZdalOFH0HPqzmonGp6oOpkPKnTBI+DHwbPIVd9nJwpvVF4tKz0YIaFa1pSCI90sO56
SzX5maZz0yt1OIhi82sPmdk57H+FoIFCazeVB88lcVtGiXNq/IZ7seVMSwBgXYwylkPrPFDlnQ59
F7V70qaUKEoY4AYl/eonYfINFYgFU6O0n/m+17Zt7Acf6EWJ9mZc+4+2ypsiSr7zcEUBvqshLeks
flqWoRwGT6er1vLIDsDnhUsfHfuUDztlSPUno3mJzAZCN9UGvOPzAtNUD+W16tXprW/rA7w1mhJt
y5l8gJlY6S6aFeNZDlUIFRp3W91BC9Q3W912HQUbvbod09q8xA2a9kBBz75PCss7lPHSJ+5o5qmN
yLR4kI9/1EK7eRmaYaPCrPvRdPq9l6jK83Kj7neN9mrQsXpPgsC/DK0yy7bxNMSHTC/jGgJfpEtK
dBuOgPhSarHFD9ePCyQfhuHEZy3iidkcny2wGNvJS+ej5fnuXVIrn8O4SF4GmOHMrm4+BtNUfyzo
RiqNVnsoA6X+6BmDte0hF+cbliHyOf5R60nN+K3/YBU0VQFd8x/y2P5Vm+f4Ncji+jZSQypCXpC8
2rAE7c2hiW7ECxMM4P/QLOlewYs+CCTTifJBdU31hd8P2lgwj04PX1tY2BubB807R5lpGOwt48Yy
mnQHDsWGKSppgPzRPQb/pf0pI5WA8Iir7sjr451U7VgW/LwriWORYgkhAKBNdC9zda8PjqVWdvvL
3I6mM37tyfMtwdzhNYdipjNevElP7s+c5uoypE2LH6xpVA8SnA8p9c3RhP5h2VcNknxfdyTGLnPH
0d85FLSPEmz0rb6rQ9e/eFO76UBIZNXNZW40UHjrKQnJn5DMobKlwpocUVG6sRyvf+zRLDhk0Vze
u8kd3SfRR6XZ9po6fFQ0p/+Y1eNn2KO8c2Hm403Vm3TuG+Pw2LWAmKPegzNJieyLrdW+VzOI3Iup
Bzr2YFJs9tUSguKYJ2YazcOTO7jDo6yR11EKaiaPjm4+bjMnH7jFi5wd7dPpXRCM2kumjT9yklPf
yzLUN3R5WI+Zb8U30eie2nbOnjor+dSpSfAKD6N+QpAEGm1vDF7rpG0P5Nqng3hpHmi21Ai9k3gL
s/6QNUX/FESu8bn73lRZcKOHhborB6sGc2LXuwa+vmMTU+REjAQgnVci67KPLeeP03Q5NbWs0rfv
At6dmplWHpKJ9EFgvfiQz322+fM+eCZtvKMXfDZ4tz37aXGSkWIN5mMcTC8yiuccDoV8+CGjmj8a
2sqootxahZ/nGvSZO1Kjk1XjdjYOPp0pu9hWjMfJV98OpnLrKEPwuJq54S9PqR98kqDVnpqdtg8n
KsVXjiKI1U3lgxZYgyWEfATPOiBhh5/b+T0PjFataZ/gAT1EQzt9dWfb380tTc2TlqtnVSfdRe/0
zgUttAmnOtxGi3yNHBDEejtLDcvl453zG+4gXCNe7edZWmTefuwBlFw5JFi8Q6cE77yQHKGbYw8N
WQlyr5dVm8aFu2Cmca+DTJEEyzTnJwCnb4eYW4VTuhzkbHWscavjKu5fhKzLzzTEJxtZf50nwzVm
3elfhFwttc7926v8293WK1hDrpZvgqUx78p9tdO6zHoxV8usIf/d6/G3y/zzTjJNrlLrp+rQhdHL
+ieIfR3+7RZ/G7I6rl6I/36p9c+4Wmp9wf6r3a6u4L+a+8+vy98u9c9XCq1tzd2hUWwhRubWLlo+
hnL4h/E7F6UoZuWp+zbrMu7MpLischlfJryb9pc7iFGWej/r769o3XWNUak7z/vV836l/+v+PMzw
6D2YMXfn646XVS/7rPu+t/5f973s+P4vkd1bMBBWNfSHddf1qq5s6/D6Qv92ijjeXfq6hHjS5V9+
ZRPHv7D9i5D/fil66rvdhDTTxoyn5qEbQ2df0xG/lWHYL1SpZt7QuYOXHi1rq1auv1PcptCPaYMa
Y1N73FEubgkcp4CeOJpX7iHnrE960Y7mTtxBvzfN1DvT8wuCTkz97KV3lcddYKmX+lGfDGdnUlTa
gvvbUmag9XLR2buo8Ikgn2jxgdmDFEJOrXFOlO2q0Kc7bxNX06rh5/tGDE9Ok373o0a5NSEN2uZZ
lhypSZGPUrPiha7MG7PK2wdI5vMXhezLveW1T+KTqIpP7sGz63EHHWb+ImF6ArtfSLLlJCG6r3KL
lHNryqoSkJYFPVxmTLPgsok4/uXuuts/OZbuk0T9i529CcZ53f8lyA0ycLk7nGc6saaNDU/JWcao
hIbbMfXe3KvD/BlimwohxUhIMbxNk7lykDjv5ypWlYSHwgS8q5UgWow6pgogp3IgSwjNxTp+F5S4
7pnuy+n4bg6dp3+Ev7MCz0/d7WioA0BvSMDQ7LMfei1yHuQsRXSk7/PufGXnhijacX/Ke+hqwtiG
930SwFL7xxoSIYeSx1vY7+3+uNrkLEyd/gYY5G9XdlmkbNy7upztkzjF5KTDIVOn4bai356eSeqE
KHBZvETONrdr72IXp9jlbD3QXmffyXAW4Q85dSmm+HX8NlemNWbk7yKjbhGry8YDLQD9Nopn3dug
K9I8bSqNJAlqVArvWlqoSdvZ4yH2ivZpCNT2qdZK5+T07kcxrXZkBz5aWevyrEGoHDLakQ+2GfTb
aZkptssestJqlH1cJ5gu+4hDLecvWVE3R4Hpyhlk+M9veN0r6C7iI165ufgu54LZFfQuxCJ0O7Q7
D2aHkBruSW0NI4UZq8qak1IpNue+otZ/Om81o1a3Eu63dT/etZpub4Kmz3ZNbLxhpxOl81yyG6Cj
14NRNtA9kM0X07uQa+S1+IPYBY79LtRQ/EGmCxAbsrtNBC8iinfkrE0DoHSTuvZduDRFIO2pfssK
WNEXKr41IrQ1DdqZIdvqt1dNP0lG8/lBjM4i8wr+1SIBsit+9gbB5X6X2wGVoyUDyCflJaKKCvUB
ciBygNIrQxCw7S9iIaUwEi1xLdWwSxytFsMetucGyYyyeV6YWQ9RW8e7ELKwcEunYE47SBbvBt+r
n8thqp/Fpi22DlA3OkbkaA8yFvfVOqMaPzadH9z2djPc96rV33sDFeKNjGN4zO5c/aHoijHfXRwk
n+gHGJ3ulxBVIgr3eg+DT1Du1hW6PH5b68oWLuv5+sOV2VYj5ajo43P3U9713e/Km/xr7c9bcgja
u1+Yy88OJcC7S4yM3828/MgMfqRuA5qetiD8YFhRqJhmafQ6gAs75otKoBzSn2cT7fYNhEJ/eMTd
D8llxpVdhjxB90c6/780Q+fOGxKfoKY8QMyZGSnn9ZD7zdvQDNpNR5vIvTjFfpnbg8bZBnM979dp
ZNX9XV9W2vbCl2ICOAQGNSCCYhpRRBOwVu0Vp/lqTF0WnNrcGe7zOOfBNGqq23hOq9vESF31ZbDI
Haijm28lpl4CE4EqTB6d0R1VN/KQD2JyQ73YcjM6QIvcaGq29XQbxpvRmW/4mdMeAbPqj3KWIeCq
z1F3Xu06mnv3mW7B2U6op9JUC5FPaR0dLhuIH8b1QFqPv4Su712kQIN0cUemh0TPz90kulm2HAuF
kgy7rRcQ1nlz3zfmZbd39jyt6I5B0HCY9ds5jaojeWr1g9dlCPQovv2rDv1p2GXDL26bD9saUP+T
/zM2Mpz5KnZwvtRsk1Yw8gQaJYCuQRQi9RrSSXlwY8BTP1zclR2RkaTT4c1WAKwqxgqKzmXGZbKs
M4RLUq8K3U2zeGr0G7SdrGiP4Y2EXE9Z1gZaG8EbxgzxFla1S3XHGe1HetbzvdtAVcO/zv7VDsGJ
aEn1PbRjeD2sJn2s6gTRZlQoDxY4l48SKzTVf45V+9miTEPrg6LXysbR+EkSzEADbx5gmITh0kas
GuhJiFfQBuJ1XBodxCtzi446pOoZpldvfdbZmtTJN/UiBEa+ngx8Rf/UOhRvtUiIiTcrYOGtTRqa
Gg2eGK/bmAsJMUQlIHiWs9Wx2sLFSweHdrRj0AoSJ4cBPp+LA+zGrzMVvnkYKKKuE2SLq5Vkiwm2
EziFWFiC173T5aLovmrO1UKe7Jjl3p5ox4vsMf4KDgr6XPVrwAtAsTCCrGbotK+VpdFkVU4fpmIA
n6ckKZXwQPvq5KpD8VP1z0E6qyhX8oZdpsuqeZvXtyP53n+3qj/qcGMoCnzI3DzeWoNrHTW/B5lN
f9YG3YT+PtKj4DUs59ugItvfuvH8saiK7bgIQoCfKx70Dt7ZYIkCtMi9sw1LqXi9RK/4U1hSvLIk
qLzhXryRqb5bMp9yCsWs4bbFr5QUUioMXkEHvdO9qFBW3XZuaB9gy7U/K3P0IL/Da0RK4+dtGTnW
IWwsaHtMWPmHDTzf1VHuk+c4Mu5MJ99e3SsDquQOfFZV486K37xvNvFETf3OM438/Gwut+oUfG6g
j/uQLLqbRprComM2p1YdlOHh55CiaHCWw5w7t4Cjy7OtICfJQsVNo7nRixw8GjzKhF48GcFtoZ8r
s70zehMK0WzKxmPWDT1fskyY+fy/OFnabhcC32OBBAc0o616KtvOOUvIpPvDg+3Ox3WCbs/JDd+g
oOplAlBma9tCwHWJuew7J49lUYSXRQyN1sNwovApV+HQhn8DRZG1kVg50DWd7uhtGg7msvysuOV2
hFfvg5Lu1BhNq6Jrhg9TUOvbaECxWGwjHbf3dEX96i06V2KqChOqoEw9O4tpoDv9kNQ2d5HLsOSh
78WwvohPws0YHKmXAdlpVd88TZn/Fe6Q4c4LguFu8ke60OVUDny9KwrMiD8DrqOqnx6JkaFftEG1
kTESD9Fet+b+suYakxXx5G/X2bKuVU9v13FZQsZl5nxUhzo4XoXYjcovauB9Cq0aLs7OM09ur0T0
Ds4qp3JYx+KXSHE7SAS8RcrYXiMvLgmlIDFttQCeEQmSNeRs3RJ2O8XY/uVuEskzagh7HJ2Jqt6M
jw7CKrt41JK9DHsvxNYb42Pvzs5mgIPicOXwh/TXkHrL7bW9GE9hmWl3dV6nNoScLDK6H/SpHB4C
PWhpTsqcg8eT5TO0aPXGr+fhVoZySDr3RTX7+F5GVRxrz5017nIoaB+LZeSZQfAMMHOdUsHCce46
68afmjnael0Ly4CXfdeAf0dbOF5mPiI6Iicyfdl4NMPh0EQZfUpVvaW9Z3iuHbj7AQLQV+l/kIMR
2y0dRJZ/Sheb29CoOs8K9KDLkGp995gH+gn23bcJek8LgwUTuZiAomV7Z+6Ry1ri6b3N7/vC+X2N
BxpIe5cNPfYSUPXVtA36cLqR4dyWHc1odrSVoeKmxktefs6S9G03WJEq0pe2c2ukbULXTWGQtHEX
nnc0lGL+sjjYIS1ZnMUWFRZNxOvYvDUAysH2RoC/TJIoGcrBiOyYPpoi2F051iHsn+YhtGx6BD8b
mgvT6mQEkG26FJsW5QSLxsddOzTzQWQSfDcKn9XI3cRTmf2HV+aakLpKbGq4wQeZD7j/er5EhIvW
wtUOP/cX57oGTcEQU9KE7kEWd7BCOLySGsmBjQ145+wq7R5kRgCRgDX8qNs4OMVLj/VGojs7crZT
aIxPcmiN2jyXPiSsdTs95TYgjyz2s6NcE9J6kPpZ9UUqInEpozWKNW4SeTl+euXqsr/wpqTE3s3t
lrnDojqRq4l1Q606AOGUAr1JyvpEuyDcUjTAvozhNo2Wgv9iKdTYO9lj/ru4LkG13+3Tyo3265xg
KNLN1Adv64gDEbf/x3XWvcf//Xq6fla3hgVDWZVaxn3R6Mc+1q3b1je430r73rifKpbh1is17lPb
iE8jEGB45Y17MQ3ivcRIeAUoZ6+1HliSZYpEytoyVEb4B3dVAOFTm1TTXozivuwo4SMgpD3gq3oT
uVHy9i1dTvT5bErTmG5gVdzDnx6ZW5Ia5imqMovWbb7z24CfPEgKGXvy/S5+cjmTuy+rtr15u6/x
x+iWLJ/ywAckeHS71D2MRWug8faHTV0cMKiDzKn1iz2HeQcF5iUE6fkvvW6VtzJfTDJB4+2z450C
LcoyXxxDn7n3tj4phzgbwXMM5T29EtX9rFnl/V8NxSEhE2p+dj0Drf3fY2WlNAq+OzaMaLX9oVQM
ZStnJk0rl7N8sZWpAn38T+8/xyEoodAVTDLTTfdX3Fgy1GnjVfKIhtnlPk5McqjDPninn57SWpD6
BrRtWXDWnADwGfVl08zocR5Ngwbm+IOxmP2sS04Tz9JbGVoV0Hs4khQamOfiVddIwpMFQmhpCeaO
/rLGzD3NU+yEHwLASq8cEj62Jvcx0JnaGYzhx6J0XhrfRn1jHQIOue0DCE2OSuNdvAFkZc+xbVr3
SCOOTzM0KdZkdHeQoE1PvsmhiRTU/6pI3zl9yZfXGNvJ/ey+TZBZcnCN9DJVRjJ/tJJ479BKsyvd
KiXX2U3HQouM5xKg1b4ryZOZlgUp+2JDKKfdloXdXELEMbHABma2/FTq029dYGknUsPGM/T9JzUO
1bPWtW60LV4nsGLP7eKaulY5a/Z40xqOF6HOnU2nRNF/v0SagLXoTjeLrey5XkwaoHEY0xZT0sN+
J/a09dpthbTx8bLUejHilguMnfRyIetyxavmJc5tHusBhAk82F3kbSKlv6HVH9yWwiP9ZjVq00zf
rTwvSjg930Qi1nmJWZdYHattXQa+2Hgz8zlVUGr5TArtFUCl8rEtJutYdGZ502Z1+hEmv190Gh9/
/DlgjBD6rQPSMkIFNKngZAyIvIQMUA1tY2dX2fuhuQwlWLwSvA7FezW3sGlPb+mx3g6dZZyzhH6g
0Xe/0N+q+adAQyYSEA8sX3WpTKRpYvNMbtc4S3QztrukNoa7ov09LSzzFELxdAeSlH9VpaB0ADK0
qCERw+oaFJVICYl3WkLkTA51A0jq4rke21FrnOz+B6TYNrjoJU6WkzFJpA4odHWKpwCJoCDpM2DQ
HIxZC5WbsSJhP/M7su2tKnd/T1Mzu6MbuCT1GWXZXUNH1DZxfG0rkxo39fZR10XcW+WOYp4RewG1
PkwgAFXyq8sQ1qjp0Qv9LtxCq3zxWmpfP89Iop4B4L3y1Fl86bJ43mhF5L92He1IWl9Mr34VWRuv
bfJX34G4vigCD/XYRtkoFpjdzgDRRNnAO2mo+Vxw2mYc+5ehJlQPsNW8G65ewdX927lpGkRbZ+CR
vF3Qn0ZHe4xRRxr3Cp5zthe2E8pndLFP1AzvhqDai22k5XLeXdzLlKwvtH29rGAC6Np7ml7v3Vop
b6BPcfcJsN2vehJ/boAYPKt9pT8OWZVuxJ5nvbnLVNrIvaWpF/gzt2baF3+u2hMvQINCc5Z8Bd3W
bJrA8x/oBZxfSqV9FnugZ9Uh9U2LxBibRE176EzaiVp4Nl+jb0YYj78Oc4BMK19rz33ZzjeoPlc3
qpkFLzwO0kNv5/av0Te9hf9EIqE3m57tGFqYtztr+CZBPqEKsIPCIgUDlZI1Em0tMQI1SPfT5KRn
uvGcx7xSlK0SWPya/TwLclKlYot+nq3ey1k8FucuhxwrCuznkLvXW96LxoMcALGbD1bsw/sP9/zm
yiHDKfafyzJzbyV2jUDfkkyYRc9pnwYvkPvlH7Q6jfe+Stt/0QAci5Wy3Fq9k/5ox3g7m9P4LYCf
ej/XyfuIZimR/GOE8ESlcbTNohA9ikAB8JFDtXmE3SbjU6So4aMvulSh5+wsFU6wi+hUKA8n7zSq
AvANSmTdeXCGdjtveT4Rr5e6fGjS+jwpZQ0oZHmmeTdtWZsa8HjX1Od2EWvRexK+RuWVLxONibeD
q+iHcS6Vz2SwLhEGoJ9NNkE8ZMdAonLqw9qiM4mM0HdKz9odzLrtCzyK0wOajzdGzmVv1WIqDtak
DzuJlYOhpt+hsNPuZFR10Qymsr9Bx7J54uFy2881ZUkfOnCRWmkb8nCFQXZkbtrpk6PnO4FAQ4/K
4zAy0jtBObu6o21c21bPABS3aaj1yofIn6Y9aqOFDVIGWlw5hLaqnhRrOdBrnvEtwim9taYOpKD7
JeO7kUrB4pHwBdP+d6d5gIxADRwW3Gs1jc/R8n0N2ZdFDSe1eKwHuJD/NvttflhFIWb6buGHr2Cb
n5wbsV/rRkhIHhvjXTqF5maGhWMngeJYl5KzIGmO8c+lrsIS91HxtKyJjlCu6PGuzaxd29r5k1Wm
sGybSXys9TbdNXrEk6aaApzvVJQqzPqXocy8g96rMxKsKByJ+pHYWq+ft6MyNs/i+FubuswF4Qc0
dY2RKWndDNtuGrWdFB5XguhL2fJdHTNEtf3gD8MnqVpe3Bfu6P88v5Q3TQNS8wvndFd09qEvuk9u
tIP8cmPpY3q+qP8lClBPJ/+PoUgA5gMZurRvjzL6GdouWORVKHCxy4oSJXaJ+BkvdnMRhv/zOhLq
fbMrCJjKhbVaDkXp2/umr+fNapOzhT/zrBceNLYSY7nwEoLXf5vXugOgIIkckio4j0Pi7IsqeR+z
rthCvHakGvUrOrH2qaqsh8vrIUNYr4BFB2/XK5dJle0SJnY3d/g+/zn1MhTPlY2M73c/qKuNpg/q
vmn5ZhN2gbIxfqWhvn8MaC2mhxWhwoWsvAmq7N404QmVKJnkBD3sC4v3Pye1TXJ+K5VokYZWlJkD
dyuT6VybCPxsktIezzIOkAU/9BOlRLEpS8z7QFDXe76tnMtscZMT1qgskn+j99qAeCj+zaTydqvk
k/Ekh7ntnZ0zNMF+tdXA6yghIl6X5arJYzFiX8M8e49yIFsN32pNzjsffRgcF6Wq0E4M5Iy+ScA7
c9drB+hss63Y1jXIydH31DjOZQ1x2LmIWHKruWzV/dyPLqD0MM/mcO3gnuMHpdf+dl288vgYlGbH
m8/Tb2BQghJmkf0QKTpDL8BZO+Zjk/+harcEiEkC5BA7700SukykWdm6TPzzWuvyf15rKtovXhRr
J1cPN46NBIEcYq1AM03zuzc977aAFEmfPfO2U9P2pe8z76nPwiVHhYb2EKDQ4atEX8YkrqjF59pb
tAMc56ngUeY6et1PZqjL+mKbzNF7GllfRl2pvUZZ+DomkfM8DtzuVYkR3spQoDve7NyBQmvOguHJ
Yi94jrU7GUhQCDM9WEbzY7TgfsROtH9Merqmagsw2LZzaZbWGj45MkNiQCC/bbUutWzlkMRFuImL
0doifPZrcH7LGirIq/uBbTJvqWypfn4I1JAmC/r0n8Ksf6jndLoTkxxKWJ2OyCrpkDkSRuYRLvmY
ONWieSBRnOpUjWbsoEWDcNONPEok8hMnp3KAw9HftZqmbeQxRWzyWCJnq22dcWWTBUyqfhvVLbp9
CACUliH4wt6RhgEWdW5rNb270IkBd30jDCumem9ZOhSZfahnBwX85KFeCqRzUmYHYAbJoVqqqat3
CvQfo0YHDSW9aAtOydlftcnLULwlJceLd22Tl3Z6qrThZe6V47LU4k1m3smex4+dB4oILffPcwlT
l4/wHgUPzfrsd/o3hOjzR3F2rb6BJE//WGW19zLpSPMuc8LM1c/GAA531CP781iozW2ulslOvFbQ
KPvAQ3dVhj7qOZcNLkuOztUGFBPfbRC5jXuAypSuV2Au7b0VJluGpF1kiAAeLG6avk2T/gSBp3vf
+RNKl1YU/VIB5Jh1+E87SzEPg17YkFoUyadRQeFyCaCB0oHsIjAe15kzQKNfKo2HYM83v6RzZh0Q
teZtZcFan44Z/DBLz0q/NLusB7Hl6HJCb5sfV7sX1cOholGSPFcE+ObPU2WoSDPlMhecbvFu7vQS
R7yZrC6oy0236FPIwS46ElVyWse0YLXLYXWLbZqDcDcPJILEcb3EZZ2yplBMFnpn6LV9vx6Grm9O
fUnr0k97QDfSvTFCtLf74xTIYT8372KKNhqPSev90gcogMKVrJ9r5SADqKERCrIXVU+xV9lR7GKR
s3aZMySNfubeZjUHmpHCaUeR9U+Lvltvtf9p0aCJDn3eRK6z1UFOLc8U8gBi+a59HMfkm5jWw9Xz
B0DhL70900+7zKS/TEdaeCRbvAzXWGdZrQqjb+9kdy/PM3017Ghocu9iI6tI6eT1hyYFwKcqM2CU
rHLgEa6cj5MNMh3Cmt+TtnQ/aXx/ksPT/Ps5rus73aAREt124wOv+bAJlVb9VWkfx4W9a5ljVfrb
HF9T/PsmiBB3Sopprw3TdsoKnorJaH9r+X7e9JC4PNZND52HGvD0FWYzWpdwP8AXOW3TBi5HZ5iK
HRWV+JHW4/HWdiflqDtN8exqXsWTDzgsw4Nuedl+ioansW/0L1eTtLZWYFs1i+e2hvfAnXTn1hy8
KUN1ghtI8EG1c0is3Pic1ONDOrnpj8RIQFJy9/YCv2YNxpSIUFGNz/XQo3xK/uyvIn6u8bcRgNjc
bQ4KeOd2ySd4KVBpXFoYur1KdeuzNTU1ALDwozRUFKFqn0Y4ti5tDllp0OqJGsbBGGGv6uDbPZYG
YpxFYaLXtCwT59FlUZnf7mTRiW5JWVR6KAB2OpdFO23q9jGiJbQWc6+iOsNToFb5PdoGPIHMbncZ
isyZ8MZqmMidwLCy3O6IfTHVsZrfyxI/1xFTbMF7HCsaLzP0/aK15/P2c4L72daTx8ZCrb4Lw/xH
hzh02Hret2lW/V3Kg9YlwmrVfhPSpIOsnnqwmxgA1c98KnQAzWNRphoOR0Gpeum3WY0WPNibXlMQ
LpfZFG2qjQ7nw/KDHNi7YpxJr01Z9piVcImKMlZXxSMNVf/pqG2FZ4nFEZBRu8xIeo938eII4tK8
1w14iM8jqaqsaNTmw1t+ZzBQNB4pUN+PpQYDWD+p39vkNQ7i7AeZPnUbedP8oNHfdA+AfQ3I+2hf
pwr9fErsHqe2O1hq69zZk285SNxWySGHSJEuI1TKxB0hx3YX8fdAP5QkhxTo3W2qA2KXv4w2671B
9/9rN8L0sdrhxtmbaRK+/kW8vdj1yCvobGzgIiug90iTmk/pkpOUseoG9YaysXWz/CZsvVIbN6ad
tefWr4zXhspL3ZKEJDnwENZduRGWTXhWoLRS4DuUoYky6z9OqjST5rx8QuwRiuXLQYGnkvZC9DPa
+Q/b4o1D00YRZqDtSbX3E+zGpeZW93EzTc/hcshHa9+UBezuy0gONPybUcNN52Lxsk597KgVywhK
R/g46Ow7q35wt5risc7uhl79KiY52J1X3Lqq3l5mNlEd3ua19RsSPR2qxQoyRt2Y9HdWUHRbiNAt
akxDSb59MYpHIuXsEi5jM8h+y1NVpV8mGe95ZNL21dwPG+m11AbQN9yX45GxxMiZHGBJg7cguV/N
0PfG3absurcJdVOCn53Vx0R3kDJSWs/hO1nReeW62t9PVeDu4sSYPjZ9SB7V8p51lV6ucCxhD7U1
5U6c86CqACqL6iheF/qnm8wP/a14XX5qzvbkfAdZPH204IL+gBxAUdd1ty1q5bEa4BaTyMICnV1N
uXor6+g1H53GGqa9ePWmQ74cvCtsmFwRfRzxU6yXJ1lWIuiEhLBPqV5kFOUQUfLIWd3LauSsOkjs
K/SHa7u4j8wcFT+t5zFsDvVPPmBWCh4RNFHRoN4MvJFvDWh0z6Cy+Wqug/JjBTnGRh2q6JeCF80n
4RMgF9Ts1CAeb7ogXwTjyanyOK1toyisYMVjmOlFaGzoZkjO/CjB14IuMFgp09nFbaxtUz/7U2Do
IALgV9lBzatoEy4lOGUpwflLaS4lB+T1Y/sgJnHaDQQ2qmcOB4kQh91B5CTzxbYuolkdPbqo5opd
bZQBSRo0s8Dra/d1V+U3Zeg/+7NiQv0llFZBpkNkpcGROvvxj4zfcshVFk/YeJyiBYMsZ53T+LQY
4W4mXE4voVBX5vuuoyzl1f7O817Dop0e1xTApJjAAvxIuZHEgTiixkSpOGzqHV+wxpM4Ur2h5l1o
rxBkpCenKHK++Dz9aGad91C26BpkVoSggj/PW7V24td2cIuNM2f+98qtHoaBhPxmnL+VPPDxqhYt
CJK++i0xs8/WkOTfOoV/Lfjl6RPPA9kuzNPmuesLEgJoTJ/dcJxvpsDpTpXqDXcRBbLrnYsREcJ1
Z2vZWQnLh3IqyLMU6TeK9u937rvkc1xm6jbOzf5xjvIDJGawcc+mcjSLSfluDLzPvS7RIcOu3T0U
/949mP/+RB1dOxpDrD4lEJptnaYqv1hN97o0bTP/d6iNqHTOyXdFU9TXoHeSnc6H/ilIEZIGvx2f
oiRuzmMbz3vLQ/LUCX0Io0NT+wUhjbfL0LgMxQ+CXzqDJODVZUyz9x+XEZlu8afLqLmxORvcJ2+7
kc9zNSBfQREi+wgVbPH8P6xd2ZKdupL9IiJAYnzd81zz4HohbB8bMQ8CBHx9LyXl2mUf377REf1C
oFRK1LA3kjJXrsVbvFZ0yw5MXIDlK7yxgJgzTNhtyVUgebelJg0XE7BK1Gz5MA9HXbcnl3ooCgNQ
Yw5SZG+y41XPhfMQllZ+h5MUgAmt8wA9Aeehj3QQBiJIR7I1UaRRv5rrCiTHD0AY5Xdu+D4ckmDI
J8YOogl2Z5661n6/SH2XAv7uGhA2Jrsb9xNiKxlH4FT3gJwHqj2WuYfKKhTRtK6DbSG6gBTIdAIb
LDT1zO9klpAePJAX6dSQVzGN46mqzTvsW8JlXFXgwxy1WHSvGVTowtq+x/4YZNAx6B/31w5II8Db
/PAeh2ZdtuGuLXFy5oif7Sl5l6XgvgLDhA8yVOCsqRec18GeEn85m7olJAgWqJEP1zNwYFJCLMJQ
+dsythq+Qp1PebG0EZoK/tb0UA4/6gvdUS8Di9ui1b11C+xMp9pyX4Ak7GYS/JERS61uja75SBS2
1Kdb1z7taX54/j4OMu6zZ8UbjkIywMJC5YzrtAWHEm0B590gGYe4gk6I3ixSqpwus7fdclT5Aup9
vQSjMa7HCrtfJdxdYhscIIV4fAOwa1VlQfoyxk2FUj/YiZs2jQMwWdTZbPdHzTDmh9BYhf3qbzH7
B7ZvCu8wxF5Io5wubcpQLaK6GOE2sLhfeyPtl3vtBLADnRaLLBeXyMLC1bYKlRaQc38NgjBaDTxn
B8rueOXtNI3y5Q8v5SU6t3jIcPq/M/BP67iLxIUfe/bKLwQSnLU+43M53NUj/qWU1ugZzmyUXhu4
4d1ltskfwLKzNrDeQDPF6U5GhvMaKdWwzMJ2jgkUEWkdG8i+FICmC3mk3jZzDiNoK+6jSNg0B5l7
SIueRI45aEqOOBjwSGm+yEWZQsEK6qbVWNeg3wFQqeaxeChB3A+yFn85S6HWvIemYRh6G1I/pd4U
x2oaSqa/jdce1OmhwG7tQJMGtQON11b6V5EzgblX2vUJv4qcOctNRzQn6p10Zpx6kR2HszDZ07WX
vk3UFB77PPZvzvRdw1stPaljEXsDCggD49GIxn/djQN7t6mPuz/8jCQyFoNshi0U3/lRDD5Id/SH
FjiI+7Eaxgenb/mx6sYMqob4cDag++Y4vXyy04c5/OWvEnCBTn2pXHNduR4CRCAxOU5SsOPIWneV
2wlfkO3a8bcmYgmsXtC4azcvJnfVioj/2WHp+TOsuKvW55D4MixxQ5e8zB5Rv+oB8fjLRHfgdQuW
4JTP1iXpZZKxSiRoU1wfFGi/e8cCYPfM/XY18zGKr0/IvfL9CZ4D7JZmjQuWLBLZmkZcnV0jf4hU
vjcMsGyieilZ1PmQbFqofEJLzmf7djLri6kzvYbIg6PZAWKgM71YaeW9RMwJMgs1dFu1B3Xk0t5b
qCGbB6G8uFtJiJuN1hReIEfaLowsqL60FdKRDsvFMQ/76gV6ZLO9GaFSBEEie12nTf2lwl7Vssry
nhch2IryEUhjbe/1cFRARdfhNSRXHyK3e4bIRbmC9l76oEyEW+iObErbRm2ju/8fP6NEeKEwwTU9
DMJaBnwC3b5+oznbqR/bV5uJ8TiawCyTNc1yazkovFEqwaFfse4mkGAHEOExQJC3aWRibUnoYvL4
xbFK8z7Nh/Q2luwfMpOXH/vmtrDt8VV7mYG35TnwMKVhP2CvWRwtBy8B5OOdB7KVQqwGFDnecQey
44kDKlgPqOstedAAe0S4UwvAPpBND+hdsLfOcQCfRTFAfOkarN3iBXDpZh/2DVsLHfryYHda57O9
xLHoTfv/za6mDOqzdbgQg+guaaH8Tcr6cl0WIn8CjSHfQZcyWIqwzZ+UaFC07EXewgjQTKYQQYkK
9JjkbHHw+fS5ulBnWiXTfQoSsghbJwWdrVUeleyRdSq+U16rdn3q+ibCcG57qLBYZgtlReHe5lvL
kbL/hzqMEnRXx5wN7WF2h2wf9GYgQgX0VA0WlqkaLnZcdi/tyh1s9WIasoXg1JAtqBlVnWaYNCAD
q3uhSlpBXAGlLNTMByiYRY56QGY6uPM790xm/HXBUBQB5F6lDab0oYKWQwhmR72eNb6F9thu0gzn
u+tyi+hIBl11REigBfBpGabV9rr4hsNaF/V+cqA+QQos6Jwg8zKv1TSQIQYdgwzpZIPdHWdIS216
nWXLu6G9j6dw03YiuiFTZ/rQOxbNP9RHpuugq+33Qe0w1UerU/+Q//91UNwBLQa2B/xonfQRJ/WG
myCJAPWopOL1t7GJjkaC3eZDEbblY5GGPy2966q9Jl742EyeQSfI56b7e5N6r86IWMnztalSVJxZ
WVSvAmMf2rqyeOD+dItWRHXG/V9b3CuKhcrc+h6QELZ0csHufGaNG8hKNycQwfUHJSGWE3i+vEF8
ma8MACaephpCGmNZN9/8WuylBbztogScG/wEEArN+Tco74hXl3lsmSLdNk/ZG5r20Svep1QTAEud
ct6nREn5KcJnN26lejVK1oOaEXcjavAW0DlQr4XEM+lOadtf/Uo+gSY2AGHpcmhzsSFtsBBhlbPr
geKiBnHymppN10AoHIqcpBRGmmFVzrzzh52kxVwEMLAYpwn2gme/gGzwAjd2iPVnAamO+eZz1//i
YwLwc+inmG+ijncrAdn6fRwE46sHOetOldWztMrknIEhejFA1+OV3OI4NfbgCIbOpu0tKtYHuyRl
4VagWHGFwmR7HasK/+sqm7oVLzPoflB7bO0OtCK2vR4gKgRdUHdac9PbAsv0T+iM0Z546wG6am/o
7sN+NZF9cqzZnyjuyeRowMgAO1bVaE92MlHnf7X/MT8+459+nt/np58zIETHx9yKOZsAVW0by3Bt
fCB/XXoQ2Y6su+mKFLzvtfKRuiiSbw33wnQNbDviP00HkhE9YPbhUwKhl8SDKkyCt/S/p7paPqab
hyeg9HWHHArhWg3BLh39KZLVMrD8bEM20k7owHx6UZm54D0DLzaWUm5H1h6pUXPGjSk/sxeO9Luz
B5b5p7jm7wtwUr27zTAy7Ra0ZXcGa4j7lP5ym9rhX7P97kbDyzDCv9jFp59POBhDgemmrRxo0vPa
u4tlbN8B7alQP4wPemmeshbMFuQpbd7uXJf74EpkOJRo/2aKQXUoGnDdks9oOO6ikUDTMeRYZh/9
BLAvO5+eYK5m90yF0wm0EbfkTdMOAd5bfE4OmXI4DB5QK3Zo5LsMOpjPZoWUROiF0ZmaoPrbNnkb
PxhQpHvIR74adY1rmnGGqidZLqg5TRbfgYzZnHuzQQAIMxTFjnppSgHBjTM19ZRjBk4+mrIAvU7W
Re3ZiULQohgBghViyShuoi+yyQEThxzciWIpXVRN0MSLow01rVSoIzOhWdTXoniMkDd6sLM5lEIO
TQ3K5+twKWtzGXjd2mo5VAqjJLgbapSqMa0WWqketBNeC6Bx14P94d8eym+PzYCl/g8PIKcQFtcp
j7/M4eH8vhpiDn147FlytgYSByEVl9u4Tpp2v0+MDRHpz7a5H6T6INmvG7DAOoVhbZ3aRlaCgdUU
ebD65FETKZO5SQgbwtQI5cymK6bmY1Ct02Dk9WGiFrl+DGQoRziJCKXUCStvuiw9Qn7QewA02Hvw
GHtGGVdzBkmsB8ny2l8jvj2sqbP1jOA8ImTV6k4yFUV2Kb2MgZUWo9PYSdYoqW82NNw3pYWTaPNt
Hq0HQUpjC3h/fEsm0++xqQLx85Z+gqH3u6OAHvCCemkOhhxcYbL+jkyqMlBBpLx0Rz8C1LXrg8Nc
EwCQXz8RSH+g+mXck6U1c6g+Td/CJO73FICTIMjdTnVXzQE8FfP2goX2jjrpQ4ZsLETfE3FHHzCR
tij7+H24zKtqJVwG+uYi9fcx1gFgd/19G9T5o8OS4jHHPokP6XAT1RyfcYfZAA4KuaNOIKSnHQdR
wpIGfAzH+yoHievorX23TC6cPxBogmERWgHSO4F9B3z3aY2kcqOG+BtocL+6HfR9QDQS7HMBNUYv
y6w3DKR+GjhWhr9yEoBmipVhJmzvaAi+ZdTjDmlxS0Mv5B3yws4irJps44O1QEEG6bVLYw620wwZ
jEwrSWkpF20HspZ9sv/uj5zhmQWN6PYoXR4AYU2BVNCRvz9igJUXV0seI6Fx7fgULGwoEugpsGoW
Md7hfV+CS0OFd1DxCu9cC1kWbI+DbQ8Z2ztwBCDm76L0S/nBiTxYmFi3Q/d1Gh0nWWaBcDV9+I/Q
U26ydDQ7cKOnJF+ag6Z06gaaffoJdc8QvO2g3h32KHrTJzu8l1zI+EXtnpoNM1cCrLBPMU4e2Lb8
242Wit6BgnaQt391q/VsBGT+cNPnmHk2stNDjc6W14fSbF0PRuU+VQBOQJhs205peoQuWHbMLcPe
jkAh3AhVAsZeWv5DFyJ0XTOn/MJi8SUWqvpRJ9C7S71BLPgACHQjyh9dUH8ZDVF8yesigTRO6j2M
DF/myhDZDQQq3p9SW8Pnp7h2nKyRB2tAf/xWc/OdNQZK0+oIzBZxxHwyQxtyppX5m40GaQoOP7Ig
sRH46wyxtweIxJQHB9kZCPM49gPZIvnaKru/VxaWg8CB7HAzgQvr6g/pK0AapYldamM1d/PlpW8n
iJaW9q0zDu6B682qC+zGxkrHBGnsSd4g2T4A7fq7cRaPJyPXnsnaPgzS9/8pU/NkguXkeuO51mwJ
ft385lMmwfgct/Ub7ZFpt0wb5bGH2LwMzT3ZVeDfCO4D+5BNX7oIsgPX8C6FgbXdZhA7t91oQ5UH
o3quIihVQCrCWsXIM0JyLpkuPJTmkhyc4Dlta3spChSrNzLKlnIyo80UO/bFAOJ2vlgBE6dA2us+
DxHeog5yUZBbWhb4km3I1qP+b2U6cQRhuk7e9Ap0Ia2TDpuykPj71aWBAKQcD9g0jq9gz/UgUekY
h043GdvUweC9VCCvOTo+1PuEzjFY+eQtOwkK/8kzCjBhVT+qkRtv+sZPq/cbC/y4qYQgiGMhu1hY
mfVc+227Ep20b5QFbYG0ifMDEgZgdAinYF0xqCIkVlgsswrkO5GWpyv0XecD7Q0gD9qmhaRfMpjW
+j/7kCNdkgRsJ0J7XyejO5F/LYo2wHGLn+jI2ZdiumXGdCIZsjRh463uoxMm9TUMnxZ9OP3o+9/G
gQ8FLPeD/dZAlmEB4iPxIHjob0YfGBsFGsMzS4J43dXSei6N7mteDlAzj8GDh13dd9A988WgBxns
1yCAb4czCnoSMGsa5vM0DPMgyKrOg5oSAS3ATYywT49x7RjLbFLJEjGn9BiFA0jaqacNk/H9lrqm
1EQAxcmnAx+QQCt0WWVpoBA8tiC8Di2w+BSEYNAwctncG3ZSLctKircxVzeeg1qvRa++9tJvf6Bk
6qfwHf/Zyzh4mP3Bvkk9M4XukxQH/GWrczpytpa27z2wRL7EYbSddP6ILqocA2BrBOrGqZ1xpItT
ZzhYlIH65PPRLXwxHqjVmlCcb8dg2hIkqBygU943iOjNCCENHwIly99t0gUDBYlSkzP5DR9jCXVE
85Hff5zPabBH99P2BP4NlKeYnrG6Rlh623wESzowNzpIU9gABZaOC6oyjY7WFxoUQttpfbVNSXCx
jLcax+5D7AcVTsmmMeBvGK3m5qBy92ZUeYLK3ThAuADESbG+UAeY7MIFdwqx/eSN3fKqGbP+fHV2
PE3snVYPn9wg5B6vBydvwAX+AoKY4CzLyuGLFvGAfcDDl4qx8DJKnFtWgN9vXA6esdkFNVfTIolD
A2+XMV8BTwRRg+v7aWBZBTLrNb2YWrLbY2dfiqzNV0o7U0+YIQO3MCUAgomcnf94+dHsOeMWyBZR
lq7ZDl1NjxixAnWZdGsS8eG1i4zKSmyg+oDN0ENIA++Tn+itUqzI0YktlAfxyuN7ZqvZNs/Ax2rX
QKbNFou8yiE3YVn2bZxO9c6J22xfcGe8mSAECY24pP4yQO7RMyLjh6/qnVsy76318mFJg3I3qXcq
s8A8EnTjDceU86DcdM/0RrCLdocYkTsPCoFruw2Scc2g0LfIdaWCqysV6FIN9RJBq+DMbWUBV6OP
9uDaEKC/QukBCBnf/XBqAnOJrGrgzRHyWXwMNstYbaGPBnljpHNugBkebvJU1WfmQqFestyF+A4o
UMy4GQ9lYN5Ry9UmugNvSbbrXF2eoIfSJNRRGFG6MSvA77ywKd5nCbKsXbEOkdTY8sN4Xdg4aA4p
AyHh9VHILeGnAYJmR7MNY7ILk0ReJEgV1r6v4jV9o0r9tTLj4gFKbuxErSYM2nNRd+D9Qx9dgtpU
axeIi3VSBu82VK7ehaXhz99FVNUW52riN+RPX0WQx8t1JFS9vk6kQnnLIVt8pnkQHAb9xuglCDKB
UqXS/FdWGv+UKvFunR7i3TIEaz3Zpet4S6ux2LGJiuGJJWLbjr71JVMWlKyLZtySW4oUembhYN9M
PTv8p2knZlQLV4GGi6bNQ1UcOMECG6PjO1QNhuvcmdoNsZBRM0Fs/VNT6CZRlplNHa6vvaFCUMIs
fkZYFp56aAodZIrfkpq2QLS8dH0UIujexNEckaICLlE3zQTYQ6lp+qmJlEF8Tqs2nZvRqMxzVBk/
5pmQ8bgkUfGVWpF0nEvfms/eNE1PbSHbGwM6YtQnLC5umyy4UN8A5OJtM3JwBuCJYNSo77DB2oUg
WHmKjckApmjcUF/eM+veBWEgjeucrnkY23hJfdUUxY9u/rPCJ2+rEmDdu7DoH1RepKDlyvqjq8md
ABvmu4TZFbR0wBc1u6CapuaOc0etpMgYMICxtaFmbwHDXaTBhVo0qMAGfYEAQX+kJk3p+d2dlyaP
o6Y9yfomvTd01LaohL3FBqOH3I2o9gNq9y/kgqSMuECDYn8d0ObS3KIQAAgKPQldujyW8yRRXvd7
DujyAgwTAVLZlbtI6gBo5sq2jQUzHAGRLRms7G4Kb6usDG9RLZntYsgbLUzyqRnK7Iqqu1AvXch5
PBRB5N7OTmmDl0uDz8A8bxqAKcl00mh3HXR9VqEfYyWgsA3Swlmh4AoYkiAy2dHBH+djL5CrGGht
an9a/Yd4zNadhyB41ZrbpMv6nYtqoYdIOP+IZMq/F2aAzIFXPuWgS/ubQ9p4T8FYVrMDFt5+V404
dOkZMhyW7j3wyCxiF5r2hRVVZy8z+AuTmynM45eqHurLEEfAaWtzVyixTQEc3yAZxV+ug96b2K0n
iGRNU3mcV8aBBfiOxKJEeR/kkT5duhCAN9GPUPlFR6PXVrqDzLt3wYEn5kOwIkvAGPY5aVluw6yA
Gp5jB5B1zeTakSx5kjm2gnEbtf+UiFUZzLZ/SqSxKm9MvjgtghoZ8Nk4aXc4HmL7fbCqBsV2engI
sZt5+OSbzRNSHv06ybDbbzQWwtX4CNnYWC697kItzwSbwtSmcmmNFvAdurfz1XtvFKFcvnZKIKb0
0I/xgT8UGzMAg2kMCmvEAlAI3+sSlIyDVgVfkAfk7X1wReEs0HvMfOvUI/WH4HZbMR5MRxqY6YGt
HlhPw2OdxePB02UVdesXF0ffUTNyQ3xPw/5kTdDaBgsH+BnrUp3IjTwmIyq3bQey2D3AR93Sd/Ia
Gc/RmGsDwiwpF7Flqlur96sLsC8G0KxInbqqKvH5rLQ46a8RPEqDOxACgsM8s7970pdHWpy6Jg4u
kEHbtgIr/bJhUb8Bk16zum719ABXZe2RTAo0fRvT5wBJIzwqE3d4C7NqD+Id44flWCcIl05fJJgF
lh7q/W/Am2XsnM7sdygvBWpTD/Ic1C0mZr2fBlHeTKFdLNKxEOdMV6WmMeDRCpJAc+vD7kinkKtc
5YeCg0vxSjIDWCh0fYzOA7uqWRyoI8PHa11mNnL8LISSa2eO5xoMaS/dz0pZ3UvEhggcuWBFC+qA
v0jwf20SSw0bcgJr6/sY5tb2i/XdjrKdqov4rqu5eGA5BzA+M0Ff1STxQybL5oQ3zhfqnISozqCo
PheDm534mGYrKONCYFE3gw4r4IJu6RIaCV5humccUvR4EO7UQj3umoy98w2QuOzOHr36kgE/umj7
wHwVzWCsypoVe2qmyFhAHVM9pZY+ggFnuxBghnkNk3oAtsL0957wkyOqTt0ltkOLLpXyecojcTaN
MQCBLmAAEJJtV0bpR4dSN7Wb1G5mVIsz4pXQRIsaJMOAwlqBykYcqPnhZunZABYDNxqBCqbmGyo7
wLBVlV8DFzF1HTFPzEYBadX5lyEoyhMq4tzVhwdSEigBSJRautojbEEpTx7QJCq/RvX7HORhQHEO
XETgSMYLybxvkUxbTzVqQIaytu5RSm/dZzLYNIhS3pBHHicciINgWCA6BZ5dL3GnBd42456cbY7C
bDk2wFxhKI1o9JwIRzZru1RTvqxcYzP0zhcGTa19CjqmRauZYZwprI7UhEgNf3I6+d6MhjHexChV
Xg21dHdVAcEwOqu7+K13slTxig7y1EtNOq1fne1WhUcEdZIFZbVauwVVcFL0m7jxDYCU8+4gbe4f
TaC25uxYGoKSa0CGlQaQnVJnzTjE2xEYoHmm64A/50SkCKqEq1Rg28MyAN1E3qe3QYoVbZi8uzos
YAKG4Dgw/+1q6hMXkgh2rpZRm3XJ0hO5XCVGm27mdhVNmrM85vu5bYVYfOuyuNAUZe6mt+PQ4Xyo
BwNvN8+focQWJHXDIYuPeaTSE3Y775fJTwD2+bMtyqo/5s2R7DSiDQMOGlWTqGb4xdNg86kPIRjs
oZaShwZbkM3RHfj3l8sCoKj1lQaE7hBGRxoVSDsR5w+TMzqPgwRMZoxvOmk4j2ThxrQHfUR3K7Wp
52a9SKrOO5JHgYzEqpFQQmuMxsWOCqWSsgaHFA0VkJI9oBgrWFATJbHW5b88yeN1dxsD4tIgCx90
mYNK6anOj62+xANHuxtFDszQlB/pjrpLuxtATswH8DZ+jInInfrJs5oq8Pn8eUv9RtPXa0hpxVs7
i9IV6Ybvc10dVuFzsmKNqc4dAPhnJ8vSVWYyfhzc8ocM0+5kqe79EiV2dyKb64Nfz7GzI3VO2qMD
WwPiaB8u1DOggg6UzuBVy427a5pq6j1xNMf6i/yoLLeRZiATpanoYrSgqNRe1CJXGjiJdh44Z7R+
zXWd/ve5yP7xxOtc7NcTaWZWFPyIWmy8PvEyqlMmtoTg9T+aOO6wp6TFa+Xai+3E5yb1IiEuMtac
bcdQ54HJcI+l7dCyBIgdss23PgAq+8SyDmSjS+FWqGfWF5QZgKT0RbQ4QYC3S3rjkwH4vZ8YL1Vb
l98K7r/4+CB8AxX0fAM86XzzW5cZDt4zpDIOurvQI//LFP/vPpAAQ5UX+LvXTuc4p3pw7QURPeQi
E5sGOrUzOwT3oOxSVaZzafErPzP/MZ4Yf/nboNBnzcwO8e9BQ1Lxl4jb8UkVKL7scmO4pUsbexm0
MpdXy4RA3K0b6w15KrToq6nZLIvK2loxzqiussZPQ7NuaYR1Gc5T9ha4OsxBByX0E3RM77YOhbVN
QxDBks1GhnLRtF4BatCiWveoqd+HnsyeR2PaFjUDqFXbTZ4GV7uKyne7B8a2fQ183bNT4gz5Yb/6
/24va9SvUfZqTnzp7BUoL6HJPM7Jshq0tacuaB6v+bOsZ/W2d/xhec2fKaQwEYWN/c01KdbZ0Zcs
socjmWa7WJYhKsoo5zYZYXoSvHq8PrrDC2db12JcXqdpwv7z1NQxWtk8NU1kgsr5tnPZcrJQISjd
CYHBDJCUS1a57tJoZI46gCG8zD14Q4171LU85dpGfg0LoaAIBMmWZpjH0gQfsyiw+6CgSU/6ccH2
dJ7parrOWcfpFuuNd6RO4MDuEyfrTj3K+FdD7mHHrTcy884DC1812kjNapMPnuldmY2g6tJN2q44
RYRcmwrTI9lcHwQHAIXfUOfspud1kQrfXG0F+3md1hj9z9PSoMBAMCtRMsU5CtsgmrYHozV10qX9
mDaUOCqMFXZVQ2s4+6rFzo72M34EHAQ1aT9DTdfvFcqBkJq4NqkXtWz4vqQnP8Kpp0cF8TYcpq9B
iyNR5Jn9CYTi2ONR29NGuqNLHBaQiE2bLQ0NwbKOZUMPofZ1hrAEwT/vm/s/7PPMnx4yZkG88PxC
bRDi6PeDFz0wuzffPAixBqETf8+7pF82Q+JfIPjbnkDjgXLCsQy+WvWZHByoEi9LD5zy9VBV5wI6
IivqcCEBlKPgvinrlVur+ByIKL+ICdgDpLbi7y577Ctr+spRlL6Cjm2ht83hFilixB4khDux5o5v
uWnLRZzy6LYoXPtCHTgCoLZCdxgosZs7KgP8yyFDHcVQHzxLgFrR0RCoQap7sqnWAcpu7Mf7GpHB
DY8MdRNmgt1YjXkn9aY2QSqJWqo1xMYAYz4UgVHQEnkeOyCqsqeilmuhCzWh7uwcQH4+d5I/2eky
IrV0cGJ396ddTwt2aONQWu3uk/9H/Uw6GeKIgpy584/hqN5F/thU8493rbchN0Aii+NUZdvrtAyY
+nPiq2VtyOHsukjoDMDk3/QhlmsUmsX3Mg0A+y2h2DA0QbG0bKt68WSDMj7VZG++DxSAUsX3IAV5
UuF2Pzu7WKVp7kE/9B7JoASnlEwuq4CHP5E6A4w7S78N8T+o0auf7K4b1wKvxlNtFuXRQnZ1M/k2
NpUgH1hEud9+5yxaGlOW/wQH93PnjPZLYAwI7iPyfnEN09yXNkr3PZzJ7pLC75eqNa230e73yrWy
n6Y3HboxqN8A2oRAF9gPvU4uhOqnB5MVyTa06/RQezK9sX0RraygV29A0m/HKs1+mKN47bJkfO7V
MOL0aRWnwOrsE77Z5drrvfLF6xAO1K68nfax54tj3cTOsoqSDhTYjjzGvjU9tNJ6AE+H8waNZqg5
hXZ7gn5YdQ+atm9kxy+DqExfq3MB2rq7RgoAqWN/ZQQorgMBZnQx8iI+15bAYZ/z/lvjrN0kLr4D
XAOZLO3ApDtuUUMp1glLi1sUvxS3ZYgCLwQcKsTrnfzWgvaav6hy/MRTdkMm1HAZyEyrgIvFYJS7
yGiTjdKgD/yrjTvmZ/ECYWN14HrdmztCVAtMYXlLLeGG5Tln4nwdlJVY9UcRg8TzY6ICCeMVvkzJ
xiCICDbU7xOTjycsucj95juRvU2aj7NKu/HY5ovC0ZRvM/HbfCUfunxqV0M0HSWwrp3lHyBhs3Bc
sHiUGb/MmIUJ0hgIDiQbwjhEBZNnFGg8UyeZXGGdGe/f/SUQ7kiTRc7RaHxnSXQUdtm8lrFt3TME
zU5/sfd18dmesPbVyeS7fw0A0JLYK/C5eQ3ChN0PEaqp5khWEfbynd8VSZCT54IblDAJVKqWg3+h
bVpwT4T2Lf4w5VMPSaZdixLuTTty63XCizfqPPENSxjoU2RqnMbOmW6gUu2DKAMFyXokcrrl06BH
yhKBocit5pHk4IQoAqORHIiKmy6B6Lj3ayQ90/QAUaSRjvDNVwnwETlgp4fai2idR419D4R4ssE/
IzipNAbfMMSrd1zyCnkBwaEW3pnQo+agV+Us/Q7pos1YeVOEmkSxBkeX9T2xUVkIxGzy7EymWgVM
sZtSRca2n/r24NbteEKeHeLjXlnf13jNozyvL75gG/EYpgD3LsT91DVgDKu8SquK2F+kYRbLv/1s
U8f/9bNFlfnpZ4sNAyK7uvaLSrfEIPOl5KI9zMVZugnUfHugsi/JjHvUkch9pdJULRBZBYUchev8
xqvXPAZjwGx0kbZd+4MwFkhjFzi1tt5mgJjZUgwh/upklGWMNTpyTpNW8Rr0pehMbyMjiJ171bDl
g1ccDEBCzsrthjPd0aVLSjCUha67unbUdfgtlma4yBtv2PAk4nvfq8S9P+qSNk1VAuTJCSWe1Qt5
jDZnyG/yJ1T/qCX02KPDgFcJv6b1P8X451tymuBEKQAviZ2NGgSO/WCjGxHcdTwfNShhtq41rFhy
2S6sFsjAHrCgR9cBRNpOp1dyC03QnDpVhQhcj7NGHLftpdVufYRaPj38b24DvvnbAlBEyFh53VOT
51uUciOvh2/ehjli2ua6qbJqmUA35CUtavOQMhey48ZkfjGd4ceYBP4tEs3DDdi0UbGu/bkVuEvZ
echc6WnzrtiS/5h479OWiBvvphyV7aDWBsPuxgdmbInsYrynoy01KzNJ9vPBV/eiYiP+1EQsM94n
tYlMdI3qUp+Aq1Hs9AvL6p11UATmySG0KxaJ3t2gPOP2/YlQpzlGLeI02cTaE4pMQC+Rg6j6BIHO
kG2iCkXlpTeoDfXTxfDir4lbse1QsA41LLjERdSfS1mXKOXPHDDI+O6wIGNcyncf7nbdspIS2V/t
TR2dFw3gv4TSQloheQut9e7cqRBgQuhLLdsSEo0qBZofqXvcYufVbsD41i58hCaHBRkb3UN3PpAy
+7L2bq72ymKg/ph7O76yKgANB+wMHCzjR0lfNHyFxLlNbXzn6Fb4DxXPEiicIW5OF+SoMoWQ7q92
CxKYArz+ZPk0ktpTGlvQLF/SXNcxEBJCKF5fWO7xtT1kbnYBPVi7McEFfqmskJ/N7snScC+6kJnu
JqH40k3GYh1jp+LhDBL6pynKl+SSkm38H8q+rMlOXsn2r5w4z61o5qGj+z7sea7aNbr8QtguG4GE
mBHw6+8iKX/bn4/73LgvBEqlBLVrb5AyV64Vqgr6PdxZ32aoEuMZuxMOmr6gVQsGVbJDOB3oLBZu
o8Ck4MGI/Vy4JmszVg7gu5OX6ztQOq+HHfmQyXHzn6NpylubfKiZ55nrLG89nunnK9ODoGSlkTDS
Kvk4pIhGVqiXR1v2QQnCofj7bJPUQ+5u5eebLmM/KAL5S5BSJAlUfjjI0xug2U/YO/4azfwtuEmD
Azd+Zgl7AQraPlsM/IDa5gOU4of0XA5SgXupZVcUoVnLsuEWYjwyXoAxUr33sVgDpKiA/UggXONG
/Hubll/z2Gs+VQPy9szjxgMWPAG4J2sD/8dc7PHS6sCCU6Ga3xdrDy9X/B5chc8i1cNpPmV2yw5m
hTWVEiUqiaYeOngayKwBtHg9doNNYqFoD3QYbwBeXiHWWT0GYxGeUCxYLcnOWpAv5hUv70Rkj/eh
22P9Mg3g4ApAxih3jw7qi5+CHHK62lDPcT5Wix6MfCc6DJplJ2M63GzUbHVbL11pbfIRgHCt6nPt
xflzCBTsQx1ES8OqOHAtq8pT8tntm/wZkVfAG4v2gRzjXF6AkgruqFWl1XuvymGeBHp1oFWVHL/D
ac582tDiQaT31JSjO66ABXK21GyCAulBBLg31BySqMZurApW9nRRcIUme2Q37CX1IhPPDmUOegvq
DbwuOTcNVqjUa/RWdYeQwZU6sXRNFoU7GLuMMXsE27KoUJBRHRosDhBKykR0xncrOtMZ08Un8GXr
nWXm7riwyqhDAH4AE7yZYWOYQZl5OqNDDFWAQ5TgcGv+ye82jEaQCw27Nf//p7pd8repfruD2zV+
86MOv9btvjMfIw6RZQaVkHxBp7cDiD/cVW4X/QJCCfJ46/ATUNKXefZzCLVv3cE0461JZ79fQDbI
SJo+WA7//TS8/OvG6Cp0J7PxdlUyelXp5AvPMa9jm2DvNt3EbQg1Zxc6pSFFkb5CebPcMzvJ7xtI
Q7pIBZ3UxNhJh2JwgQJhUbEcLPvDpuksFRsGUaPzMP0CgI1u603VCtRK/DWWRuQp0HK9b51v9tFA
7fYo8SSiq946BtDraE+Liwo4VuYt77y1KJJwOV/xr4kRpULhNji8NV1btgq75NJMV/NUNJi3b9LX
/G6eSrZmseYJK2eXkIUXGyREWzBMtAevNdrDfObL7uPsDzZy6QPHl/hhYxwd1F9nN5s3TXOblTpu
thIsocvUwS8e9G7hQ9H54KbiYFKnZuSK8KG1IKGthXXHJ48S8mo73rjdkjpLJwgfcsRbslIb53mQ
bqEUiCIeRL4AEVVtre4C276AJqV8L0b3wjyjeHda/8J9nChYgiitT34iwc0UGtHer/pnAqQTDD2e
sOiIBMz2m4k8yJ6V4x2qzBfGgA2BdNN7EOg51zRJ/QseSGtq0YGNYHOWdvPeDbFApq8BIq8Iy3oZ
eBFYDPwsPlbSmfbzpffW/HUmUvPDRmeddLw3zge5MPLMf5t7461hho+ibcXVdV1xBe+1d6qb8Ugm
iEOIawMg/l2EZxlU8/p4SW5dd+UgY7onLzo0Vb0Tdq7P1OqTVFwrlb/mvgKTxjQzmfoanBUes+L9
zdbldrUMUkNsyYU6ZJuh6CJHEQ/ZaE5eQk40bhyxul019lt7K3owUN/mi21p7X2zB17LDHDDaT4G
R8drrjSM/iTgIkoolRa/zG6WoOFN51u4/QkCO0oN9q/LzaSi6r4PfX663VnrR8nCBE0ialLxgZFv
7VXRgjHP/+WvKq0IMFILdFXkQodwBAdIbdbm/FfRpH4XQnQvy9rl7bJGo4IdK4Fbv/2lXdWxgxHo
T7cPDgFS8P63cn+7u1654V0ev9Fc8/8w7Isp6jrczc2xcA5g2NBTMY3e+xZEElie9V/SunmyZCae
Ukg2HnzDAEJ3skPPzmZ5cxmxDgf4M6g3DaiM9kFWOM8tiO7IyfAsc9l4RnVObJetmJtnixYCfI9d
b77oZlBnPbW8Ihw3wIqAObkMzcfK66v7AKRXTSDMRzJ1Jqi94ixOjmTru7jYZUluLOcBrhU/9uYm
alsTTJyA6GFd3aV7mhycuOKAqIi5oCYNCPFlYZ7ZX8nUjQglyr6rtjQ5qk2yU2qr79RJt8sS84gU
bnw3X72xNdBmibemyQJf6IvhFBfyp0OYpl9y4ZsnavVYHm4j3+pAJ4I/aGR9fAVSZUWdZMohkblw
qqg/UFOMhb3zEwTryIVuQaMyzhgfycB8aLyE5Wjs6AZA62Ec4rbHVhJ7Kp28GondXUfHb++LUb9H
Ogw/Qdp9WEMRcNjFPZq8ZSuQbgGjmYbhqagyKPChgvoTeAodUOJmzbHoEkDXrOts7qDA15Yl+EIQ
o1l+7LhBobabcXo3bL5A6uPYqWLxC1DPTmuIiZv2A8NtF3H0Svnr2FBf27rNnwok2XZtDYkfRGnD
p8mBUttYA3516s8MQc6vqQsApNDOD2HLu0YO1lubNgP0QC119eyk2wal1R+i0hOIUwgDrIFO/yQG
KOMqCHR+m4ZDo9T5kWC4nyEYjK9otIlsia+GNFCSMNWRJwEDs4UpUHwmef8CjQpwOcN+c9NT9bkM
faQREVCb3TzU3pMbqiM+Zhsmt9tsSfotIqIDSB4PoPlGeQdbZMN75nOgS0PrFbLDJUCJZrar+0a8
lJ1z8guTf0U9j1wWgEdfWt8yzrk5ILVmD8nXv0ZqCTEKGpl7MWDbtm2sWJoiQRQr+UJnKvbEfKb/
YPuTX2yYBp6bhfwlz8Y8eziCGWz3S1ZvzrG5wyNzR29P6bW510eWbO2yEmUmf+XoyJlmkWW9I3uf
yoUakdi9FF1RbD3QD7xaWTHzWXkyMNfCDqo9UEgQ55X5zGeFtTTsaQMCbStkL5N/gDgZqtQAU3CH
HDzKVqGt9YSdX3IvBA92ycX/0tbLtF1ESRsdQwHZEUBlRH7JRhcJF1OvqAN5wvySQEPQXqVjvwKG
Kjre3KLB5Zshlv6yd1DNqQHUOLZZ1z1xbak1WMr6zdwcQcTmeBVuyfK7p1abIwhc5Yk66aB9EIah
qOtKLZqtF+bHbI6pP2aLbRZvulY1iHgFllgQZxbkh046MKsLtWpD1rs0zKolNemAIC+IOeP64pQh
AJuTRw0CsaUzSYmQ7Q9zzB7TgL/P8aer2CW0X4sO3JN8cIpHJswjcTNEUCfdCdRarfvpRwGNvmSK
Reu7EqLdj44ejwbEX9d4OPpHXsd82QSjc6pFbr8YoEufaetalR/AQlmsYqDmPpFbJEvnZBrxNrDy
DkX13lf6xdQ1hCtKxCyujWE0xybugpURi+Rrm53z0g4/dwK0q2MzJgcjk+pxGkj9lcihoWMBLmQn
wtsLiXm82vLeYwR8OG/0V2RL9bJzQn4vAtOEmOsIllE7HyGiLD58XSiytJBjVCsTydMODL3g/nCM
VU9nNraqWrUBwgU4m3unM5t/cZseKu4ByoSmA0gx23hbA9C7dRsHSdkWT6IGywjw+/vjNsRz5lr6
SK1PfGnzP4M3w6r2EHSl/6XkXXqFstykwXXvhob7WYJrF2KK+rM19sayFamGll6sd43XsZ2BTOed
Rkn4Enm58a3s+xNxaIcK7J1Jrj8bpYQcJOovmE7Bi4jSe5Ru4yyuCsiG4pH8xNL2w3brpTNlGPVa
qwrMQA4elCjRyA50y5En5ckrqy/zHU9/ileA7Is8Mt7uoFiQPodZccpzFj6lIHw64Iky/Qr18Hmy
SwNvC4tz5+D5oEr5u31EImORm3W5w+OvP2PB359H19PQh3byrbCKZFEafTosqMfnybhoSpdvcz1A
14xBByEIp6DW1LzZfCGHHbBt1bWbDjWI9ZG9gI2a1HGz5bVfb8rI6paEciO8G/bAV9/xoj3h2252
5qfj1gB2eCGJpvWmbBXa1RW5tXqtWjw9YmZad0q4bJ1MZ7E3fJyR7U+9AJaCPgdYyW2Kb88hQOpg
U49+8VxV6t1GlPE9KesNAnH6s5lFYgX81HBpgwCRPTOvN0r63tJSI1tEQWaeAmJEoEAxtV1E5LDO
iQ9kooM/RZHpDGkKaLkWI4RoAV7dpH6LauWp4I5AXGQDAQD0b2zvjEBOfgmnx69qrTdrbIxd6rh4
JBesF3vHYHhLlAIa6F0dOxDTMdP3CL+KwPLcL0XI05XputklFEZw5GNer/tWtaj1Rr041DzfnTr7
MeRd8xTwpNlGUZ7t48yFUto0GXmMNhTXk9r9gtB+uor8Ua18Ixh2oBAkjDodQqXKdeS71pqaGsV7
D96Hg2O7Wy/LABcfmsdRRSjtF0m2R04DBYZQeLhCGeTDVvpnFqV7xb31nzQrIhuv2qlznFLxvuLG
CpBFzR4RXcOnoJO4WFHtv0Dqaodcr4VXGFSeQKRYXTmCMbONmtQBdHuzs5fMBwFC53TWM8rAu4Nj
FRM3dYDwYQVpiFvTA4EiPlf7nNoxENKBFy7FxDAOqdYXr67iR99t5KkbRLQkRm/vp73NbXnK7Ume
CRH4Nbh8JUQJiwV+tuZX8G20wPxb8t5vvQFcL/hHSDfpHo2gAuHQ9Kgd+Idvx8FobFstf+AmyKvb
CIks7A3Hz44BZZ6+HV4hF/NhJyAGODJnO/mPKo3WMRtRY9A0YufohG+Q5EBeLxjxXESuHOw2KAoR
Uu5MkTWfyIM3ibNNIc63wGIrW87U8w0z+u0f20Q8j3wZqmTcINxZHqjhuFdD/Yw+0rb6tUm9iPjr
PX3+ZaL/pfe3sTfnbpqqDFi7HePxoAckXSGFXh57RAA2qjLtRwVIGGSO1fieR3dFr6Pv9lj+sN0g
eG6liZ1l3EcnoMCreUybFWytBlQq0e/NGJxqmzKeI/Y0rYHaacGjp4MMR3tpGF9uNdO3uuoCZBL7
rIS4j4PKa+1lNQSKh/ajEvvmB00GrM277NkxagPfU12BmyazN9IFuDgRZXFGEbxaA/ZUvlS++Y1K
G5n3DY8t8X4bYyQjX7HIfWs9/DOpag0I43Jza4Z1X24gj8w30o/jkzug9MrtXwn9nucdpOl4NFwC
J9Anq8VGJikj80stZge7fzR6c4FsQQmECH4SOVaYCAs7xYlkaLKp6U5N6rU71HZSL/aK1jP1/mms
8DgyF5kCgSpTFywTsK6EAK1V9sGxbA0sNSe7rjwQBgzNW9kGuf2jFX7wAD3aFRhu4+zK46mAoU1O
zPFd55tCDfEKtBrOHSug+jcwXzzHMq/WFvh2zij5kgevEN52LHL73k4Ld9m5Hn/rLPWQydz5gcJ+
4BvD9p2XP4f7vAV8oxMWiPzxrgA/QohQTJid3KaLgB7oX+jnT3bLUd7WL6pZfSgcrOwetd1HpSCM
dBMkygrebN2Wgwx3hCDRrcMsHAh+sHsw2ICJqgBqH8GVRekm+kjNZsg/mlR6iLfDr73D35vUmxoo
D/tfx+YjMDqlylagtj25ta/24bTAAhoRimxBmfEztekwuUT5qPap8JOTicUn8Rmkrf4euTm/93Tv
PBijuBAZgq20vQVsNN2Q15CN31GlF99jbTt7kdkabHj1El7TyvWvucBfMXupuvA2bVDba0QoARDu
K+M1scENh991dFW8Bh83Hv5n1MggBxV1HEEXbZ9HQMUhjljbD01eN8vcVP2nNLS/dKEvvltlg+FT
HsqVJbZKhnj3Qgit9rFrQJAtxm86rsGNogekSTozOUcm+yJZ5MwLyk6Y2SlP+RdaptEGIUCV6yKw
O3GgxVro4DuIYvhiTWxexOvV9pE8swqvion5i+xN36K0Y7I7OljeXMkOmU6JF0NYLkDYO25RNJO9
+pAXV2bAv2YRyqB9cLFdUsn1JUABNaAGDf+aQhrANcC9YflJtP37SGEm473K7FeFlc0ZFEzqjFWv
OmMHku7cnr0EdpIc7TTZxFZWPkqZdvee8AFo0VAG7RFzWVaRYeyol3Vuc4rj4PPcawzee43ijyMW
R9i1eA6D5CUiZORLBxDXbVyt2B21kjL0Vv/8x3/+n//+1v9X/D2/B4w0ztU/VJvd54lq6v/5p2f8
8x/FbN6//88/nTCwA9d1wGHhhmAf8bwA/d++PCAJDm/zP3gDvjGoEVmPTp3Xj421ggBB9p6qKEZt
WlwidBs6OzucWBVQSf/QiAFluG3rvyN1jvS5+tax1byPjTUXR1SsbAWtsLTrdjtAzVx58UaebQPi
lYNcqrPgQ5lsZ5VBkTR/a6OO+MIBhLktM1LhpitkYzIIhICZiA6xiH61kXOZyZWB7/gB8sRAz04H
V2X92Z4OfdpUmxwPPTAy/eyVVfsJlPbZzu0MrNjdzKuARwq62YXGkjNNADUFY/HvP3rH+teP3vMc
D98s10UO2nP+/tGDHi9nuva9x0Ynww5J4BioKXNcZw4r3yqBpMm0nNAj6qDLwKnuycNDzRNKtQ3A
xP7sVamIHTIe/DKPNiaaDbtvIVbMDq5b8zeZVNYqtYU++5DEPJYFeDIG5KZeRpA+4+P13idX8E8D
4z25GhGURmI5nOhnZlbDXctT++A4Fp65KGnw/x/fS0j52O7fPh/XNazAB02NbeHf5gTB719NA1I9
uZ/weitb4RxaaIAtEf5DWFq78ackC1HXjmxy4FeAPzpIOpMdYT1/A4IF7CoTxT+FoD0Cg7HrXUws
JJ4hEL4kN5W76hhzfJbUzF1wTdWpNsDUkKQAuDTFAcvgr4igpj+y4hK6kxqGim0sM6PgbeIPWuLn
3j44kWw2mVGWp0Z2/gE7Q71tKme8B+A6XllQSHud5umaKPkxjh/zWAz0DR52CEVxMWPumQvQQnQX
ZM/PQSzyg+Xg6zL9z1uUlcbteWTPFYppLuRFZmoObTnuAGn+QnYyUScdhq6MVmbjesv5CmSspylr
s+8WrVLxlmy/XCzwm207pPXxF1vWqezUGOXK1SVEJGgIXcoFomtrySr71UY+zK3yidi8W/3prqEv
lSzSwAi3Ctol+9gAtYEEHAzSDCZAl4FUK0D4LPeUgnzzWAozQu17y7ojtfMA0tJNbCbrwB7WMqq9
fFmOYliCFSnZ+V6TPfot98+jE915DkdrMrUyMhd1Y7ggAHUzLMpi58ic7MfNQ7vGDzBbQSe1dQSS
tBiJ1bW/b3xoJ9Ec4TQR2NBQidC6Z/JwZCl2eOHhrTJ1kg0q1+taMX4/XykLh002DONqniMp91E6
pnd+tU1qgfLvaZxVB2pthqYPeXBc186j8mpDtOI2qW+OyQrozWJLszpjEV0SGR8C13DzJTB+oJks
omEnjfk6TRw5J/CxvpI7zdNjr75owI5xoGbEA2eC4iBZM90CHcoYRTLSs040Kg5itqsK/E/orshm
W8AYYAN7If/ESVBxE5l8RZ/N0Eef7bxOTgEKvqGK220s7jgPYG9wHuwR9a0giQzXjedyBa1gsQAN
a3YlFwQObODSIDGSWFa+tlKn2YYdKIIg4Ce1lJCddpK9w6ziRY7RzgSh4BekNeqV1+TWEVIi/QPr
uq9mGYkvCHbG0G5qzEsQh+LOikZvQR3K6390pc+uSZSLE4Sj5YougNfdMZhyFHk3XFB/D266Hv8K
uoiMnnJAv0Gp0sutLHS4rR1WfIKe1nIwqmhjyRp40RBrM9YcdVpiQdEi/LzE0yXdm+AiAnAaH1mh
lbEo+sQolxEeYpEZqyv1ml7SrbyExVtqchYiSAk1lXmqCt/hEiHtSxC2xiNYLpNNZI35mpqlqow7
4BR3s2/TA3QN/r98E9X2N5rNL3y2hXKOO1VqmI8Ww0Izs4/UN1sU4A0ZwtjzrQasUQfXbsGfOt25
LUc8JsIKWKAa9ORJ/fOeCxDdpliBb+k+2txwTrajPu5Ze8EdcoRqvufp67BBwUK+pqtKF2npEXK1
1KKr0H3jJaLn+/p390yD+pr9yz3HogILHxbTd43qN5oJd9tW4b7AghvAsrZAtIZ1OTBo0+kg2wq5
KCx0isR3dyH1BCwHBFFJcLXPng2QGqkbxKBin4I900CNNOkmSoJXiLtCHYpsBjhD+IlOZ2vRWcYC
8fNIMbHiCV4AtnhM6xIgjQql24CQy0eAKeVjmUFmQodXckAkwF4bwEetqVkYwnrAYHKkIaD1Dlaa
a7UhWx1gB9gmS+ibDPu8k8uPYZi35g2CbS1EGROrk48QHWzuBtPb3jyycmjxZ7b5juZqxyaERvIS
KntlURzJj4ZWcQ+OdaOv92RTvaFPg5O+jeXY7gO7lCvTCNKt0/TuwRAqO8d9VS+xKoxUsQ9EDs5q
Q2ULyYvhOx8h2urXPwY5ftPgAHoJcqwY0ipSSPSimn2sHX9rWk187SMUh6nOyj5bZoANIAYhC7bF
E8H6kro22PWaMXugK/dD7h7StPf2qPffFoGHmkFr9CHMyb/b2iqx92FgrPAC95zgrbFxitgERA46
WIMow6URIZDB6nXpoNpGInTyJYiNC3ixpj2Ncc+DHh9yit0/T6z8nbXxtxJyLZ+83hBLRw/RYw3S
iRW4FQ1gOcaPawOaXxx+u27SxsEVIAdg4TjXL0j9AbVsIkzwt+tBdwsgvbwuNuFQgJYMlGabCoU9
q0iCF1d1po80VGd+AdpuEXVW/RbWwM9zlILvDNBzvISOdyizadYqNJfBCPZiu+/MO5UILNBoJCDJ
ES+Hxyg0i4MPhag1DcjUdrTS4DPwIhKst7reI/cePI2hd0/9o5cq7PxKfeGF0V8AWYSI2XSlLIxR
vev4T/jZNfve4JDTtaroc1Rt5oF20K2tdswPptEix8yrT/ONIBW2YAofnADd+dnyS3OZTxMiGnnI
k1a9jAEfdhbw3Zusads3UQwLcmA2QHcg5M+OqKgsH8IAjNJ0qdoFIhuYfvc+RmDj5IHWYkUdzK03
IZ6ar20AMckA/CNbLnr2mjv4z0/XRN16uRp5ILEvQxgPwkfl/HHlUEtbIIgVP3gMtLPRpAxEI6oU
YbwBa+hm9OJtPxbVDtSiw8uYgzx1+qBFhmIJsFpkZ29kIeLqqbUY8Up6djP1XA6g5UwQJNjlsQAX
+LybxZbWRUEEAG4e9iNTdRd1mLH/yHoobkxv04ql7kMxHQKJtV1pp2xNr88k7NARfONeX88v1CJL
xm2OYr4lDSKvDim5AcvJM7W8vg1BpanxGs5za4tlrnkALGrhI9T1LB3GriIujiSy2fs5PhwgOJGr
gQJnVZmIXRpZv6ZeL4vlijlDt6depId+yCIwLtSaZrQQGnlW04yoOQdbGqZwS1z3JwJccohIAOlx
QkIpOLVuh9VpV/bWTvvtnTV1AMAGZNgv3awvdnjoe/uxSEFMj2BrcIpc6+fpwD1Q5479e2x+1k4M
Bq+2y5bQEbbFkvu8WQZ4R27BMeqIJTQWtlYX2JcaIJKHsTL42c6Muw9nxfqN27fZam5b2EMBdlk2
oK+dJqsVxEWM9CqTUD5gvxsfXR5+bz2JPqsNsrXV1Pia0YVqJ//WFo25RnrZWCOJaaO81ktfZcy8
dcZCKBBPzVKDZy3iojhRs7etHQLLWEXlkfuoxmKdD0q8xrwSZ3ti6sZCWryCAjHYVkb00ZvKXqxQ
hjnsqbcz/C9Ozqs7Gsri9WgbgCHIsrgHc80zXSdTTnmgm8qm+YED//NNUW9WmfNNMdB2YLEgym0E
YdMTpW7mJM7UVNjVLiLsZOYKAHKZawN+SffELOpnJ58qBG4TzU40ZzI5uVk2rsomXg9jj3rtMH1E
cGd8tpHCFg0gv9QydI4lGijWqBWY9t4eDTG3ZDGcbNSl3lNf1IR3KMIN7qhlxcZjCb6IuYVUyWvb
++aF+lScfTW5m8xUYNDJjCe+HX2eL2FUctJWik5E+AXWlGqhwgFRnunmojZHIYIpgyP1KrznF2bm
IM5JvRB1w28KarVBGxvPnh/KZWacG68Se8gY5U+j56dbwQxzRc1YGs05qKJPvuEl+BZDfCQeUEJM
nUaDS+V2HR5UzfIniG7mG5X29Zp6dWRnp3rAE20e26D4KZDQooNrpsA/ZoUxFu7TRXmruzVoHOWG
ekOUVRyQ0peVri/SBl+gFJm5QmKlvrglxHsQacNpyhE4GUDDuJmNJQ/RBa7ReyjGO3srVgN43qc5
DER3Mjv7VGm+BwkJqt5FpB7NUGeXMuEXA7p+OTJAIzZspg2O4KnXTermGA0II0NOMn8kG9irP7uQ
bzyRKQk1lOCmjdBAEwwmoAhWXuPpi/G9iXhoxKHYQE0aYRUbLjrjgSwmx1pvcKXYUB8fhL5vu2F2
Jw/dQ8WqLVyxo2bAmw5sfN3D6PefUf/WnMjcMOQq8AXtDtSM69IBfAgYAGrSQVfWk91IeaYrhSMw
EwneXsAh4UbpYLgrEGqu8EWR99rpjbVtQAgWT5pyo5rcX9HALjfZg/4+/7V1GY6rAQhyxNoxy5ja
1p2Q6dbig3okd1eNamkZo/Vx+0HsYA/kvoYCJNJLgEABso+XoGsGXZdv2/fCn9KtLDjcTHQmen+D
8Hx/ptZsAovmIiz6fguU7MdwkPfZyAcP3RLlC3te9P5aOgAvDEht3XdpkM2HqA4mFsXoELY5asey
GjXsfa8+/Oyw1ZvWB1t/yItkpUVsnk0XFOII72cr0Uv+Ldo3usy+3foNp/u3/TQer+YMmz+Zb7Ju
8FdlkoNLrAHgniTPbk2qjLs1qW4un5yBPYQzlt/Pt14aWyPXsqpCo98HfRHe1bb5g0q+vICj7rqq
vK1bYBmGVdt5ALvgQ4NVKHlFqf88aJAQxZkONzMxsmU+d23SXEMnLKH0IF8o+F+kcbDxiyLctHh1
AnK3GDxgJYEczre34lnJquzEsW0RIuEFQns/XahwVvS8XKG+rV8POhfDwg/VPcgM0j1FPWcbxT69
vqlXM2M7hLyMtVX0oDXzjAAfGtiR+OggD6eAhkExv/1MveANh2oRyBql0PGmjxGnK5gGRYZp5caZ
i3BtVs1wD3264X5ASct9nBVfB6sSB2qRPWitj6Fko4PhsX41YNN259ogMErAOHUc/Lp7coFtXzcl
rzd6ajrM9PdeGidL6s2dNLwrK+dAnWQqum4V2oZ5pRZIcMG5A932I4TVfp3NMDdJXHlXyF81D0yc
W0vpqzlpmulsrPZh1BgL6iObFzNwUycaAaHJn2yhODdVa526NLvcBnpDbyyo+dtAW7mTxjSwhtOV
kklMja5EA9JMRbvcCgJ5UVgnoJLCRAgr9neMKeuoIu39yxlW+BvTjxDSbRA9QiQNUYoJWlC5j7rs
3BO12p65R7BdfqEWHZDHH5Yp5Mu2dqbBvtUF8UOHeOo0mKaJkoZNv27IidYCVFrTjA133ZPWjD94
fOMyqSDsML5Y9Cel4KpaOdwLwGuCj48OaVUdpW2zM7UGDXBsr80XalW+7k5VHoxbWdnGKYk5ZCKm
g/jrzE3CdtuI8o08pFl+eFBzkHLpOkUKrQGnAa8MkD0jdGgWISiwLrqU4R0UhVFoOHXkDjJUYHkB
9j7X4R0QxB8jAGH9MRYWMDiu3HdN0jzY5uhcHVBajFb9kKm2efDxaN/VBcIo5EA2sDSAGh0JrnlQ
nTPn6ocb5Z89t196wkqQAVXOhQ467MGtDmEckEcPuOmpgwdT9nKYehyAEnsbITXyo15kDJ46UK3v
qFxWhR54Tr3gSNWyoQnivAV1UHvqhcztNyRyAKrnIAhWobYeb2cxG/iqmGwsRq8jwl97b3597p7A
YPuVa12+ITjbLzT+/ZfQTKyHsgivZK8gLIewWV3sjD4p3zi2SVlfeC9diwUPeDWw5Z7st+EK1LPH
CvnW+8ZCGRo0heNXbCTAajadVZONzshGveSnu4r/3huE+mNsXkXVMtTc2rLRBvKt4ah8BL3eYSgA
MZ9MNzud5V4Tn9vAqbehK8YnR0ZnBubN9+kEeRBNJ1B6my1+BXmeWV8swn+iTVt+YJV5LyPsIRL6
z9FpHY5g4A0GjQAJ/qfedKAOe7T4Ifw5IsBfepnxPT7YWHeBb48rK++brQ5K8wn/SrbVMlYrasoa
6UMXYZsFNeteYJuGlUJcJRYkcJm10TpNr9QZMrBSl/jlHVljm080cZWWCKxOTe5h4lAh1h4hwgvy
nyG4R9XwuuBWfwknxI/oofthuPGqA5RJFiuSskcZMHgKRFYszVA6r8xTiNYyVQK8VtqvVVG/Da4t
72PEP5/+MIiZgwE9Yss7K2hlMZYKrJVWcdzhhDmrhE70uMIby9t5tuduMmap7YDELeLjECelpl07
2FlNL19qNhBJWY4ZL6/DIJ2DJf8vZee1I7mxRdkvIkBvXplM78p3Vb8Q3eoWvQ36r5/FKF2VIAiD
mRciw5CZZZKMOGeftT1lQ23n/K5SCbkZequ4EHIZvmnaVdojyllxbSpoyDxMZl1IPFRxFhdjUOQs
efJ/zTIUBB6lZsdEQ7Lhm6lc5RXqrv/rbWXzX2/LLJGP1a5RRi2YdR3Xy78PqUGRd61ev3oKjec4
tsOYtrZWfZEDIEPLG4r2/qJC63kvC77LPGdeQX/bh2JurF1mqtb7gK10LtrkZ+pAJozqzr2k4F3u
04CPWboOrGeGbZq95k3315laWHyeKSfkf5/Z6IXxeSYWIfFPfCMe56o7JAAof4hyP1GF+meLvYTf
1IP9CtRXbKthTK5to2TnVpn0nWfZ1TORFnJbzmD+0eN1JM/Kqvmjj5fkW0cwPigh19xiM6xPmkX8
DmVr9pSKMN5ERd78TEaX0g0yZ1nIE1WpxfuSeA2FWCIGmO0MR7etPlj0F0EzmcSioClTxDm731lw
HpK5T/5c6aUZUraPstCcTVhZyYPWhfrBdTP7UBkaSSKS6njvjNOHaVewaXm24rr3Aa3g1muWdwsb
rXoZ0AVsasCfB82rqheVVBUaTm/Z1GZcv4wwpu8dFgh8ZasXOcOa3EO0zPmD7LJbT2xS142Pcv4S
Dda+KbQ8kKME8bsbNc+P8q1kF47sAfzc/lG2utjwEBEBJ5XXTpJW2dkYJcF74cPYkVFdKVz5LudO
VdHeisRCxp0oBoTcpHghdHUb8rL6biQiDEzq9E6t6zZv2oJSAw+873M4g+joTf4pAHS+1+pPOV3R
3GQ/uSzsZZNiC6fqxo/K6JsDuHyxk92YkwSdmRYIJAr9WOlxs5UXHRTrVPFlfLHLDp2dYR7rtsqe
ssoExmuWLCCcAeh0NYQ8Chue1USTnzCwz+/xPKDcKsdsY0dtf6A0VyFBurb/H0/+vNT6bv95AS3C
2iPFsZuAByHRDrk+RSqvKdXDVwoRLV/2l9q0BHU0Gp/T2nL6x7TOzf85zWaxdFRZJ1/nRPp8kUT8
lWSd5wtHA4LYLeY3FTudEsjTm6p68d22m9hf1pso64Nh7yG42Mqm3Vj4ThMouMhmaLwOkd29xUZr
3qYiykhjcrHBtlAI93AL0sG3i7n/A4l6ABOI4ATsnHOqed530wARjx+C+kQF1rCbsk45h17Tn1Fs
uzsjqZXHdKaKO0a4/d0a+psuz18yajvHpP1Vl3AnJ6cbwa5gKFSHXnlz6rk/wqaaD2kounsxK6CC
4Iu+kSD6XWCC+Wek4mJl8DkaTX91c3cCMct3T1mVY2naaHvDtPtTFy9YsAwl9okAPV7U9UbB7n36
iV02gCpiYphADIfMUMPDrLRR0AndeC2Tzj3UDUEI2ZwN7oCZkqWfTZxLjIPuieyzOUZ8Swt45oFa
peZrrk5ky42y5PlKs7PSiaZdfU52SFcfGtwRPkftNuoODhGhz3PjymGdl8f4B6zn1jbZEzFreDqs
nwrNTgELXhk+RwsLdWjvqqAl1lHPq5NDpCnz52juhco+GjQsCdfRJU/DPSl2FBbrlVuHRAg+X8bn
qKVh32TpUMTk5DhRjb3aAUeRTZ5t2n7pBbUI67nlNC573Qohoa5X1gZ92sNkR381i6Nw6+4QzuUr
QOFp8pFOiqs88Of961Vq3B2xTJd/z5DTqFUgGm5V+V42RY1zUBlbkJBXT4jC1N2rt3QbWLLhnYev
4VDxZCe7JoJoIjvlPHmIqvSnk1jaUbbkoK0AleiLcZeu539NTXNiUXlKLuyrT77qdPVFL/Ep+bq2
wG7l7MbWSSQhTzw5LUwR0jYUwAXywlrBzcdPkIQXSKfPX28WVjBFG6V6yNiQ/+P9x4yHqonwdyvn
fr2Zo2dHyxX15au/j5TiBJDqTb7z17WTUnc3BMa0z2s4z6Gjof9cGaryoCTgU2MP66t5lYr9rzvP
Y6vzZVuHf/n3S4tUGkVZ1BEYShGoyEIuny/l1K7OFT/ugOzLkf/L5bo82ethRGphfct5vY4d9eyK
ZNucFZe6IU/faqnL2gy4jTdq3rGJ+C+XTdvKHPZNcXVVLS96awGzy35tco1j06osY8d5edcE+i57
tdyM6958LYgGyP6s8KbjEk8o/uTFYe2SI0E+SQyEBa1GKkAe6i71Lu16kM2us5qdGqL+ln1j05Ck
Jsdf+6qumkSmUueaOp1zzXIR9Bhvn3kIm8TG1gE7dAac+4j621nJOltOlCNaghfDOjtez/3ql6+8
UPvrNNn8PLeNrJNZAVJhbST286wrFyQNuWsWV3mYzYQq1PUgX8m+hIRRAKGw3fxrAH4YqsL1XDk5
VYb9rNbV6V/9coY8lTR5uGtZLn++43+9mTxXa72fBBDXyByhX8xA5526eh58uepJ971auiLktuth
ialuW9n8mjMakbpRPWXc68JJoddYCS5RbXR06iLfj3GUvyVh9ig10YsIU/4tVsPQv2d4wEz+7zNC
pemCeelgvnhgQby+I3jVReVFV52taWCg89Xl5CkVD1/trzNaPesPRtVc3fUisv9zsjOrTjAUYOqt
vu8eAMhRFmuC4ZyInXik+1rnAGu68pvZ6h4+O+tS7EddX+ks9FXrQbQ5nueapQbyMp8DmgMUNgOR
tagrm3kFNk/KjKl4Hvabr77UjR3ns41hOEDmryFNg5HiyzNl5z/GZVsIClz+dbn/nDitn0COyIO8
oq25f/V9NfnW8WCXc9wSczxYpRSMBB4Zl8mvo7m+TlgskNmpGvXcpCG4s5imHOlDofcBpBQEk/yV
d7LTbu2V9DkbaZDhql0bo3hqEpV7iZ44R9fLCJeMbfaou+9yTPY0UOQODpHHzVefbQHnTMp8Fc9Y
7VOMVuCpepLT5SE3PJbtqosx8/oess+M1ZRKIMwz9codD9hmooEpivxKMC6/CmIfh5jSjiasNJxU
NZejHJFzkmnqNkIbgDOts+UAgkhtVw0GdcBFrp8qKxvES1jg4mM18O09N3ourGT60IqMbZpVdOSh
G0jzeYRAosTWbm5QyrNwjB6gY+C6oCCrzNg6+2Nhzr9Qz28cb5Vl5/2I1sjw0CyZVAnkSf+ihCTx
BqOlHseBp6XmWXpU1nWXWjXV1pjm6aUW1GgmNrg8zc2On1fCvYTgSgjFoefrlxflLVwKyChdfTYs
nTyuM+c12aH/teUreRCJqA6mMKjgjKKr/feB0BqC9onbWpG4+l51xYcc/Or/19xlwpccbdt/XuPr
1DhzhxOg/a289le/fPXVt9RucklgYa2f4F/v9NUnP0y2wFNysRb4e6pbmsm+sUuqZyNLXKG94D7n
RMZucguxbdOlCvBJ9ZzOelaqzn2pS/2hhql8V0mkvoheW/zF6fLzMBbeyxL2IiDu4vA7YNQUo70z
WP5v9bXprQY5i4IER14pHVoNGGz8Qw5a1P89hXxdWHNf2syqYatHfNUxVOMYrowaMlBoGWRbvoR9
Np5QtHZna5q81yLEvCufxpts6b32XJTqeP9sxSaBLXd6+GzZzqFYKvVRtryMCIlNMUBpON9UvUIL
PHbLXR50hLDbMjRUJAr0lY3510CLohKOqutuO9XqbWT76wiVUliwO2wN/75Cg/j/nkbxvswTHOb+
7kfx7m1LA/Wlh7NGgP7Q3FJQbD90iG4ezMpJD7Pp6L4YaqQl68EgKnIt8JPTQ3YjrErp640IvO4y
sTylJeemian7rZ2gQYfZ+9BDQk6V6aIm8xgURLZ+UlrXaPbPlvL5QM0K/WIotXObB9JqcqBBQo4Z
h/oxjJZBAhnrwEJx97PoqlMBgZHK/q+XqYUEl7SuWDZppFenTrMBck9KeITTSMw57x9sq61f4iGv
yJiV7ZHgXv1SsMDZt/hbBXK0cCbr2o7FG8HovNv04+K7fSKe6jXlSunY4lsO1gxD5EH6G/QBVmhf
qiehhcvnISvHfzZ/KotdQO9RojNRoegsX4VLFf+jKQf+1ZevZ9Ruia+MPEVbui33FuvQkoea4piM
x1zEWydW2/MQJemjZrWDHzei+SkG+8WbVOMl6yfzkDlmuMvrIfymFPBUkNLghQNHpBzm7paqhXGd
yHZumnYq71MSq2IfRRHcWVReFLmM4VETGQYQQg8f9PXArqm5jVhjNynh/i0aWBbpYgQFy6CcxiP6
N+Hr9CSvIQ+xnSACj3Zo+tGlxeaCYRl8AtOYvxt1DT6DRDqo5z7dJwOKcNgf8S2lOONWNTEgFxHa
RCJofg3Ea7MwO6RPBmTlrwHFtpqrgnDTaUpwOKVw3o0oBKAUt84Z+93629j/pILWeQ8BOx/7NThI
lqDxUTBHB00tFMpaRwXLE1u5CJTX2zEqSPysA7JPjloa21wIbMxBDttsAAv4Cl6nd69DIe46JjbO
c/4kmkZ5qZF2HcRi6ru8KZX3Er9NOWHGNivom8y8yDPDEqmO5KnCDn0qNJX87l98x87C2FXLjHtq
W/qdiOS4iwoFLOjfffJVm8YNdDWv3c3ePGTbjJ3RME8u/5icKw9Wi6e3V73IhlFxg/ALRH/HqXJ+
Oe3cZ1vW3fnW7NwCW+T/nUV1vnGPjHrwxRw6ezkgP0qI9gEubwQ5brW6cqwYgaWI32aM3O5DrUU+
CX0Czu0y7x2MD7ZymhuSIrBNj+fuOvr/fZY1JM1rD1FZMfThgYrD4YFqBOp3DMyPyCRdvvr7pCRR
vCwu20GmyYEsV9ULIVYMKv93Oj8vlRzduIa4HONOtpsI++ja31RLfZeVcqm3h9rv/FYiAZNPc+s3
Ryh2MHjo64wo7o4CDPQBZZZxt2rx19n8Rt9RD/9pRP1vLhddP4v3ZVm/s9abxRZo5iTEpeOr3l8O
dAO+iHmmBnquIQYW7lX6i8oy03TQ95GauFfZkv1rl5zlLXG4/0z84m+J4M+04+d61sNHpXhCJBw/
y8MCZzlImynZySZy0dUbqZn3TbpAq3D7i9C6+W4tBXQKsu4bFyXgUQ4mzjTvsFYqt3IUE5vpXJTA
deVoW1CmO6PjkoOyi0oLpLbmfJctKyTGEIpLyPam1IPVRCpfGZkDgtIgR5C+kc0vE6pPeq1sT+sc
0SjdRhpVqY47HdtJm59dFxaHruBOwpJ3eVbUYt1MTK/z2pJdqq6/wX7Jr3K+4F92j/cbT511houM
6HGITQL4XMyjmILKGZRieGhPenKDec0ScOLuU+ePs2qzejSTK3kpNeADjY/UqussbH3um49TO9SI
K/VsMxczEH1lAP3Xv0ed5T1kJ5ubzaNjWM/5PJNtzQtnbxJd37mOZ+/MKn+v01pBpG8rm5j05IF0
7BG6T/LohdzctZGqfJdAt9mBXYJRagQVW9mbfKVYyI2aGiqDbvNnTZWxwJOtXklG3ob4E09pQrFE
zngkj2qIhZEIzcCtdKK42aokPzjT4+ytKyIPXk/E++OONVcnQ2+XzauehGcXksyJ7//kI2P7o6Ju
/qlWjegYucWHN0Q/4jTy9mGieYcsVIhtsR3mKZnwX7S8Wsmc7+1VzeCK6Zi2NT8rRXFugveQafkz
NaIPdWN4u7h/0LMQ9XmjvfSG9t3TdNdXUYQFZh8S7VQcvzVIEKkzwp8x6jfDyLeHKEEJSLqDxa3U
vfrgeSpMM/KE+OrFFACRiNgienaUU11PIiDTsR3HnueymqfnCdmiH1fdtSccHxGx/5VZJdyYxui2
UaU1u7pTCn80EZjq+bABFoHQKfnQ7H750TX9HlOCo1isu1G36tkTaFt5OA1bL2lLX0vmP8P+R1uC
VGLv+xu+Fb8L8QE6YJ965behQEyi1/3OmKsnHbWaP7Y4xunKt6jMNlbb8FhpOpjisfkjL98p5t0Z
/GZKDxL+5IjfKsuEwDLfqAZoTkiO2Z1AcPXNdCBkoCjjRl/KHIGV9V1P9AXBN2tKL6niDRM+LMPa
1iUP2LmAIN3U2S2xUVYvEXk7KwM8OFX9HrXoD2Usy5c+/LOBi7NvWvGqEB1lnbDc6okAUpGsVaRT
zsNjcQJqFm/oMflJloZSS8ILSCTH33katTdtNiCc5y/9MGivhnMaUFBulDB+0agLCSoTcMfEPYCI
p3nEM+xmLtOpilXw2llxGztAzholMtsl449BonfYJ+hJT0l09Jpu6+g4IoRVC/fWHB97DY/s1u6a
fWJDEhiG/gHpR2C284gK2Txplav4apIUKO36Z2epSFjO1bJ6e7anOB2PbY82l/pJUrPI15VePeCe
jEu2WSJ8RdcFi45sf+LARa1JE3U9CPgB1GIS2jfXQeYMCjfuG3vf9QlAjETd2CggYwgKhwXzocCE
6+tjYa6d2Ja7m7FXWLqH7ZEYtm+CHEfFoZ5SLxYnVhGJvm3mRpz6DBraXb5sqHvL/X+MLbpKR1nZ
w16o/bGqCXShjuQseRVNDn9eIAL8m4a6X0zLuKfYozyB2W2xbTanYCoXcYq9RN9ZvXpX9bo5ISRf
+IYlLgxU9seBmBGZ9Pr8m2eVTZnM4j2KeEXEsTLwefpFJ1vfZXgcbcLaASydu7+egDR/pC4bOBz0
8HjXf+q28xyHva+T0ztGRg/2Jx3+qAV/nthbHmrThspTA2QiA1+VK/lq8O5tnuFJ7+KmYscvZbI0
27xHiNz2vwsnI4TRUQKUUKy6XZTEvQ9teCwWV3kOofaEc3LWjP61tLpql9b1R1fmytYJBX88aA2Y
JA9X1Y4HUvgkqjVRPYtk+B61ZgeeILH3mU1CpR77XTi05YbPm52LYtp7Cb8Q7J09Xy+s4dpU/LK0
PH4pRvL6esPWJcT+My12CwHlgx2LS1FU7Q62yetYq5t4Bb5iPgH7GRA6Gc1s11Xhpa0xoM34Mqra
8FCH2nuiO4RqRHtW2W9s+mUYtlQuWidFx4YZSpl5zGPQ9W3X/BlrVeVjNGWo7Z/6jBHTZKb4jYkc
F5TosSsN7QB2p416KwBrVDniWc3jt8ZUE98zJra+bnFLHDvatcYINChCm9p6xVHXWCRkbvbetd7i
95k7bxxxqbvcd+3Z9mOvxMWtqN1dRbrn1iNZbCPR3UqrJ5pb1DsqpKnD6mIV0IToX4npp348WO9G
FVGRRcjpHqseJtebjgj9qVLm355DUavlfVhjgaeHMR5LMk9+EpMu5uE8bWYLOV+le+6GMPR0YOeV
k12D+JQXzTkdO+7B7mTuIGLqfr/adxi59pbn9YR2tb2Ys+sFaT0AxMwoTo3H9CwPQ2ylZ7Kj57xo
qTuinBAZ7/DsZhRYEFnyC1uB99b+mRrWmzXOf7R6Rw4sMS+Isc81VYjOTBzRtN0mMML2m8BBZOuU
+QusMOs28bj3uzZvD3UkiodiRoenJP1j3C++2Rf5tmBRF+gUZgWelYLt1ka0tIW96TXskho9NrB2
cbNDW7jRBdZseBCjkZwXr7COISu1U5xk2ikdDSo0k3I5V2k2HkrIRhek4cZei+P5OiRFxGKWslbk
Mc1uGHE7INekbes0cx6KLkq2UXttesp6zNgmmYqrw5NXsyQuG8wLEog+m1UFuekylby5iSTeimPr
xTY8PACWuHkV4jAoNhDBMnVfO5L2m9axehB6CeCgHhmQMcNZhnunflsadk5aM1TvSkNO1Mu66Vhb
phVQ8op1K7fL98laDXeoa3mnrLhDnIz2AZ0qKP8+Nt55gGGXQKnW+2T3PcY8sYphhgUUk7jIe2QV
6JurZXwnns6GLWuGd83Dh7RAJfXuWYLY4uK27xHOoHie5M07JWQTpCzqtiPFOOEioN+ASngEJJww
kM00XvQbVuVKMCXvWNvWG+qSTDTdEZbZ5sRD1jRPic2eOIzM4Ybv3XgT/KznyW13CM7YK/MACmqv
oNQyd6wra20iSt6DsrTKS5fxKxvNzWDzKeswzeBzTSPgIy3b9hFcoiXpEWnCxNmYEVh8ezK1jY1k
fKeqioCGKn64Q06KWQzUMKjVMzmdeTekURegFLI3IK4Nf9AgHzbW6PhznBnbjBCwb1jDXq+wpp14
+u2W+jZkzXzoRRreFn4WJbUvaBZf8ySMHwik9n7OJoLlhqLe4ZtRpl8uD7Y588Cu2nlDIAF1HTgu
ElPsZNUh7TcUM3Q7Y3U26ct0Y2J+drfHvjp6C/Yp8BoAq9bL96qvgIdWy74Btb+da+8NcXDQt2NK
4Qvf/3BB8Ts3bsyPYqMNwUWoW1BrO/Y2zJLID3MCraLFJTnm5S5NKRmKQ71h/Zw/2Ep209dbd5QT
uLKLvg16gCBK3Vo8uGMKHwgIAFgJrU3vFQ4o74pEJI+HLg3tp7H2CKpbxU70Ru2PFUGNyovcIIPq
7gsyy1uR1Fipuu1wMizbvqaxhg9etqBbEITLNJMbaskS+u5U6aU0GkS6xmVWOmsLSiI9U9vR7Fn4
W3yyuzJMzUGbs1usiPDc8VX1naj+w3SWHrp6bB0G1bgkSUoIeXa0bdeF1b6K4nxjpq/C1pqHaJ50
n4jad+7eZJjHGDtuyx/mofYTESl3uxb9bbInxS9J119FPMa4fib84Kp3SuBplhVhnqxrH4h2I27o
Ef5ULViJ0sIVy9E0cHOALHxIM66qZTfKG3f8S0y3TpBtxBvBO0Whiw1K4V6hs+2HSMn9wVXvJgGd
rWHPs691yqnzqtc4tp1L2Sm/24k/1GRpxtWsm3Ir5uyXMNDvtJDCwOE+VH2bXvJhnHwlnR1/Ah3Y
8dx3KD33PdUuTrhzhds5BAkcD1RK92EISb0ugthRfpuTOZ7NEPnWVCebpJ+sjVjdtPtaL05KPFAC
ahAYnafq6M4DuE+3ai7mqN3Uli2VgVTEwOdAh6OJWJYVWVzY53bCGbWbWDxp7SD2FNluk0mhZK2J
l0NhYZmtVfVLJ6pHRUXwBjVL7B0hPjRcJTdGq5l8w3K+fJ55X/qJKrklOroRKOI1JtoPSbaF8cQK
PtLmQGX3UXtJfKJGSSV7tXwXwkArx7Ig4EtBDQXmaZtlmkAK995HHpYmRjIDsY5uN045wCdh30mV
TrcJkWHJDXaXu9GbkxfRdvJ0LErifLtMkc1meOAXNAzxzo5CdRs7+RuU3yloCJlt4aio2zxBTVgp
0W0p9Brj5GTZipBHVGGbhu+EXr5TUgwCuyLtNnGY7InB5acMno6t6vaZNf4FB4sONln6YGiasq/5
Ivnh/JAj4BiLNH4U7Gcji0Sz4ZI3iakr6RrBjlVtdVb67OxqI5r2RW1rQYrAxo9dGDHpPYoni+WN
GDYFCsnAcrLHxIvPtuW22w7uDXnrQt0NlOMdFkf1qPhtzIB7OKU0Q1bsemhuS29Xu4TMsx8BSduF
s7oVjtv6lCvnu9CzuJOEcbTt0u5Dg+m0bXoxPmsFYaGC6ptGX/ndnocRiWETewrTKcDR4Zk/lUuM
xf1B+DPfxQr4ytkInByNTERQDrW+04IpbdNg0sMCmc8UvyXEZ6hz3ShoAxG1d+1mYEmxg5BE0Tgk
CNThVffU5JRwGSQCPXL+7YSCPp/M2VdZSZs9vG/uPz/BLIznOM0fsb1cNoOqhddYGB+2SR5+GepT
2mfxsZy5XZsKcq6KbEbtnB12mZSenjHUCTTQ8pum0VTueyGlcyE6pUzghFoi8ppyH+k+5sJQU/aq
wp5laKz282AtqCDMqoB3bFv4nmfLjhpNCJcZBan9orBTn4oUIYDXHPGx6E/TGA8n+errENlmfypS
pFPU1PCkdgi3o2/fz2Xu7vnj1icjV2usmkx71y3VDRPv5RQ3PBhSLKcJzy7aRl7N7UgG9Pm0b0gw
gnw/E71wfUL9t1jz2lPWlG+tWxBAKc2xPSxJwRbZo6rZzWdYQ/18Go0eQJkjMLixtaLwLav0+SWY
x0FZKff1fpqX8sRTpGQTNIVbq6/ebMzoT90QVVyfUIvAPKcwq42SVAl7KTc8yQPLV9ahSXazCLvv
QkVtT0vf7s18tPYtt8NTq2ZoFxOWpX7TVi9p1v0hurL//F3JV/LXlCwWQLM5XFzcvvt4H64WE3Kf
IV+5a3Pl7fP3Dtq6xE52PdhTOJ7s6JWippob3VaD38fugqys56RvRhmV2kaoTXbsuoWE+xJoY/ao
KV6KRR0/GMk3S6tXEgQreCHCcMNNav0ADW6Y4pYp3C7g4mySbA4LP1HDcL/kzWEUDWCFEquDNDmO
HXWJCos1ZLCTcZKfAJgHeWFneSVtVwOhNNxlI18KLanZ/mKxnnSIKEGFUP79UpUeW6vRJF4DZfqE
0EE/xdSYb2qHOrbmp7vkP4m7uPxmw4n/XN1y2R3TBmyNt0kSH+Xfqtan6tSuB9mUBxOYB//m65/y
v4ZD1AH/mD06ntjNY0xwsdxrNU6Hg/3B5qTfCDPX7a2tmABGyuwwNIVHUocJUY2pV+WmENBmv/Va
9Jmx0yC54zCg+NvNv2JAkWQAJ03pLmHeJ8dcKWC03XvY/7s+GR7LsL5k3AdOoK/AntfFj7mYIgLl
gjKtHuOYRb8LgG+EwxV362St4iOMJp0QpctT2BQl9+6l2Glj9OiQFQuLZ8zUXlvVNfbDGiZQLas4
YbTmT22rn2cNXu2eQgTnuW/5DnuDi16yqF48WQYJU7CMKKQcxqNS2RlfHXe+xXMClMZRBKsm4owe
8IZmyE+hGgPb6hSWVRRjnfnVYAYbKpa/kHX2lQmRlmvofuZF5vNk+WVdZyevWn7xxwY6i2j1aI4l
hhl62gUJKTJ97LzbGC/GnqByTdXYJmULEVitqO5qQVEjJrmUFa+27n0eVXcrJeNcVSUkvnJPof0S
kIXxmAXFyZhibQO4VneX7B3Vf3sOy9Tc4HNUBkJZmksGOMPQKuWt5ja7c6bWPebAhh8xxCAnbS3d
H1MW752lw1CuM58dJ672fAXKQ0gc/a0qQ4gJqfKjD816Y7ragGI0zm+Kyr5HeMO2zpP4R1Qnr0SS
NthqmR9DFD/a0Dx/FzHxNJ4LeqnY9zxk+VJGaeO3Kix2U9g/icy7xAK4Rzlq1x8IljyRGqTGpW8o
tCJaElSRyI46GLnAKczl0GPhul9IHQSoNI0AO1exZfkYVPWY7tVmjXd4RKRKIq1d3Ns3hP54EMTD
U0k9iZFWyUeo1DaV4CQT9OesVqu1eCXZqoa9PIlR/eiE9l6OXQNyjIJJsv3kYQCwpm7qwQEayyDK
qPyN06yguDWbuUltu7nIz01Rj2drjd7NSH1Ho20O3tAqr/hZbWPPIKRKxV4Q9vl2itLoFaXgzxh6
9NVsdeXFUC0FJqY6bt2+QNloVckubyf3oyV+3Xou2noRzmcCn1GQm+CUBjLIBzB7gQue7YfwRmPj
ZI52ZwdgHNs6EXtB7dlzYnZUvZMJ/92qB9Py0l8tLkOspzXj0avyegWKmgfPGOJHowkJbShx+Ude
/wYrkJAjTWp/aW3vGbVxuIsSh4LhZgGcvWTLnRDDr1nvjsscd8+j6NzHHrBFUqJnxj2q3YP34nYk
8985H/Ykc94ZubTc/2p/DsuZslO25UFO/zr7q+8/LyGHbfw31/t8qBfKMSLySfXH6lT0+bIa8TCS
bflKPm+GRGWSbP/j5df413TZJw//6pPXkX2z1pWBodaTz94uz30kwTUP1fWl6rCEIZz6v15jMFkQ
rOO5gmR3C2T9r/bnqZ/HeCYNqFjKLsri5iQP9fqYHc0K+Jhsm2L+X1uJPVaRQ3qpZj16sjSVr4Nb
GBtERNGT7KsLm7t7ao572ScPKrXpajKGl8+uws4eIm5jXyd12DEcTRB9n31yoBT40Gs6G/7Ps9Z3
4P4gVl8+9fjVx45zA6HOuFdmrm0Tt472Vg00HTNj66bWpnoLCy/h0Td1P1pXe8OKcOURKdNpCeNi
a0MVfqzmhe1TNPvQB6uPBMXFPsXV4UBihKplqhMh5wea7g3B0ObEUsLyaleDuJhpvnd5xp6x52CJ
tGT5kcqxfcaW/1y2jtgDd3kt29y5UX6obhW2XdxWIvs6dlPKCl+9ZlN3AoZSnLHkieHkIuRGRbVs
DU+zIZkW8OOq5UfsGNGGX7T3TED/Wnat+gFvrQzi0S636qI9kG7u2WL29causmkjkqbcm21FpkcF
yKTpFMqx9A6yYVBfG2dEMNplazUFkaQc6DNc6ch4T+tfhugFO2UEjX1kvS2jWWM/7HVPeQKkoJ6q
n8Ty57PsaqP/w9d5LUmKa237iojAm9P0meVd90yfEDNt8N5z9d/DYvbQUf/e/wmBhKCyQAhprdfo
3aOXZlcpyQaicHBqoH4fpL3UtZ3+4Vl9fS+lHsdSMkwjpmKTB06tDQ9Flgyveejn0GCj4agEw/Aq
dVHBZBdw1KOUPKw27qIq+4kMzT8N5tFykMPowaAs15BNpv+KBit8kct4JVaPKn4Eu61B36HhaCp1
epW6ivf2vlV8HKzJ4U/FYYS9+6zNmYozRzKdHDdYwhMM21IXWNFLlpNBlSqr6EHdpsV3GdelKhrm
aa+Wmn6WYjw1xetEVHy9Qo6vlQ5QSTCvAnIFDvocl7FziRvGVyRb/gO6XZs0M/Nzzf+61X9uR4g/
Bw5p6Ce53taw16K3kWwcKxuMRFFwKh6QDDSvxrjo51TRuJM62fSFWmAEySaIFeCc+jQvmk9Qc/49
sDXWktm5lDqu9kuLbTOl+BFvRTfOfqpezeynjrydWzfxQ6GTMg5x4Fn3tjpbaQER1N5NWihkmNZm
eVClF0UHDNPqGF3GpYnCqZq1HwGBoKPPnOEkRS0sshNrEnjXjtV8hL6/gHyWWOHSOBpwRY5DDJyl
OIRdiQ0QOBOkmlh7hfaH4aXg2wqTCPNSNEmqX/QG5H47dPbHmNfDJVSYscnRdGySS1uX0yEw4cr3
LT6Qfs2kxE6IzqmKFiKSltrv+O+yBPPCL1KyMi15W/IEUopc3343TAuVpDZ7kaqiC5hNZOV8L0UQ
U+YeY4Y/K3QeDvpYee9W1CtIgkXK0fI8911janRRcyZ1UiyQekF/jUmONDYYLp5hMNzJQR9Ex/tX
nW6NS/dk8F6V5bO6XDRpme62npffS0O8hpjTTR1yx7gR7KRu4MtzDBtUqDzW915U9pBo+OSN8mGT
b5OrOz7hziWN0/bQRfaGrc8XJ21OodOnYD+D6JyjFvIeDC9lWWcnT8HtKR0W3csBDdGFLmnASTkW
oLI+lKQnOpWqX7sg4es+5dmHpY0T83xGOZRgU+bihnM3R9CdnaXYKyPJFs//UqVd+gFEuHjxOvMs
paoc6nfHuDI6RkcbgwoHVNDN0XUP+laiXcbcDz+akUhWWpGSgkajX7Q8cPYhOYElyufse5Auxyg1
uxNhrCU25jKdz94mXIz3pp4FF08/2AsL1V5EXmWjpxfDVJ6MvP7a6Qr6um41PfGjkeEoRuLVKWsX
xYAWGZM83i9+0CzD0BBENav4q837Z9+v1HfsCQRxs6tNz3/LiGslFXN1Vam4P5MGumjZyF64zDHs
wnwI8iBdq7TRj2746L3GTfq9tF0spA0DqriFPtzEFPcuq7I/mHs3310zfOzHTPtZo9+QeI3FYump
meYdH9ycHHbbApewkp2noz4VLPjrEGfwwNWsDzNurhFA3u9ahjCc8pyiF/uq28Vdran5qdCI0+ZK
nB/dIS5JekdfmfRV596FyBC2XrjzYXY9m31REwiwo+91+JcazPbZa7QFnZ+7h0klRpjHYYEblkvQ
VgUZa8/6yxwP+fvQxQu7MA1vUkwr9EYBTdzDvLef/W4iD9UNFVwNY3yOanPhl8XNCVRwfGkqNEIs
BR/qPsn3cWrXF4J+9dFcaOWszI1Xpv78+ZkcJAmKAyCoY6yQ6Ceple5ivY0I3tg7U3/BSuA1mBmB
DIbaU+DrBRZeOagvRSs/dKdF+znLXyxWax/97GovbaOf5BjSp95dhzHWbrR/dAzOH2boeG9ZiRec
rVsfvWVMWGPhrLQcGxGCI9aMVclSUtFbfK16IvdLqSdZ/JpjryMlXKXL18ZLTqFfWh9tUeGgk2dn
OdZ5lvri+PVlLZVm9dIOM24SiYqshX5JqnR+zJZNqw53c9zqhGsolV3Tn3pXsdEy0u3HUdcc1rxT
tiOis7gCL5XGsoktvjHTlN1lem0/qoPGUX9q56MZRT2CtUtZDsmGBCbazf2jFNZLZVVjkVQtCKNm
Q3gZ+oywJP7pxs616hDCEMphUiyWP0ASwObsBfZM1gI4EcWx1Wk9u+p87cLpfS3KEa0u+1tkJY9Z
2v9hFnFxzYh4PfZ99c8GBUzniFh8tf90YFC98UHnp2xtW8PRjF0zatUOADnSIstVopZg0KjHCAaY
fvBkJO54CnvIlFqqBk+8SZAE7H7GxxZ4ldRJO3cqgycpupX5DOOOKMNy/lY/Vw3yRbWtoMsY1Ezl
fO0QTn4I45RNHrc5AGMolkNakkRe6iKT0RMhoAA4h92+Z1b+UfpV+Cglz5v8BVqJzdhycGhj5awM
dsxCOu/eVTvXH+zS+QpipAX0QosKWCqL4zcphDU5pqxO5nspai1QDsh46VmK5ZTHV3/AYViKyHhm
T/MQrX9Yqmxr2kd1GrxKycoGQqwDmihSjDB0O9rY7p6kGNpWeYOLYe+kmOqO9VxDwZWS/L420C+p
ndXP8tuzBec1WrGCScbyuxdg0aTj0SnFEsc4uibWeVL07AwZpBghqKWtXC3y++e0JMRLYpnUmqXl
6l6pmvpmkywgkDxVjNVm0VxUm8xQgKMHLrrFtIuDwPkLAPFdzR5C87xPjTX/Im7xZSIS+mfZQRch
KR++Yd7Fp56p4Q7jjfIRBEd6KQvbv7XGHN75voIBvdXnlwIRzyc9i7+kyLP9aCfn1ZwwYXNcbDaz
wsZHKRlvWolTkRuDviH2E/24kohviOCzMNACN35MxzwGiRMEd6RIz/E4v9tzbuyQ4wS+Uab2Qzt3
BR6WlUb35k3t0+xJNoptp09EQ7HJ8v9yUHjc9wkMdHeoyKcFVQ/gCug5HDoVjc0OFovXjneA5edr
3VR/44WhXC0tm96trqLbjc8aJm9fEFP/ns/ungT9Qz+V/im0w59VlyVPURyhW5s6ygmavvqltGKN
SWt70lzd/gjtMymx9Ksxz8PJUKL46CrpXaB435muqzezjn6aUfF3N4Ym6Z3KuWggRsmyuce4RGhs
rOMUBSbID15oJN8GkkTpZLlAkSqSlQ4vdlKN3kEPSS9VAAFei+JMRD4m5YeTWZvHb2mLOjFZAu1r
NQfexfLIfAJ8T49ViDym6QBWGsDCN03v31vfXFjfj0OuvRpqc4OIXu3IQgUntSAiZiF3SeBlJN6r
MjevHeNpHL/pLZOkl6K13cuUdcgfjgCUsai2MuWiKeTV4DRVJ7jzOvIgvnH7DtRDfUyJgB3QV7IP
uZ0v5jDzlc8jEpt28GeVufXbrPPRpkp/ckjcA+7GntNfNoo5YtTpxd+nHCeFcUA7F/+EXzM0mLLV
PST+MVq0+rB9IXmrnS1soG6BlROVj0r3EOSq8QXk59+DFZe/TFQwyQX9jLqugvwdEqwvSsQhhrbb
qYjUXZHjH17VQoueK1AqUpJNZbXaCeI8wbGlhWz8UgfpMnp3PmSVV2RUNGB/8QVsxDHGvfep10z1
bSK1evR0ct1StBBSfMxi70FK/eKeORiQsUe7v5cqA/bBGW/K6tC4mE16vdGC8gRAtJSkSlu8MKsW
s0I5Yfn6XA2+zMxdokuh+YvaZ9m9TT6QVjMqX6RUZFpwTF0/P0lxZGVDvrq9ScnTte4tUlIQAk4/
rXX65GnX3sttWDRcTTZMSk68GniGLCcErjIdkwq3RjnIrDp+7nSyD8tBZdmMA4E/BdLAVVoQ6h5u
foEK1HbJwE1viK8m62/OoqHYR970NsWEOyZL098a30Fbrg5vaRbypSva+Jfd2uhKM3d6dUL7NR1+
YD9qvBPT3E+GNb7ynTDey7H8HiYITcgxQrTqHnFK7wJi1Hy3NUwKlB5nWmmbG3pwq4qCRPpydFDJ
9OCpZp1985nvfQkYpp6ymxcyg4CKFr3KBnGU4lglfnFM/q3TpwjPu8pDvNvWo9cpGEF5+R7a3+Y5
DSPjzS064y2ZFQZ9MC1XKcaK1121GXiINNEG23jjAzY5WbS2z/Hq2Y+otF7s5fQqqE/A3X0E0eG2
VUrnvMomiRtGu2YYr04QO68t2uiPY6xAM9cBoBVmADs6m4nzLGcQEQxf0JJjTeO3+R7Ub3PkBo1H
gM3/XK/ufhWZ4h9h9gOM0iflFS6dflK0pluLUtea9aHW+J5JCWeS4jxXAOzWou5z1pydfYAbT1I1
GvNiFBqre0Ovgjepm2b/puW8GFKqW6W/tFZd0II/Kpvenp5KwCEPaxUsyOvA/H9nOHn07Li85i3a
Wfakmztyu2SKjSF4lY2nhme1MOZHKY2+2zxGtXsu9DRK9nOzRIHrytnJ0SLiK59aGL0it4U193IR
qTO85Kenqnz0+rJ50SJYZT8dDEPGRn2VDf0IBY+ebPVW55vDRx2p4z2KPuorfoHxfa3Zf2wNEtYp
KG80zXmrc7Eta8f1ok0/IFiBjNDeGu3pXo/i53b0ske+gdkjKfRbDwniJiXcL2x1J7teGr5qrdle
f6uT06ym+Ltu/eCglVUGyCd3XmTj1kQJHQgBMNSpK1UFkC65mHo4JHBU3+rYL9/8pCS85sXRWeqy
KCdWGQMxD/MCT/TKV3f0ff8qjU0D45UClWLDBP5TqnZ7TBlmj0EX1W/1XL62BAof0Hut34oEkVsz
VPy9Ch0Ur4fhzunMnhvAwRD41IFEKkgpza7f1KmOn5rYvcpBqdJcQyN433hXbRrKx8kc7+w67Hme
g/HRmEN588a6AxU0BdlDjVl0Xh4VdSgPTePUB80KZoBHPv55iuE89AkUjbj3k/vMVI+WXX1tDL+A
D9/f+2X/YPUBiu0hOSl4CX/7XXyyQgQPEouVDu7uGANo1WWM7B+zm4Ngq69qH8CcUEIw3WqvH1rm
IPuG2UfufWtiPdvNoIT3Y6RAJPX5mku2D3wM7HoTDLqqDDcQEx9a7UTngA8CAW4VSDog5b7X79QZ
rblWUwySC7CTXOWcjvoX1l0MNqAXDqWhPmZ4SOMwpdxXXQk9th/ca9ZDgDOMj7gZYpZ/Lutk0J5Z
H7pvc2ZpqLYrN+IdLcFEo9hl+dTCmdqpI/Y4qBOTvp1wA/DKPtnhwflcsRh+UPsXLWy850WEb4LE
YE+VCe8xMO7NJlZPCv4zuyL6Ms/zOxmhQ9Rq5amwW/euzzASJhDA7raZBhTgbaO6Q7TsKwiL8eqr
bX8qnRBzFl33H/v8B5cJb8itGDt0n4e9YxpkbgtFu8+Yq2bWqL4YKVceqmy+sxCcDUJAIpkyH4vF
SBYC6qXRhvpWd359VHEUOzSOE9ynbj0f1Fb/Goz4B4CY6o7BDEVDncsXC/jHS6WbH0ocVZcMtcZ7
ZBLBlfBNOaaN096XRUGURB/gb83+Pqim/h4gwaWrEWRs62Sf1+XZy0bvmhtTdUiZN7C0MsOdEcGN
qPvuYlULIjDotKOJBfIJgPDfSDX9xSiXXUyy5HvuVr8HDtftUWcjgke/sRsFuF7StncaW3QSgGuh
JcGKvTP42hs2bBv17yrRJ3h1Zn03ADS4KkvAw2heZEatLdNqpih0o448SBoizJInSEZEQ6t+6Nlf
va08pik8X8RR9mn8Anr51+wa1Y38m8qXMKnRXFNvU1FpryYMD5NuT7rXrocE/I1T7Y08jO67vApu
wcgMI9N4f6ew2EPvLJHbG5beW2aErJweTQon+sB9hwlmQgzVrur6HNrT366puvejm2A/XT63IaHQ
FezQQHCre7ytgz7EESKATKPlz4hD1Uuk5CtEgBwL7uhHk5VYX0XmhW95n4BYQd6qPnFDf9UpFjEj
YXiyD5hytJX1TGBE32Go1x/8uHnz3AaOmdsYvMRGcQ1rxsFYMffz0Df7siMmUOfPaJqq930UafeY
rGv3jjlZpOqhduS7UA/8o9mB1As1nRWK4nSMvVZzDJLE3QPKOkVF8EMh84ASQ4SiEKGM7701lF9a
ZM35aF+63Mf3xIXTpAfkQNQReqrH9PghaADyzC+sSNo9ec+qNB/xKst2uAF8pLEa8ucda4FQHybI
xU+jR4C91ruJrHDwirAKn8+2AqHkqx04fDO+H0Fe7sISbBbBWADjKhwesyV4PafByfYW9dmq/xG4
foZAmQG80dVTQAx4bOaFfw5nB719CPO7ToPK1P4cIA1GwH6PjQecr7Ydos7OzsxbdY/QdHFUiw6E
cqdgwKKpCvKR6MUEgU9ioXTfpmp6HUO7uSfUmO3nbkIULWufYC+/EmludhZ68lcM7ECB6r51dWz3
pvi9d1MS371ZC06niru/Gte7LyOGWbNRGMbSqrrMKCy1WvhtAIh6rrruG94HBpxgOzgqZTI9DHgV
3TsEj4uFQByk+lvquHfgHyZm2aPPHRy+jazaiW4EwJfi+Kgbnb9rCkgUWVwRqGgDk6xbaV0qtyp2
VmK3Z6DrBaA4zwJ0w8fgBJn55uQkpfQCzS2kY99Kq3OJ8hTaAbflczm15rmvKw+38ne4TJ3a+t9n
uz7Aeedb6i0QGeV7ZPT73MqCm47L316v1ObASt279ADPzhY4UHAnpKQUn8VbB+HesQqCHqp5YAb4
4I3W8JwOaBQ5lBCTSY6tGbznmWLfbZtqKJy1aDPzv9o1FLF6th4tn7mjN1jgGN0MoGfleSc/8LGP
9lBf0xj69iyZd7oa8Cr6pnE31zFpU2YfP9JcP+ZBMt0w47t0CEW9aHHw01ocoqDq3KNbLJ2R1Rkf
4mWziOeY+ajdq2bdvgx9Oz228TJyU/LKoH2pI6a6VZ2ey8BRQ0zLeYxgwq5Ky/qj61NmHlb0JUl1
dA5NHJWN0T6NecT6e9n47sPsdfDQWi0+Nt1L6jTJLWR5cEt9JzoYBQQA2NjRnWWbL3pgwN7wRnpU
u7cGEFfE9+LjoOA6rPsE14jB0P8ROMMNXjBg9pKRhioMLNG0Fq8rEJj/bpSOfBHmmZfCwy7DCJHU
8kuQGmPmtYRZ8GtwkD1fEgHKrB91HwtlDLfgSHTHxINjHfSgsaZgmFhxYv6LAjWjj6de6ajFXWNO
z2o4j1A7fPswokqzn5YiMgUTRrI8LDN1AZo5YQqvpEN6ctZAF3lmcQci4zJMMFKAKz12ZveitPg/
5WacHPSuyue9YObChcBvgT87OpgRwimY3ccxxXt5irrsySM1d4ub6ssM3OgDrw3QhsVf4RClH2qO
S4zX/nALn84tUQJnCRXUM27LDGHxwfFc7UE2E58wAFaecvClNRrgAZNK2SqAPX2QAlOdmze5DI6R
71Ed5NcsLhmyx8451FYMPISUAiC4Yt4XKKZFTmHzXth7kyHvYdCg9NYABZQOYFXS8PeQHPEfYgKs
l2QOv4RIwSE+ilG8Xx4cZ4TgvuCNAGgfEo2ni/5vqqC+Vf9iXdPetUN2rseazySowMRJ/LOaQBJq
4XEuNt7hn0VeGl+RkEeRc3zVk8C6pIPyOhMEWOitGN6bi/FA/E3tjEvsjSHZ+oMXz941jKzHmFTa
PtWRVWrVHOE/A8S4feea+nSvpfH7qLJKxdgPGcUQyvBi0lT56NokDX8PKNCXVQEiyOruZJPwBstV
2qtwRDr96gZHewO26yKNrUwsBEzGaW3B1edp3xyK1PaeYQE4T+r0PoPgezYAI9hYHJ6qOPlaMjFA
vjICWlmSTJXinOoZcz5cBeNcUc5J54bMn4wU+It1yIPO2Fdl0V9gRxTvnVk3lxG2yF6KeuI04I1r
axc2SvPAdJn/p+3sg14GPyZbmc5FnM53CH889zNgb9O1k6cAKZenoNFqMsNIYTq9kx6t2q7OJTRw
I4CdoSRIzGX8vIWp4Q5IBTshScYi2DnzmB1ZRT8ZxDkYxQ9ZhvseYLG/cvsd07L2mi2YmXLB1YUg
LK6m8xQtuNHamNQrwIhwQZLKZtKjL4pi+Mf43yqpl+bZ8trVtzLgvnotdLpdVqRsBejZ6CCntboK
Dv5pUg0mhuF73IAU8N/GJkhPAXReuzXgFg3jG0LlqBviebfqaghGSHBDmcmCwY0dlLwXwQ050Pkp
JMnx78ltghu4LGs+Mlnll8iuvNFWBZfsIrvJTAQJFhb/3lAXoH3dVkdBqFTO0wIpZC6b3YoeuHXQ
4PXg7xJFW+II1AZgsY5kVf50lPyQqIHzMv0w+wEU83LjmuWKsrfhE20tUeejQBWlcpyzKbtIy8hp
uTPIIgb/nN8uF5FWWqhOO9vBjlJ+ZYLWNAlYhM8WV79z0KhnURhxvD0k9+EKhvN7tzy/0YycS44a
teSAZZPI/ZfdmCUyKS2M76SYZdU5LBUd/5nlN+XgPgO8My7yJ+VneMFTGFUD4iR9dfTK8oecl44B
HPPlMa5PWCoFL5X7ZF2shTS61Y2l3p2RWsGTCdDHiv2V3gDtlgz1OKXjUdXrvwQPLJsBGHVXw68j
norkSFYNNmZElZMyxrvNUZLeK84rVINvPczFo9eEPFEbCdFTmzRv8uztxH0aiPuc5tpgWLeGCL09
pu6kt4pb6rD8a7FcBzT5n4cGdlgHQt0EB3lc8jRkr9Rc0rqyK73ACnWfvHK384o+v+Hr6IE+k91l
AxGBvqGcK41VFPqCyQwQAZhzyopmPv62K2c7OFKARHaN/LbuzmkPGsqOLvL3xqYhRt0c4jb5Oo/6
Te7cepeglu4KK50Ocq/lriRtwfq/1RBfWTAA8kzkDNmTurU7SFk2RopjSNOFQDQRfRy6V3nwa9eU
W7P1BjlSE/ncVWDYD3Ir5Efqfc39aYNC3xNBZ5ZrVX+3i20Icpfr/TVzp58BXhmnjNkAve5Nq/IW
pm14ymeIzq0+verL0CGf7Sy2ncVSHCQwdnw7FTonSrgNekJWkhf/zx/+7TfILrZXkN31UF9brk8P
NZkcpImhH2QIkO97h9z4xQaQNb6mcHnXm7vCKX57a34DVXy+gwZpvCKCNTk3JyPM8V2N3fCb0mXq
cbvDDII33XGhdG+Di9o/Z5hYnuS39H71lNqzekKjsZ/3TRbet4OuAPNYxqHltZYzZe9/1nldOSMc
ECYH6Ql9nJ6YwrB0WTqCPiLtZMKx3rrP0sCuZhqY+n5Agu0iPXjsrOEy5RbLkuqYOwPGRzjjEkr5
X7/FLtKrH4IV9nIDuMICSNn63hw/uPoCYDQKu17kbRjelmFZepIUt7qC6M8yIln67Bx9pxrArKTP
TqAwRkp72Wxv629ddN2V43PlDRevMffSE9ZTsBU4K19aDKvXp8qCvTmj0H3d3vCtL0udFIOlF6p9
f2oA6Z1DJzrJMVM6u7TYzv/cBaUsT0321nOkvO5+Oi7FT3Vrty0r2/5n6MFWjgR/al4DuHK7FHhM
kQJy620QzsuHQ/cgmgY6C9VJP+FDQZ6eeYE88cHWMQZ1nvK5fXGYG7A+vNeJWMxqsWuhTuSAUoa6
u7MWrOo8li/54HYn05yZSjS6elCDgthNj8DMjgTvSXgHU77YRZrzUB+CqHxysuq3By9/VfrB+jpt
ZancusnWV6RJMaTtpcd+UDqjbOpluJY9PYG+ZMZwnuTuy0UK8IwTmBW6Xe9Dq9/LWwKrnVrZ/a12
cI0/cgsRJVm3TLgGHyHV/WkLlyLkhnWxkl6Jg0MNiRd8w5joH1EP3B0Zk6PcY9nIY4+X6QlCuayR
p/TvfNJvXmxkJ3Ue7xKzRKDM6y4yyGiM2i2c3RL13ENYBOsXwGh/QMrPrnJBefKyx0jfLmwYOxp+
zIP3jFmcu2KW/cR+8/E8O+XSI7bBQNVU58p52+/T21E79BPE++0ulpnDSJosn5nMzayDb0EXElIJ
vIA/wCUbzMQ95EelCbk1KCcGuiijZh1XHTOZbIHXrc6T61wngDnkc8/QI9Eojux9hmPYOrtaV1GR
FhTk3HRtHYThUj/WRmKc5Pryu3w7Gq+t/jQbeXtSTeNFnur2aGUv77rvsTFFu7EoUPqHQv7PAm0b
OBT59kt5ndixPC1xpGH5AMb/qGV2Dju/zYcHBNnNC9C06iasnSHqqht94VcZZtn6fOVJbGPM9mD4
QP9MoWeak1cfLAjSyGI4Bg4nBS+Bywh+QCHwWHLL5MlItw5UYo8W8GC/wDfk3wFUGmwj+vYk1w69
jPfbTdiOyp40+f9firnaCHvpQd4nmSnIj5HiOhffyrK3Vs4Rth9MaBFmkImu0tkXFY9FaSJ/dp1y
yS4Om7xq6y557X9g9euHUn7nb7OM9dwyd/fAAu5JCGKPwYde5q8kRwhdy2syF8jB7IPJ/IbWCvHk
sE8uRROG6lGar7v+8gWNAIN0QbrO46Snyoxu22x105yRctBQitSAiS2TMPl3ts2KkpTyb3PZ9deX
8wgT52Es0HXr2W+Ap59sslTzHr3egiTU3678ELO+6a6uXuVmy6RO9rZ7v9WRCELzOoAAsjWWv74V
t3Nlb3uM24Htep/OjfKPDqEOxjDGTBk4O4AA+UXK8uZxxxOW8cvx9cfPpVbsImVQf5tGyiNce978
VwDR/irdNUJJF9D08gzCrkNyQ3rKf9+Vs9ehClBOc3HL9PCZChLAFNmWcJ84IULwkKPbgW0NKAdk
s7WT4uB/H7Q6v66/funJK9lje2fW+czamaXW0/OO/Mm/753sra1k93NZTlqv+lurz3/g81mKRmKj
td+1GalZGVe22YOc+9/qtiZydJ1ny+62keexFWVPzvufV/1tOSOtpeGnP/Xf6j5d9dNfCpYBH6O5
ugth9C2vOB7O5CqqeV2rygsvG0IpkDOhEbF4X8Js22armzM8QaHf0aZqDXbXRjLcysW3pr8dkV3f
DEAIkYJfe7S8LNsb/+ml2l6g7UWTuu00OeN/1n067b9dfn1d53wh9xcxaL/x4OLQxrR2mQvLh2vb
rCvZrfxbrOK/Nf9Ut64nlsuuf0Gu86nN+heGxLvXlOGX2nnhXoYGWYPK3vaNljFkK8reNiHbGn+q
+1SUdn6PYED/XauRREgKGyIfLye5d6a30oXXXamV8kwom2V1VmUn3SvetuEdMBW08a2szAuNXMoy
8jMXCogoWZnlrqEjP7DaeS/DA9F/JFkblIH/oautg4atEkOQ0aUoZ0iYiL8d5EnKZhtupShdwZFF
/9Zm6wZb3acutF1mDJqUkIUL02tQZ/PQOXo672X9mwAwIFyUjO9BO0Sn9Y2Xm7Jt1mF1K8vt+p9F
ObC9ulIMCKT8M3xL+dMVpG7OErATWsJrtA3268R6PS7PZzuzwauExVt2tQiMGEuE5LeV49ZMzpWN
TAy2oux9aieD6Fb32z8uRz6dMniVcpyNB1CBzzVUClwDpAWRckMDybF8uEoc8do3Gbr8LMmyi9yZ
Munz7DKrzq7JMHSXJ7w90fXd/y2Y+dtUYWsqe/Lwo6Inorc2WoNcuYPoiRFHyKToaGUPs1eSjkHN
RZse5RVd45TSA8ZZj5s/5EX+J6pVq8ER62xSJw3JwTzPrgkSwbDEIa3Jpm7IVu62sm8FCvpnobUr
F91hZ7YwIGNA3iIflq4FZ1P374SzbZEAiFS0a+SuynOpM6hMelW8lzE8E+GT68sDnltEd9o1nvnp
9stN/e0RrUvX9a7LmkV219c8Ijk5e+Z0lLssf3bbyA/YinJjP9Wtqzo58pnMubWUw9u/pIehvrex
1tthY4hVXJD7X7oiHs8GQoBHHcYsRahnCJAWV3wmOWrp5M4MB5me5ajnAfPUkwTvpjp4i7TsrC3X
UJM6eyiDut1Jq7nLxosyl+ZB7TNAesNQ7JqIV102Xuaae9sD4KmBKbpPE/ekRqGVH5EMwnCZlf2R
qCSo4cm5NnrQPMHJIteMaCzE88zBvShW71N/fF8Q7a8BMrCv8G/qA6pxI6ocFKUuQ/AoS0hP1CMq
ELFdpa+x56AsaHYPU4wWggNs4aST2z97lj8/p1XzHb7jpTe18suYm7hqpf63vGRKXuMDf/MDFaR4
1rz33mz95RGtJ7PrByQctBZ1nGHYBU1df61nML0sycsPXU3tPYo6wKsiZLvUYrEFMAklz7lVod+k
qkgZxSSZmhIcN0aM1eO4HCGUhJnAgKNAmGjnprDLx3lKqkfZk01WFA66Z3mOsDBBeKuIg0NZIT/k
T8OfJsmzc6suUn6ZWhnYkaDEcVgCwDvXZ+UWFzGq1yqET8PHSFRFwfDQZgWYIK8dWA83hXsDqUF6
zSPY3qL6NfVT9DwsG4gu0bOvJt+Q1VSuUlVmmHSju4gqV4HwmWGRrXGC5wY17GeVTOhzqmjafhrH
gBUEB2LbA1qV2tzLHEtRPGR30zB0j1rSeU/zsqkzYHs2fQt2NS22A6GepXutdHBFG8jOmBNmc+Oo
owvj/5ySaH5cS6A5UP516HPb+VVkeU+ozET7Kmx36J4aR0ezzMM0NTkab4DpC0Mzb7YD1BlYq3bQ
bT1pd1jBI4OBA3jpheV9BdXuvlk2W5H+eU4KYqgD0kY23LRSv+WzmRp7zTS0m2yKKfhPZdFXyn7y
YLl7YUqwGVGD994HMOraY/9nMuR/GKTSwYVD9+fdMuEzg0wErVBUqMT080/SnV/DPNH/nJoEtAKC
OO/BmAG7RgfradbIJVtTYt1Vbt7f9D5uL2kaF488Ag3Kf6u+NqNC58pS80E1+vca1aAHN0qeBrtq
oL4q9WvckzhyEHs8SlEOkAr9QH49P9bjrse4YzctzWMtxZQvBsu1nEcGmypHgXbLmHH47WQr/+ak
s3knl6obU3t0vPACOQynzgxZtBMfnOqw/YI2SH6F4Zys162NuX1quvaYq8ja7H0slvsge8OocCZo
XzSslW3zDqJF8wr3vH8kdHyVEka77SumdZChshGxpqWF1DlG+fmkxH1XXfS4cA0EqA3th4jFsqvA
oLtHP62/rwfCymWK2okccFCyuCKDmYBm41boptKeEdvU9lKU25Ol6vKpcsCELffHHkeALtUy0YvP
9vhr/XfSJPfPdlHDOVvuH6rTIPKyycOfnj4zDibKKbIrmyqYYbhvZeltY4uE5G+VcliOdJA7DsMT
wBkQeMGwA9eFpUJZMSjp9R91HYSX3h4CNN7D6ltZnuR4PIT1KdVRbapmxSFgrbi4hRMPvDZBFNx3
y2ZI0D1xDf/824G+T7GT+RL4dnyEwhDflWP2f4yd13KsSrZFv4gIvHmlKG9UteX1QmhL2njv+fo7
SJ1unT7RHXFfCEgSqoQKyFxrrjHxMFwWYk206cyysWwwIarFStTgN/g/OopDvnv/HN2NmAP+fw5J
7QF9haxs/3matiuA3N7GSykTDVz949uJ3uJDpqJUm1PaLnUUpB11o6UCFiLlOVoWOYCJs9icfB9i
YeQPFK/LMcH1ZXcpQy53fzqJNRz0jrz4OvLIHBzbRFXCsnLwxJgk6WA9GUjxIUuJvf84VGyKD26h
ju4sQODfh4pP+9sRmaqvuxKBxj93LN9qKmOKHW9zYb6k2JOiXJrt9NhOVXq0xwjBiQJ5s8vIM8pk
K9ZJESr3chkOJ1utf+ehIt8PZiHfq2F96XjAXshNU+kCdJC3X6/B/7LqVj2aSEue7IxTkcwpzyk0
g6eokp6pRw7uxE69DM5+EZtXsQ+l8DqloO5XvvQc66dkUPQHxY+KRyXZiy68c7J7uWkov7yEdTqd
+kBJz+OyAO6nDq6e1KyazezyzEaNt2yKPhSaksjx7S85GXAvtYldUrmUPmVODUdb0dqV2NT6Zthp
uKZ6pW5AxHdNo+t/YWMFusgY1XVEQeVT02OLIFOvt13qK5+QgpWemfn6bsQy81qa4wMSmu7VKN9n
u7GfDcluD1kZgU4y1e61mRFSyJaRX4HowNIN+z+BZbavSLZUb45xETcb/0FBfAbDth3Qe7IWh+16
xhqWeuF/NVEW+dfOf7SphoUqNptP5eDUa/zaSghzVvGQSYZ5aNJugrndFw8qFdO/sH53xU4JGdsD
CoxnKnnls2gy/Yb8gj2UW7E5QpPYK86UrMRmHdv6dSZLJ7bEGbtBPsuw3lQqoo/BNKNLKIxQO9aw
YiiLrn0obGZ+Jugedx5aPLCeoGXXlT9YB7Gnb31nrSuDwe8Ot5PZ58kDMCZ66uWqX1HjEx3EphXJ
JjKFqD+KTRMjInwgVf8kNmdperd551/E1tRnV57X+VWL0ff4Y7ALo0G6pVkrnyOfMuLQx65qyKsr
Qp812In+VjrtYxK38hGxwnBT1ZZbJYYqXyX2SXQQ7XARN6VUZxfRJBY6lKPIpICh7lQMVwvcYzMz
uInuMeVo11y/NU2xsTu7wrCwXoMxL4/mZBXHqKNYboEFl0dJZtF0lQ1mVp682OmBjptRcxcqFlbg
k/EAISx9lY3KWcPNLHdikxodJPVq8VTqI0hKrUdLsHRT+sl3YfqhqslH3JXlFqF4lb6ios62lONb
G5Xcx6tpaMfclox7Pcysc5kYCCyWbu0kf02oJfe82pQzwzoFNyLW7GUxK6m/IoLXoN/9V9tPF7Fm
SO1X1avK9r8dr7YIYDozvqvHubmMUoVcurBB36Hq0nkTfeWy/6iPg/nUWCN8oFwtTlmomZCNqxRF
3DA/95V9E11HLT3Vkea81E0ue3YdG+e0dDBgqWtoKXBhHylH+pCAX63jYmUjGzrJJTeVPcbvnYJA
zNDs5s7Ru+AgmVayjdJQvoeqUrvi9Nb8IpdO89GRN0JGpMdwGCdtR8y2hLpbGjfHhDnO7W4BtlRy
N8nqAjIujKpTyTP1ZJah1/tqfKiBk/+147uP2F3+tFJHgvgZjL8nz4Ece2J/iO7xJM4WWzaNZkU5
YWXp++9NsVt1lGTccGtH3z0DRb0ZemJsZXOgdvvnFIalH03k5QcrNKR1qhQqtlSDtTPQ++7xumlO
iqZbGzPJpuuEj4vXt3LzyN0oI/2xrTfGzjfYPNKfxnmwh4Qh6VgYm9u92Rb6BzWJwCJ1nvP8+rhp
s8SiSCWY13VV1ZdYbeudrlXDIbJbA3dfv8SWoLPgYyFW5cFHZaZagsXye/81DsbHJNKlLwml5fcH
ZbkCKq4wPqd0eA8lyXpRzCaDdqzM96EJG5whSnBHCbW9zRaouCz56bFPY2NLOCC9sykFQuPcGMTP
eJCZ/hy+8gB+o/hQ+lQDfJBRJzHCZhCeBLb+lUFGVrv+IcCao2l/9R2aZTjFzYPTMifs+kq5Q7fR
Ic/BYYm6K8sjuOb7O1XV8KAarQVpIKe4xSlddhRrllWTAgSBcO4SsC741/xSrMF5yFPnRZli6az3
jsM1AN9bh2l9EJudBnkut+Jur8Y9YCqFcdm+K5G6FY3tPAYUpLvVEMrnvir9x6ieX1UjUC9ia14U
4JZq3ImujmIdI8Xwr2Ir7INtm5bpL71Q/Ud/JpdYGM19qVnWo78d/cx6jXlVbttRbrdWOwRvhbqt
h9p8K1FkYZlT1bshGIoXbO5WvRHZv5hHnjB5KC61LwHPDyje6PpQcb/blh1RQcYZZ92lkmXcAjua
uIkAr2mR9iXsDg1gaqEVdI8/HRqt1rzK7IzNgKXgpVsW/DAmr8Eb2RObYgcJ2+LSzLhtYVl9ROzE
JwddhboBw1GX2F1x0ZaFCYr3aEvaObeq+RdRgJeujKa3KVqEHi31HHCgQO6l6ks8D9PbWEfGalza
o6X9P/vbIJd++vu2z3mQp62awAb49q/z/7T/r/P/Z3/xuWo1ULnt6Gs9N+LVwIT9Vg5TfVMtXd2a
Sxu4jPomduRMfr/bRBdAkc2tXNr+cSxvTnBWkrONVd6JYmEs1ZZO1cgbfhnZX20y9tFOrm9+uomd
Y+w4bl1TbxCUd1LWGhRMUvM1KvUQrC3uda+HY+Nlo1LcicWo8/8q+ifVVZpqrYaJfAoqCvF4SIkN
CO3yqV0WYtPUJIruv7ezyuuZrsF6/Nde0f6zKY4QbbDtjnmEoO2n6ftMP9spD715tO9KLtd7j/0H
RDLnNaGeiR9Vme8dn1pSdbR+TWbvvGsA6IgWOsOdYdsYjibwVopUjsi+Uk1M4fG+KaWNpjrzM0SG
YdtxVgE8faIsay8+I8yQ8/VVa5xxwnYufqeQ6FrOjXnFncpVe0Q3YuA6oGkbtWnHg1qHMLsXwx3h
qPNtrmOEBcW5TL7EDrHoYXWvbURWVKL31l5P9RK4TuvfMiuRbgCiO0/dOdiIJfMM00WDHQOE3NJd
hiDUxcRjvZWqrN8y+QOLr/2p9PYNxMjwHMU4wSdd299FTa/s5LjN9v6Y6pcwUPHEkMr5KQ3TP4gO
sz8cHGIHf5B0HToW1r83/GS22tgFl6pomluxLDSZ4WFYgEtcOmjqUorUINkw2vKipNTFg0yW14NT
dBfRX3TD4GmNaeSEARpwmmTxZEcyj5dsn9wCYB34qjXpFegQBhEGxmhaJ48bfNDqixF0ybaitOac
ZBRVaKM+nywbZTHV8ebRyoZoX4AyPjp6ZOwJexQHZ5qHQ1aN416So/KYaQXGPn4fnZLGB/E0WPYp
KSe8XmuCJFGX+Ju4bWUcGOR6YzvFSKEr0GUAUP2V/ES5TmOru/nQnuAGox3kiYMaqOr7+7nD6gdz
5/EhMsAjd7rbdyFBqaCQHxty0KtwlLWn0bZhecM9fcZ7pneraBrPPj5UIKjz1KumMIKEBT+OdxMF
H346/04ae+3jR/ZC9rqBaxMttfZzdI+W9E9kyvNvKdF+E/ilvNwICJQHtrrJWl7O/qBv++UMdox/
B5rYEouHkQmVOQHpRGLyu0CXqHb6u4PWgClgNhxho47XGiP1hcY/A12rz44xdaCQuQOYGZW7rFEA
yQDvGy8xtBYG5eMu16XowZcc62IpVNMKI/hQ7ym5M/xh16fD9KKbzJ0UJXiwC+4UZcoLsAHy+BIh
AFwH5dDvxFFqnOxrbVAOuaUMHrHE4kBFUMxUdVEGGw6GHH7rfjfpE0BE0UWs/a3RXPaIxn/u+ek+
ZoJPyAf8nEe0VZVNHRoJvFWGY+DFKFusHFupe+owsDyMvpyBr+CSZPC2iVsOVHosmxDtnPXUFvhc
LpuqPlG0pBvFXmz6aa24VCfGLiYPFMmZFpOCZaHmIX5PpT6Vx9FJKhwsWBOLnz5iTbThNE7vRkWi
NOSosf4fx80Ao0oK1P/j3GLzbx9t4SOwZyTk/q3t5xDx+WNUzocsfWmmMHzgmeu7RWwZe9WntqLP
tXvZsfytNoTSas75N1tOEV/NqtiJLXGQrjn3bZc5Z8OQdqCL5ovTNZQUtnn73I9W5WqDFby3gfRA
QZHzqSvKJrd5HMABXwVKrkZ0AMrbZfEfghl30EHi31VUx7x2mvZlsbtfJUZXnolzH2Ug7mcKBapz
rlThBpzp7Ca6XJ1/doi9DLD+6qdjyVO01krunpDI4Ny8nEEcIjr+bPbmaLnWUJOz/PeH/OPU0phQ
L6T6TykaVYCZy4f8nEBspoO8I/kVHzx7kKxTNwYYEGEdiuOL1IeUkKjWVYfkeE3N5emrFCgM9ND+
bqPSF0ul1N5ZhArOloxxSSyD+v/eXNpw6h7O0bIQbUgwlTW+aGRBlr0/O0Q/0VbVcrbRB1wBxGZr
avk6AgvjdfFEeL+qf0cULjiFXL8qwUT5W19OT1bJpL2eGv8+n/PeQyrW39QuhoZpjdmdrQFViYG4
nSejH3YFqloIjhGafWyr9kbqwARZnuKDJUeXPJWrTcZc9yrD2iViQPQ6NWqJwHqRPfLtwhUxb/s5
MSGgGLOuv+Ep+uI3qflRGv5BJpAZQMKhrimpE4bSj0XZmuD7CDKQ0Oj+jJNz8vO8+NCa+F3SiVLz
tERAj2rIMHrcsHRQCwZIz2zOhke/HhqY5kwgxN7RCstjmFEKKPbmWHie/H5uXLE3TsMMz0uYcmLv
1JrppZb0t2Q5ExmP/C6tq3uxL9ZtYk6AlhiTR3dlK0uXGCch1gNjju7EmljIWfA6q3K1/2kSa7ih
hl6Mj8/3UT97ZSuztjGJKFe0WU0IbtJuqDsFDrr66ffzOfKQnRu9MA/+rNJ3jnGlohLpfkyckhSR
T/JESZWjY3fKUaaOipr1SNmmM6gYsUMsRhtq0Epa+tSSNFWbn2MUX/oo5xKy3b9P87cuhhVTQyZO
/nO2HpuOVW9Npfd9XrHbT2M+4m89Z1OSVthh6Z5mOhSCLaeXhpoSQSpY/3ag2PH9keILhpnsbxxd
f/pu08Q3+PnwyUn4CfpWJ++bsPX+69/00/uv8yqfWQC34fs7LFdBrP3tyy5f7vs7iT3fH9qV2V0M
2JVS8a3R2vKxWLqJDr5eE+YRq2KPWEzi8otV3e5ANwy/HTJCZ6kbNow2sFMbm3OTRNWqxsAiiCg1
C5r83SiaCYYemsZe3puhP28tp/tCljt5KWBFOfro1QTrSN3Ej8KBD+YM3T5M2886850NY6ajDcI0
qtTIU8xpQdk6H6aERXbcuVLNgxzQrA4O33aIMTa4W9l18sQ8c0cR3qPe9I7bc9vB9Zgear9CXNw9
KsHIySjzg4idXHq5OVkx9ZcVqicCOuuU6Fahq+9hMZwksp5TgSXiBIKhXBJ+hUTSIaHed0cdMdNU
JzlGknKr20S6yjFT3hI/o2vlH3XGItjLLU3D2FMmlSbn7zYFExd3LoZs/3NUQCTPy2qQS/imSlex
gxq093am4qpqe0o55/umum9SfbgODIRaq4aFnjMlH2YkI8DLYr5I8CiVmKzgkIPtQdVZkB3a0R0p
NdUd9IZGeumVEQewZTGl/q0eqOPPiqMVDAaqfxYF0eIVNWbjRi1gjYm2HALDdsZljYDpv9q6mYEE
SFN1W+GiV9iGf5ctC3AUTmlV19YE15S2cHFGxjDXeVlEqVbu7MmaXLHJE0S7xtAoKBhqvpt+2htT
f46MVjuIJluqVLhk44xdaFOsRZtYaKqvkiaC2Si6/G0HxDxtar4/WDQbakF+dyryvfhg0eaHg2s6
rea1U03GevmSYmeUyPnRMAEQLk0GYfWLZUneEITxrSjXBQXB11ZRohs58z9jVPn7QdHOgMjT04hZ
1VUs7BnWP1grY/PTlk59jokbZP5ElmKJkkZfw/O6OyRGYlwJ9hvfx3aRuZ4LH/ejsG1w0bKZtPkp
HkOzUdrb720ckqpNXaT6Cp0v+8PSUI/L4Dlu7LvZYXTQzxW5oqrTr46TSHdGdAyWDS2K/1qMRv3a
EbU8THq6TAup98H9D2HGT78xgXKUzjx6xYksuTDxroiuGN51l7KYvO9f1FxGAVrj1oWK3NwVdRbc
dIJkNzUu7ks/GI+im1gwJFNdbIHKndgUfRUo655RoRwXR4k2KipSShKSM3O4ceXIgXNNc825wuWe
D5rWvQV+DSVkaVetrMdJKnb92KbyX3SDgLkncx+eRQ9Gflc5UrRjNPP7K6ao3UmBY14pFrWuOIhV
ayW08TIYZ+sqdigtcE+5JDkjNsUOgCn6pUoZMOK8IUGODVtSyZq26iOev0lvnH76hsROMTNrrG2q
VvHGnlBMgLMMbyXVEB72LMlasyCjray28jeao0EOh99yA/Uc3fS2oTZUS4gfjMRDbS3FVGjxMhEL
xi4zblm4earzyGijDLDDkzAL8RdSnw94+K+1ZRO+3nPe4uWHt4aD/m6xVvExhz6INeyaM/LXh3ap
EuoWCaNYE4tBCCWXBZNahJOiEXRtt3VUMt5jDPClmB7Cb+HVovOWGXbXL7I6E2ZpmcUuhQ8/C8bI
lDqI7UxUPfR69qwvhUfdUklTL18BbyIqj0xRf2RUgN2gQRIUgLt7EAu1ascZg6N64W/8e1VNnY8o
UWFgNDnYR7G772cqRMVqDHYG5H8Sk+YAnE/SDsre9xWzJyxIEjgjsW2SQhRX8Xs3sJfjEpXZwj7B
7oAKM8oX9LU0aRIldt3X1OmfPrSItKi2I/ZfnqHcB/g6Hoquf7G4rMcIO7BNq+hv4aQ763FR1Sac
pnCOPHGytfh7f662WBP/AXJY4VoPuFYSLmlHuVO9Ogn0XYtR28HUinJvMklIqrh2JbnbDrr5mPJX
G8ZIhT5FHTL/YX4CSs2Y3AZIP0uGF9cUMS9FafmiuLaWf5ZYy4A2rCuwILx3e+XQQLYIKpNEl1ZC
4kvS8fS3C0OJMtfNdBoQipaykqTMJ95PwK0KjQ89C6W1ZpyKoR4PTWgO3wtNj8aDry5XLpveMkWt
DpT8Vgcnr4COi9XcdnplLVaF9apYE4vE8ivUTg40jEU7Xyx2LKVWUaDDoOO//rBKx8r3UQYIYKkR
Xf5MsRB/8M9ml2mQZRR8M/2lhmleNIrichSi5lSstjMBrzyzJu/nPyN+pz+bYs1RBuytKODl4V3A
CWShLbK/n4XR6eG2041jsmjvxe9ALKJlcyDFsZmj5iSaSt/A3CGwGY0IW4NeOBqYUs//ty+KX6nS
1LiPajk1YEvV2Peq1anDPgHyRZE813ThQ1Q6NgZiITbjCAqxEkl/aoaUwxFjyNadG6vHFUWKx6Nl
F56GTVdbjJMbZFjrhvhTe7JdMYtRZX9L7OfTSccHpVzAuoxH8I0tMJyjlH4idb5Ws5660eScFVXo
wigjUTqX4clEC3MO/G5Fvr1xhym7ZAqviNypDM+BsnqUq3bFI6MkhU5ksay6PbiBZWo7yzeq79Xd
POAgZNp40lrPbd3mG50kDCr2rseLpQk2UYsRpZ67Up+RH0Em6PHC5aER3+mqYq4mZZLWvtRiC9Or
G9j/4OnmR01P93lZEr/Dkihq9NdqqPAsnNIN+KVobVDoV7TdKQxq2eXlSGVyWBReQ0FG2J0Av6In
iUnpSjKp1yAmqEIt1QooW7QZqsUjutVQ4RKiIDm9mkt1wN/YbrwSREVjE2vsxz+NxYWxewerFI6f
e+cUTEm8ijDY8vNYhmuKRWmkEK7uZcC3WgwdH9PMqv8T+1RkyyipVuNs2Fsf1o1UtrtWDbkIcOgi
3eRK6yG14s2go4sZnhx7CV1iBMl4rPm0eHUvzxZFgR1jmfs82WrSRCGwhN6/G6QtI4p5Rf7xjcFz
uLYn6vdLyUxgEyHTsWfGnjq1OTZ4NOSb/OFB7ky7xL6NIJB2ZDzlE2Ja3DNsHBjknH90SZUuNfNd
ADDYDmwZr61OhzlF1VMo/Wl9vGXq8bz8gtTYbM9pOH8Z7FzlDS/Kikm2ZPmXQu0+qgw6ksotulKG
HrOmaSDfGFo45six7hEQPRVJgwOuSZ0YFdxeSjhB0ykKnxM5XZntghSBteyOavvs877woLy6+DLj
D5qRwrH5LLNyIpgQc79ClTNB9DLOXSVtsqDxbxPE9bmyf5cprnqBHLxPvbRpbSaCg9J7ywCwN7Xw
iFZuYzjhpwSH1S1GvImVcX5xKgIWBCAV6cvCIhGukRbtNYVInhPLN4gL9kqbUs8P+4dJsTcY4SIf
CZFiSbpMtpUZkpR8JJXSbeZq7LwpTMuNZD+FUp67Rpz56zrNic/0+cYwpeI0h5xwaIkMRopyF4xx
C5py2nfyOzP/cOVMVr/u6vsmwaq1xq+LeP7adMpXpe3BswBIsjVMj9v+CUWuBuwoDle4eGYuo0Fl
NcNfdR0MU912GjM3tsKdoUuy24PsMmP9CZBYpSOSBPOVMj6qZC+PcV+xIYbKSrdTtMBg3/QcOP27
H1Q1UKfiM55fZjUBvpaGH4hzM69RH7FQfOzRS5J1gZY6HB2QqUtuox072yPWNk6dRcgMEbDpq38I
34AwMV/jwbgUI0n71DnpKt0yZThrMqN/nunxusd1uC2bkz93GMjm0xZ7XhN32TzcTb9xziZe/ZDk
3ZvSYSgvt9NVjxn5d/OC6y0IBGKNTqJP5wmdA5ns0AwDNgz4TazqogMIFr/3XCS3LjEFljRpX44M
skJdqVbtlmsve6lFwB9LgaNWburM8G94G7ZrUjvxaqysR3PMPC3veBBIYGjT9AWP+9RTHBLeTd1G
btNkz+hFKXJsmUOPSYRfEupNs8ZIePGJRRk9rhspfQLmfwOdZrvNc29CoKuihLr7YW9H6mchJZ9Z
pH40lYZZYA2ZX2YORYR7mw/dtLEzkgWRgpbdTtERhVPwohAFHTNgf8NU3MtxdamWQFU+LYnYL62x
sF4Y+MIhUtmm1124d/V6lMyl3Lm868PYjQqTaMki1K2CcV8ovBQyNEIm8D5YLzw1zWAVK/s6i+4s
hBhumRaXLCn+ZJq1ryrzvYmYeI36NbTTzNPldIdQhXiQ3+LXMvjU1dvDocXNLABV7VUo0NedFkPk
GfrEMyXc6FWpnVzJyEfP16QPG7JR6PcI0SNtrWMqpbaWuZ3G+gGbN9LQmb4lCrA1ZiKZYf6Yj/JG
x9V7Y4cm+mE0K5HBz0wqXhy5iA/9KgjthSH2q9dCaOPp0zS3qQd/5iGs549iNJ/VYrr15krNzGpj
BuN5Bs2ZmJDnGvwnFdM8F2Cs7aKBM1ioZNT0Zp/4PjJtcztEkmdHeN2/TlH55gTpg1l2p9FE0ygP
T2Gb7ho0OMnIbyJumw1INtA0/SkEHIigDTBanRpeUjIDl2pPq7k/ocob6a5qioEg7gQzDj400AC8
KwLjbWrHN7ypM9dKpcfGBmTTRuprkyUfAzg9rRpfqS/7QraLLlbbzn207/TsYaKMfJXKxa+yA14e
wWHqExTVXI97HROxbUEaAM2fRuyombckIIGpNfug6254GuEhaBMfH1rrq9Eb0BS8YfHYxuo910H+
AlB2JX3A8lLOwTalJ7XNbwloHleZB2OtO852NJ39a9YA6IM2tC9Go4W3nyCWn5BHhPho4sZ+xBSj
uFA3jITPApuuckeWPpEdosKt8SFn7SmRh5eOL8XU7zlChAHpM31yaunIk+8ecVnpdp3FpQ8uCs70
haFu23jYjYW/aXbNkG8aLgsPCWb+5A5Hl9xexPh/AAVslZeIKNWuxU9NbjAWG51TUsD67LSEfEq+
GSLu3sH2v9IUC+UEfVo+1s9m155Up712drrCz+FWtsGbkTFvpIQM64YhfbWoqYdPWvQrUjO4POhY
f878NsgIgI3PGTbUysCIZlzbmozAuNvqzDP2DrPlIrtgPVozDohkYlXcLt2z2RJUnlN7dOHw3KXx
2LiVBRFQ1hEcaVnwUJjpV9mOtZu16eBVTodjJEWHdSjve9n5ZWkMIqcQcnYe9EetYZRddv5b13Lf
zZ26MYF5W01/1ojeQU5JPBB3ppSSDa18UKJop0DuPsMgROgUEELTiB3WvcZFtriMWJ7MPNCVzOtU
y6Hg37bdPh4yL7tvMhhRfSLJG1WD2dDU0S8M4Fsftj0vOEaSN+dTHrvupAAiYzZm7Gy/fZD0Ceym
073pLaTxSYrQvXRvdeNsgh6kaBPhUewkjpcSIqhJcKQI471clrh5GIRVeryqAiICnSxnRKyTXTb3
9h6TyWcrAt7DG7zry0+lZWw8DdyeBXydODrpUoHD3ABDMebnUkW/FB4/HtVJqJrw75mj6hRExR9M
RkNXVzrSStqj39gYleS/Fch19lxTJaHgCOZHNv6c+bkLqqPJYDFo80vvkDTEXwTU1ZkCoifG2k82
SYuVESxeEer4MRnMABK7Hy+2w6vGnLzE7haHQd7mJgZScQNHtXpO1Iq7Y1iZ9SzfGX02MhhPE1e3
GYOZKbqNIPrTE89uj0axELKMEd7bODwaxbBWVGNkYIVpRmTBdjC7qzSM5T6SkqsWMCDHkzZXjXyr
EZmqqnlgQBv2W4q0tcbMPAJCj2YY/IZvBTs1QbMXKhV3AD8a6Q9Bv/eoSPa+qY04A7dkKy9ZCcYM
xL3upqhtd7MR1F4DEdMZ4lU8G+e6c9Cmdl+GdMBq+RRhzJoThAb4iPYuKdeUMl7jXtc3cl69Alk4
dPkM8blYEM1vlY5x9egoFOsX4WOpW4yE0EDZBAncSg4YdxYRmEkk6Lm9RbRkYA1pDavYpLjHnKgK
Md7jDgRkP0x4tpvqRtemB1U2T1XMHRhyhRMdUwmykl+G5fde2kIcztahYm4jc3ybxwPKmccURaqL
L0i1zhSuE1biFyoxkI3MzNdNapXaaQnBG88SZL5F27aCHvKiNkdJ2ZgYHrmOId3rhb7pAdwuD6nC
hYNKKdSEgHq70OVw/0h4sEnaEXTgax9qv1VTmja+2gNLpoQUoiHT0zQFb8eI0HD49RcStQMMTLBN
DKlfYYzfRiGMpET7o5lt7poj4X4DahLPTUKIBnhBVb5FtqxClbO8BJdTV3L4lViG+k7A5QsP5fLY
J2StVRL3E1ZFiar8AtiXeUhlKKDUFE9OCmM5YB0RI/ZUlcS+nWx1Ay6tMo47S+ltxgFxuQI110BP
aV9ipQJH3R6liF9bUetuk5aPcZpTjmQeAGN6c8H4eWgdXH0JUrhmGm4HHMehds4XEwl7qX9OivNR
ZnPsIWQr+Zl2NysfXq1m+IAkupunaWWqylsxRga05AFEL8UX/lgb8EmGfEUeRC71+z6xbl1jU5YR
Z+fe7kigVDKJbOc1Nloc7TPtwW9/dboMqhuGKA5iOO7Ilu+NYX5ODf2kKya3btDi50Qeo5atu5JZ
R1/kgxdG8hXDkUe1xxXT6fJNEE6/Qt/o0QJaNxIqGLjEPszm+cV2ftmmhEhEXVh8WTuu2jZmgM0A
E3xd4MVq4U1QbLE5d/u6I98QbqUyP+fpI9g8h2Snv+M3uarLUFuPscJMrFfoqkb5WlJNbWUfmgBg
J0E/tAt4gzsdmpPcWg+V/CKlKamWTt36I8y90ccMLwWDVlndKujbj7BCem9oe8YXTZ4ywBgs12BU
yexruJOTPSNpA+pwiktV5KyUojf5GPwQUkda+Whz80pTVrYdf05W+BKSp5ymLltJPWzA2FGnvTU9
F3qUrn11m+okpHPqUKlBDdYmPjCF3r0kebBEqJn5+zH/NcesV7wQyJXUCpFW/OqkbUwR6WQmj+PI
29vA1XtTDgw5erMlTdiQHg4xiXYsB4byZ+njkZGE5aUNwo2GkcjGmcZjmai/U4mC3TCG/L7whqr2
A0XSIwnxYiOhUXEr7vi1I1nMDR1upWFoLvm0caAATxPhdvRclecnAXS2grLAikqElKxW3FD7l/rE
QqLos/DTk2xJQM3jEmch3yD1FDW7EMCGi2jJcutC/Rw0sFPpo2Ja+TYolDdLkXbWPBI/cVDzaOVn
UYA6hdf9CW/mnRH1sKnU8DKDHIbsmyQr3GChEMx3dYiF63XkbcqtSMFh/o4kBul3/wd/y4vvYLEc
8YxSMDrPeuvJUcbjVAMjgTOHl7xW3/W1/p7zzwKJcosSR91Ki+VyWE6n1JChvkd5t4ki5mkyY/+y
HJ64R5GBIKpfHofmug6mLceRBe8CwLfhHluhx0RRJQ8HrO0ThaS+O1Q+6qFPZ3yubO2Z2PaDlXWM
NhGmGjOKM6yrKZ04ponDNJVHlK8x4OXeRGRLrLeqkde8yqb6ViloqTI0EwRsfxVcPDcftJuUJoQM
de2lJ2+pBEPv4f6z8FSc4BQa+kMwmzslZYCuB5jy8XRiBABpjzmsrcJurToNoTEkYQJWVycMbuUX
D16fzM9AZeUY9rdUZ6Zm1tTTxAO2KLr8EtYYNUxqgR/U8ACA9P/oOq/lOJm1bR8RVYQm7U4eTVKy
ZHuHkiyZ3NBkOPr/Anm9Xuv96t+hBmiYBE33c6dsB4frPnG7M7ACQj8tu4osbDZMAs/97Nw6Wk/G
Wyi9N7etX2qdCzO1X8i+eDIduREhOYVEAOMCTpDseFdX3C3IumCIH2pL/9429rvmdtSVYbrVFtl1
iU4xJuH5706xhWKiO6r2mip8wOkAoMHN5s3Gj2CevHpaeJ5wKsRS+5yazkThrv5VqmGnXO0lI5J4
5UZWv+4LBt66DZsh4GphFNPKwkcqLvSVLbK7ImjepUBCEbUTppTQn6r2yc3Eycqdem1qLWMqCf1e
x6B6SDRtI+Z83tY3tkjBiaJPil9RHh0wrrir4minp/ZH5FXUqSpQQJJUiVKM9+ZYXlOHQNFKZcey
IzK11cstrPC31Kihi5okdNvxNkkBnpMG/lsgMQ62t3yEUxvd3FhCEu7PUjPwd3KMaIXoMeitx6BB
QhEEvyepPZtECQ1OET1r6U88E6U9mWst1GFj9eZ1xHtsYzXGL7dtjqYfPxU9yDoKwI8mmH/sKPs5
Gt1rKtFVk7aA+1XBd47765j2lyKBnheEbwwh3ghWjVZu0e3scvzZlrMuT+dBruU+jMCpwHvchG3H
2HyuVA57ULxoY42UZvXYJADepJoQ/fRtEinSWp7zjDilwn7MvV6AoGs/prA/6woLaV9eTLpw4Xr7
pii8dd5jciebbdzH3+OsEuvfyi5/2Vb2HpQlXEuzeMhxa2zcnM7FqUhbshvs8U6T7LcB+fGwnNBq
G+UJndGTqXWQ01H+orI4jD22hBHZoEmiU9RrZcfVCOd8EtZGB1PFgytECyL7tb5upiEhKTFOd1Po
nlBQvjlC/cym6dbh8wWs5ly4Q16dFLc2rd34soCD6YV7s0rWbt9CONZIi0qmK+KlO1xrp72yra2N
vQHPH4M8ymztmdxd3aR3BzIdcNGHBj54LSbrfKnS8h8Hl+KNSz1lZTGi4yqWFyt7aUW6IUD1voqa
71EHBD5fgtNIxBTEEn0XOlwo6CeuUxbsqYh/D9zmSuX2FmCUzywBHVqmjC0pRKdM5E9NZP7IB0cw
0YsY1qKn8nxcnkTDg1HGTwtVINQpylA8Lg/Mxp4I1f5eNskvZr/PqECbI7b5ZCpPwQbdy3e7PFdl
8IPhAXyMiCFKQKH+rAHkVAZhK+1op1svNw+wjCjrJaPFkEGF5ENq58IttStzzdchp7Y7te6OvGy5
KWynZ04/+Lt8wopmEll6kNVFFhoAASfYeqn2i3nvakQLIeLAOwyThm4yx7KSkKxw8MK7Lu6ZNOKc
ALavrcvEJrZ4tPdjnRt3WgaCpVAigES4TNS8SEeeYezH0VdH5HHxqhrJYBoMK3/UxhrTeDet98vq
1zZs6BPuyzoLNi4SDoz4S5NnVUPYuJsXZBnM6U/Dd0/EmHETYOG4w7hW/ngsXCTpiJx+OtSRDQH/
1LVa7cD32U0GA9VWBFT6MLFnavMyZVW97xihVz3PsK6iABk3T+QLv7VNNiu7ePpMWn8URufv3eC3
S2bnesyMN3hkPGtq6G6JLkJyjrMfWouhamExtHd64zOQHjcNI+w8CN6tRLRrSkTeBtsA4VuYOOuS
7+TQLXnqLu7nIVuknSIXDl/g/op881dXQ98e6YSDNjjixIxBOhWrxjdf/RTTb3tXjtpFzW8XzwiM
5UCf6nG+970X/POwPZQkS0xy3Y3JedKdx7y8lYnoVknWP8kQ9DnzvGNVCkqa7i01UZO73kc12Jj4
h+p+tLOHZIYOfC2nbDhUJ6GH/bquLO4InxR4VGV35GPIjQrVAIbfbBhc99zW1lF2gkAdm9nbwQoj
gdkEzA7dwZHAcEs8UVPLxaExrLaJXd6qpPs+5HPQ4pB0+8DKf/fxVF8anDZCytu6zUzZCn0esKMF
PmBZWz/Sv8eje/HD32ZtgclW5KF5TDjL2JN0j8lT3r8EVoy7kMccLQqtcIXEejU0eDkMxbD2/IS5
s2v3KzDVfRLrxmvq01vjHcvslhLLkJMPZcQn0VJ9cTpxZY797Oj5a5172VarRAzRIvyOxwgSds/c
o2bS1xA96AZn0qFL7BCVQ4pU7Xoue247E7G6yX9szmjrpBEMaafpniBTjjJPFljYTvectwklf95T
qgw6wBUsVJC4g7j3zcAcTiN3yZOZt04dx0DR1D0bGYaAuoXlS1eU0KooWNnlR5oovF9kf8hG6sxG
ZvtHUxybvGlXYwgwVU8Un1w3fWsp8vG0KbSVhPRQZ0V0DJNuHkCbP2wkLiuqlSF2J0N1r+c5wIpp
vxcz9BT8VFRY1kaqMXZtzjU1S2iy1V2INLBlMPIQOFyVsqDY2eroTrprh75uDUel3PrSxiV9BPZw
5sSaVlHxi6e2By/jgsEZId1XES4VDO9WQ5W2D4rM9E1NvNFsyH+iLn8JbbXOWuo2A44aRk9Zk7FU
eUw6heMHT4RIiWCt2li/NL2+yxlTrkYX5XQ8kVgu9JtfCmsv9FbtcIg8TipxV04qt5FJYMsU8nAI
Q1GfeurtqQfBPUmHF0dCMtWbb6Bm/P9ygvpDRTaI6+QuKyirM2/FpzZxiF7pdngx4CKhZHxuXPBT
VVG0L61BQxSLH2Tm59upsXgY9/V3LHq20p7HnwXSuKk72ik9aRYXL9KZrINrFrCZRTHeiXrGhCro
NMRvwOFz04pxbUaeONqNrYi4LLReIMCuKQRyozHNcuyXPKvytWvIYI3lioTLieq1TNZEtkkMoOZb
8pYNvEU6cgtbWWWvhRBznoI62yJ5bRx+28BonEMSpxCYuO2R+bxUDt9Y2bwleiIqMaFDtwYk43jd
q+3bEIvT/IzV53AKiwedEgpXlFwF/CvbKK2x+64rpnu8t1GOO4JGOlBnRlkuWM/W8cpinYTdQTBx
J144J2K1FXIPWGzhEbPzu0sREd6CVvZNd0TzmJvBtkvGV6tHddm53bc6QOsJDajaS4Jo6KKb2xBP
NNJ+C1KCKOuE76XltBvXa+9CMFQKh76JMUo4UjZ3yg/8m/mJxuS+01uN8GkPBUznEbshESaoEj6t
SYXOJGykJWFTciXbAXZr3Eio/suLGBu6m0GaR4xKiolhhc01J0rjYwjtN9383Q3TB9YzhFtgFG6r
+6l2dJxxAurQwRvmWxwtTGenZygogAxxr6kRmVD30Pru2oMxO6T4JFG3rSPth18Jb9saFYFrcVpc
QP7cbTZ5pOMJMB1gr7VuMNJhnoO4lxEr89o9xj5ijSdGuuGxfUysYLxzAh1sg6mPkFBy3LAYdhpe
8PCQnxot03eVd4/HBQNDfXzpBuMw1TpV4aH61nQgIk7frM1Q1uuh9w0GitnEpw8vUd38yBwgMuu3
2cX3HrN9JsE8FbtugGrEdKAdAKAjX2PMfqjQjd9C8ki0gjBrwp02fa19VEX3wwrJ9cqCS9rCrRTt
R+9R0C8TSvCwK58bigLkvfn4/kqH4of1rQuYHia4N2wR6Lxps3otcsfT4BJdkCfJgyZK3PPtkUtu
KotVARVlY3TM+dzZE78u5adu9e9NpzNicfqDQd+zn023+yJ7h7tBeiXup+C9zIxNt3rkGyVcVVFC
+cXO9hEWuJANN6mWHHKdQOcqsO5V7Sd3Rc21balNyI+8GksfeiAguKF8exs1fX8tva0Fe3bjDYK0
jfZtHIsbT9iEUbC1EiXyuaqQ8EDK3ZjMgt2GeQehbRDkp/IjQWTFVCF5MnU/WEeK0mtU2DGvKJxk
YdHepIMyV/tFrb3/qYUH0Fcdaydx7WpgtmmQv1x39mYRTI2qGmJdx79i6NM+9Kf6Fs8Lm+pbDpP2
btnkZIooIyoPZerwbes5giYYDjn0Rzi5Jn0pweqe5uPiX3XjplT0w0FpPCdtnHAd6K819hIbwzTd
dWgdPMexN2LyX8M4EqjcqGkXdd5vq4CJTN6jg0hW1VCooxrq584tp72ZWPG2q7LrAGUM7Bh0zqoy
tefmIdjYa1N8hAewWpA4hnD0saj0samgOry1qrq9dqX3mEl+UDllq7w0qmvjNyUZ3juPh75X4snS
AG/gOnargpEiP2XGJhre+9bARdwFlk9a48VyYBaW9c9S4eSCoouhUL71K/eWg4htyknUawat2wDp
YAfEimfOHLTRfybVuAmcriG+8C6t2mGH8TfMxeDqT+EldJirMC3bpWYZrXstpR5j9HcG+QMMcoZP
ulzMo1zv3rCqB9WmlGGc8CUbwT8Fz6UQB+lKG38P5AcngWVcY9vqNo3Mw52WkYygDO+3a8PRzJuX
oemClcAGee2O+tqtR/pna/oQg3eoLGKyk9+uwwU65dkvNaCt1d2GsZ9GiJEcw1Nvld+qFDJFw8Vl
1s/oOE5+BcMnDKJtEFe4eLTmyvXFr1lxwkAcd5LaN611YLpnE+Z1Bv6y7ULn6EP5uUOo+M2YY8bD
UgNtL/gBXPFRZ4gt0REVFF93Q+BhapNkz74DTm26ZBThBXLnFOOts0APbBH8iO5hoNCrrIN+2rYm
1P2uuoxtmu2hZRzHLrgRF4L0hVpEagxQdVzOGY7jay7tz2oaLkK0N0ap2BZHpzSgBVenBiGo3qWi
5eqeR2fgKDcniQTD2TqncmIdlN0cjYEc9Hx40sbJuLRwgUx4wLsiPuQVQ9zGtz7N1GpX0qlftaKZ
qHOlPAz43UyUmQrSU+VFpwYsjZrbmyma5mwQFptE3rjTmsbf1FOx9kXE1RI/ZDgzrEP6+qLaY6t0
hDPJozzVTfT95c/MIU4sGCwSp7XP0G7fUpG+N1U0cfWb+17xv4iY8ELy1nfOVP8MLYqQSTLL6RMQ
NIuMJ7PwwrXAoowKA4itzc/cVd0O4hM97F3SJN/4/x/d96qs/E1IvYAyLUX/2tdXWs+0yg4/h3p4
rE33s8yaV2+sn0AhgrWZaPjkuwRn+ThKqYDpgDBm9g44qkZqsCOgZBN54K3afFJM+XVQZzewThil
vRtB762VhCc2o1myQZ7PTC3bELtz7AYH84e70Rr3LneQDIt9TscdONp3q41/Y24mqTyrYV/o0NqQ
v0fVp3TrV3KmqEbL4qbEzgh4ctKn467sH3LR4X4s383Ug5s+bFsvhlKni5JcBnSn5Rw/o40Q7ALj
wzU/ATS9bTT5lwFK2kYaWCNAvY6VDqfXj+4GezJWSRxdykIjtdLKzw5qtVSqfN+Mtr6FNmczuujX
rXT2Rj+EuI2ViggW9WhyYhzWuP1TcVcxKQ1RdJLuGCG89lVDD78fy+QzKtRsOtUcLanxvUnlFA5V
HIa3TMLmDLSxfzGmyD9R2VgPNdnjnh0b28GVz1FZ3VstQRDYVPMx4k2fw3X1qJaj97YvTspUSAGX
r+NRJ7jKSs946j1A/8b0byhBrAZAjIFwJ5hTe9Vo5bYvb82kGyeZd7teauFGpQzKyvpQSINxKzXh
WMb8e4PcetF0iXM6oCBScquXzV3oEdwe6sQuwDgyfK3e+pmGXLn7ng3VtupqhgBNeK8ZDPp7WXyE
AHoqIYzSD7V4o43mm9Oom9CbQ+5n47YxGO9mTepQD7IQC2U4sgT9fRNa76U4hRa9JjmBLnDYbx+O
QyFsZO6d/0lGyhvFL6G8FxCU/UAMHJqWk8WkNAoZRgyheUOwcot6/Rb3LWwP41iGWb4zKA84uXM/
mP5M5WE4WiqCFEe4rmVlvtZD/AzDkuEoPlR20yHUkM5VTtZTYCWPgj5l57ntPq2mvV8adwFPcsSi
67YAICOacpskVCNJ7EziamWqwdpAo2TNCxnslPBi6pyqOVruuIj2Y2fs3KZhVEKx0SezYFVq2VkM
1UeQdB9pDVaRTCtDPWaqbblpkPwFxXczcj7iwf5suwK/fnNj6Vm5x/wevGzEWEExa3eid0qyAPal
rCieaTermJ4j231J3OGgm9ZRRQxVtcY8Y7+D3EPA0Wl5INq1167Ovw2hbZVe8sDAGqLzxc5WPGH1
/r2S2Aam78IS5LClR4q6D45LJS5ritcp8DfVOIl91BjffHJYlfJ/RO3MiI+js9ZDpIBoRwpEPpzt
nNzTwqTAnXvfdFzc2qC4YXjUwbzqnlRHLaYJEcMWrnNBOEagXVA+5ggZVv40nmXrb+LJJkWJJiAm
ZwufFGBWb2d71aNl529VTVaZprt47UNI07tnX1BetnxkBbb31DcGAzZ7Q5cLAo1HAjRc8S0loBO5
CfZitlW9Sb3daLBUFamhQ2zeHMMlMxTfwISae1sGh/mRBy7wOsnUXolIok1H6hMo+0FZ9dWuBm8N
1si0m9C6laas+6x16q2E09N7MB+H5mS2oMEhcEql/cLJgahHaqurvsJBEl6q6fLX9uDlWWYwL3WP
lODpG2Oj5Lk27Vujfcl1SmC4Is2K9L2GsLv2HQYlDBR71CozDIifVIzthB6OFAcY/Qb1T+UZu7YS
59Z18UMpSYZM6bMxtHALCpptc+lL0VyMIm4vFCAmYL1eO0Af6Ve1Vg7HvBblYyK09JFp9fx62VDU
6B/xKeKx6QR4QQZRaKwrW6/3f3bTUBu6LbGG6rZsgg4ADmGLH39PkvRhQj/uDVt7qstH6jDqEbrY
U6lj3rFssoh3vSpfP3w1mFtlBJju+LTR5u+JKKSj0u9N7bi0g2w9PAyK+Pr5rMsCbckhQlAJbM0n
W7bVTt2sYdjZ2Lj8Z1sWe2sDU5/b0gLvrhG2S0JB2077mxi6Pwvmdg+ekP3dv7YLxgZY6fQAWv9p
bygHFwtxBic1r383Z0SrXUMYRstJl+1ZMRI9Fdn3zEV2pamC+4RMz2cVQJwqyr65W1Ydv0jnDLhp
Gw9J++xXYXYyFbVEGfYtT47GeyADYZ0hv2nW0h0uvU7nuxw6Vn69DiHrHZfVJPOTPcIGsfk6cRj0
Z7IKKZrNb1tluM6lxlfT5a08v3wFdRGX5Z36mMjGKfBCChI071uVH5hOa+tlNUZ5eul981uuND6H
rt8sZdRPy3kMjqSUUanzciJbQupT0g92y94msdcjnF5UNVnxsCzsTFW7tOLWwioritatU+B10ef1
etkNo7l44A3jQ0UGM7343CaPpwjWFaDW3/Ok9TgwH5B7ihTmrmms+EaJPdoV/ZDdA8HPzIGyfMCi
zt0UYdw9plhqbmpcFZ7GSjnrAPXNM2Ovah32TvbSUH3jvrP712jCz87NbPe7HGy5yrS2+Cmq8pNQ
WeSSlXz1uiT/NZQS2WBifcgJInvmFb+bgRFFDqYCwlGsO72k45j0+2BgRLOqzlSroOTmuNAIJ4F+
QDQxw52O1lOxj8BCPgEiTlYzqY+sch9cGP7vcZ/88GRUvenMCRi91f4PE+x2lSbZuIvLkGgU31AP
hMnjq5m5dEFz4PKyLUxLJJWTxuCnU+ph2WGEhksnEZTbZXXZUcUUh5Iw0xjucKqvdmU4bB0oZptl
tZlPULimt+0GD0e9f96DrOcC+jQ4mt2rIlpPlavvNMvAhXhus5zfBxPcD8ruvj7qskPWQbuXNZjW
0mQ5/6Dp8Py7CLy/UPDZUKQfpi4lLhII9EZaUH5olZ0QCVpGF24zbdtoQ/KEiUG8rgy7+Zln2tW0
yz4EI36YvCD6rXL7DYK3/9o7pkcEcoNstnczqiq+OmmysE6u2Xs7Jq8d939ugotb3fc+6L7bBVYu
kb1FPcAfNKXTg3RL58fgmMU6DPvp0TfiYuc7OXY7ed3dwe739qQ2BzdiTeuNpVL9BUZhgmFSdK/0
9FFOpnm1yhyjBcvpgSbAAts0UlcuHICisEivKVOnvYXXwiVNRbZvFS4pmQTgytN+vKS21ewtCatA
CsD/Vhj5xWhHc4+zTXgxfNPZc6O45zRFCFDQ4XKX3UlIJ/sSaf/BspPogdEIQzrDdX6F2R2+Es5H
wzx8VTfh+Lg0je1Joyrzn6ZDV/+rqYXM+VEn43vfNTa9b5s+wZ5KzmSf7fsAb1PclilnLNsoeO47
VfbRticudFNWOqhf0D/kZk2ychJMWzOe+odlQbysu7awk9gtq8bczuhQ4oZWae9LujaCuxNq2bj6
hEczVsPXcVFCUdkzg+oOEPxjIs0Poyoq/XD975vSx/YGnRKzQe9QkKICx7JHDIwu4cHCVXgDaWfY
Ltv6wgseGN3D0cdxE0yIdss2t7c2/Yg907LWR0F+xaLssKwtJ0Kf5h8S0vOgM3OOZWELOyC4mXvo
7zb4nBVQrmMe23/agX9sTKztbsum0vcklm7VoaiIUB+yrNnoZg+7ggJKs9MSwX9HHGS0RY2IHlOb
UmpZZn1zeSxABJg3UptM11/rtaow4KOO+9VyWcU4n1LTvPh7imVHYYfNzQFSx3Pawwamr29GMOqH
pXAvtYwPwYX5/9kY2o5+0AxK/MuBS8NlsexAhwocPB88TSX08dR3juE8AVVRZV076j+3MFfQWnAN
/EnVsAbksYt7s8Sowp7Q4xQtgKPlyk9pFv5DHCK88RX19GV77vpP2H3oT/483FUKWYwWtbSXxako
cYWyR9Kmg1Gq7bK9jZgR9W35CorjYk40EK+aAF3mNpGzRtRrp9rlalotL5uR5FI5dFiZ29pp2VQl
KXuX9a+Xy9a/+zsf4VqWa7//tX1Z/dc22/SMY67Sbe9RQyX3ajxF5vhnoev1Q9zyXScBXzyPXPu7
kSA+0Mu0/Alo92GL0nnTXPnSGEZzFI4l9p6RRFs/t3D9wAP+RRQG8BkKD2l69KehgS9TlcWvJF4S
akyHCStD29bWePJw2QrGxNrACqf/k8N1VCr/HEtMPdva/B7atQ6DtPCYsffaXf96MI0OW1Ed6H6l
91Z4CHLJ1LpB2uWZ+VvpGz/IJ9ceMcwuTtLEZjB2JwgJQ7tTeZm9djog2qhlxk5DwvXTCdacIN+2
r10VlneGqrKdjkDsWLRh/uKN45FipHwzeqtA9RQEpzzqksdAhL+Xt5tMj39QDcXNLfLuGoSgDMN8
wPw5YFCCaSVwA6UTij12ku8JlqSXZWHJob0o0UKvtT0sDjRm6QqC5MUyYzGsljZoOeeX0LTRwInT
n9V/TrE0z8vyNc+z4vD31JkFLVhoXbNtFdKAYZiO+Lb412VNpgjQ3A7b+2U1qWCxQE899l59dQEE
m2NNBQR2mB6vC6VVr2MHrppIoX64E7h1PGT1W5Hlr9A8+l9ENF9axqOfdecgyZIhCfbFtCo8ZAIr
jYn8XI72Q/Qt+QBDxgvFLLfP0Yk36JRnc7nCVTjMmUa5iomW3i+rf3ekmZaTgwzPsqPcfYtftI4Y
cQtD6rPnRMrf1SUU335w6mNktXfL2rJYmthzu2VVzeoi0YfUyxr3IR507Sg9dF05KnVm6R0mCibi
q008717aVFqgr7OMmmhl27ThsfqLKb1293WIaWTrygzt21dj/qerQbKEXdnuA4IhTvLPe3wd3wd5
xZXFe9RQCk5D2fS7dQMP+zFMc/kYzFOOWK/g6vyzzavbZpNSAoO6gyUcyhXzvtI976zMpDqjZXll
Tmw/68iq8Btz7svaxVI2gU/uciGel502rvYbeCDlQS/hCTadVe6lC981a6zwWxwU7rbsMEcwkwEd
FfJOwnM6pG5D7jxPGSwbvwi1zx34WvApO4akVtXYzznn2kKQTc+DbUWbMskQEMEUeKKauR04171l
W/bTVAUUTl2TGSYiO+bmmLpboklWy17XAukcGzc4A89jMBrH2bWsnerqwlgDQq/id+Xmd5VM7JfK
Kl00FSF2IFMev5YaBYS5gfu/R4Kl1hTVvegdvsjXkQ491roca/MebImKu6uy5z5DoYSBZ/yQBAG+
UUZTAJFk7r4fHfOU8IyADpO3INpJcaZ/a/ZjrrtXwe+zddPUeigy4u9iXXOfh9myCD/elVLC29dt
MI2rfM5gaN3RuAB1ZhQucd2aN0kY/JdyXny1aypRkG2h/Tli2dOMIwnJvQiIIETcDsa9hZHYPjpW
Gz2VDp4VMUZv22V1WdBAuE77yMh+VgFhPPS3wbKNBoagHEgFpD8GfitIpu3CkyOz6tJHfb5N86x5
MePk1/JXG9bv2O6jj4RrlWL6SNDFfIyHVdFJzMdkLjWFKhH1y2TN8EEffAr5dYz0M2NlevmfY5QD
LyXN5AlJlX8ymtE/AXmCb/UmgIRKZLhLeTZUpGGzSy67/v2SQbC10dp4lw0qbwkpEOj4SNVd1Xx7
XJ7JUR9DTBhWtu6xlPOGv4smiwkAhvX6PCGk3bYDiet1PFjnQprpNrYT7RWR/K3nKvyw4+5e1L31
im5BAovX/6dpkLe3ZegqouG+9OM/Tf91VjHpZKwXKqWM+GZW0vqmB1X5HHb/tRJ3b0bnmF97DP+/
9vz7mNIv+31dBZBQJtWRLF7rA89YFP8AorrYLi9TA0OAeF6UfoLDpHfT8e06Vek8X1teSjxoNTJV
/3frso4zfHU3WZSs/VG7k3Z4QjIi9hlQ8R2ovHa3bEf4TvF02Wjkg4cv8twa0M+Xq6VV6xitfVga
1MvW5eWyUJ4NVua2yarEOeNP+2XPaIQ/W7+KTiP9/H3IrXHIBgpzRq7kfSANeb+8YhT60gCm3v3d
PgShcfAsgPvl0P9tC9v0T9sG794VHgcttsNeeFkWNkafXEe52Loqx7ukadF+Ly//tqlH4I5/t1l2
O7qNWUtHsEwMzTB81jB/P0nZ6NSn55emBuNrebUs6pBnF/SkaPV3W2d6o7r8XU+dKd0lOT5my8FI
HHFq+td5KFcC0tS1Q3flgZH91zkYOLlrOQ46/JoSrRZ2fZ0f32NkIO9DPZL3KhtdNOKBtfFHM//v
HYemw8Dv79bSstwNSKu1WQ5cFlgry/v6UM0tlw11Dz/MYcixR6eRkzTzOgE3XghDUKtlFSlTsa8t
nJaWVVMgGdXQap6X1diJNzwgzefSN837NBfPy+Y+xru1EWTIJaMcX2sDqJcphHtc9mq2fiNJc3og
KFs81XL6OrWfifbUJ22JnxIHgXiMW3yFmI/OH8vIcBMsbM269uQqvZoByST/99OK+dMyDIt2IEnD
699Pu5wy5dPmNQbNCpX+fnFCz3lc7JoihBc9m6V/uaPPfup/V1UdoUTzodAse5cd05DRsy/rmS5/
ZEYmD8vamKsTXSUSn8zY+gljXWSBcXyPt9uwqalnb4faHaEyRfk6wKjgWjAUIjopsIEfKuyzltZf
B7pWBHdaeXOuR3xva3V8D98sZGrRP6TkX5wxkD+12uC96iZvP/oDqiPfv1dd+q2eN0sfnU2VAqc3
beq9Do2VrCnEx+dlb+MkZGKM6UtowJ5uBBE7Q695rxWisZ2skmG3HGWaPeXINkmuvpb5L1NyXt7S
0zr9jNMrCOD8VkGSAORWUtsvq2M6/pjIncXDqi6f6zDYLm/pN2BjxkTyddtl5otANZbG3qXJLBAP
XUdcTJDVhaRs99IrG+wlMZwAXqh4GsdMYDf0z+5Bg8Pw95BpmkY6USz2bR6tlo3qJOqewqjtngha
onSYQQ4NQlaxvCFAph/f/rYw2uBbn1jZZWlP6km9tzqElstqNZ9wRnHncy3H9FVur/EU8fe+Ze+b
dqxug0RvzwAAqn2lcbfqmGS2lhN+RA9t1BUfZDjl8ATDOWtAoLadGg+hf598s5363bc0+ZEGJvQX
R323TFttG5wJz1QjnUs5GYoMJN/9mWhqszRVHjif2eve45SRDTfqMU8Su+ofp9LvVsv7OYgUs85R
b0EJVVFTA4MxLbVPNaLKbRE73ivEgcvStEnMH52no0E0HYMPRUVn+Q5F0Ku1yzzqP98hZQ719R2K
nDHV8h0qVEPfYqneoe92u0ClYpfp6XSAHJBvTIw9vi2rXZXKjRnp5jfR1H/2Tn5o/deqnprqAGiU
71A7g5NYWvKik5O+0Ue9ukKG74/KSOsDtsn4iGpxtnHxzfs+jt0rFGjx26tPdaZNn42im8CEPEFQ
ztGTH1TXmnpm0WK40Fvyrc9VtMcvK8f+LuvLM5U5IqPmV/9abTF5JmZYNGvmAbRWqh9RRxADHTS5
c80MaxsMWnwGNvLWGXXX7bJdeSZcIITO8mzZxbZoeiIjwpYjLD8m+MUfvK8T9EfLFaRqGXO8nuvq
ZyHggs5rKglh8RTV+LWzqyJjW1UdjgTzjqXJstfvzOIEgICLfgJAhRPYLqtC+yKob16cebGsRlnv
nCbCJZe1ZfvSwsjBjwB9XJypZfL/KDuz5catdEu/iiOvG3WwMaPjuC5IcJRIUdSQSt0g5BwwY2Oe
nr4/QLYz06726a5wMYgxJYgE9v7/tb6F9X0+tpdkHIVmtg1JvVkvAHacrk8FoP+HKEAwWQt0FgsI
3Z7qJ8t1kgfa6eH7+iK1163Q6ldoG7jNuy/QxnmGIX+5DwrD3wegg3ZOmOYPSU+To1HU7oveq2sA
0O2bCrXJA+MozqBTSUBr02g7lEr9XKniKaiSHqQOQVlj7n40YzJUYmEnt21R9mSA6CPU/jG4MMfA
jJ0H99jK+1tda6x7c34xNHSLprwf48iaiWLtCQnmDf4/tJaVkVQHbWJY8X3/tq6jrdowZVvWLYd1
ISr8MWqz3bK4bFCj6ivYevP4fTcbJZVdy+wO86Z1n5Z+fed0yvr7DpBlGJrF4+fvp6l1u9w1E6a+
5aBlQ9tGg5ekoY/lghMt60STD4RdR9lhWeykb23zqEANoZKN4wbmR4cp3U3vIgJYFutxDDeQatT9
smgn8qmh3XXBTOU/4FDf1k1rfizGAAObexVDbJxoXYDgD9RvyLDUXVwVTGmWdctLFOX1LZ4rbMvs
q05S3/pTVRyaLv+EFhjruetrnlCd+NqPuXkxtN9aagsYZ4irOIAxw/I6b5SVTK6qEameSndos6x7
3+AXn/RREzfLEihF8+Lmvy27L2siU6gHBq0/nidOpYoqolE2ld11GEmb+lOAh+r9HEwukGuX0yfM
L866culMx7T+xXwDiuC9Pnxf8v33peVeNUC5+L6t+2npz+OWm9yfey7H0XPqH7SeXvV8A/xzz/d/
b942A3f+w3HuEKB+DPpD0I/JCWdjcjIT/9pmY7cHx5Kcvq9f3r2vKwcaZj3KBnb/vjqvuNOvluV6
6j6nAcJ88hlOfmbK0/JueanLEaaKlrYEiP2xwRdqNPywbNjRXqpBdox7cijfT/P9DF2tjBsRz+y+
+fzLy3IuBgXd6sMv//Xv//48/O/gq7zIdAxk/gtuxYuEp1X/+sESH34p3lcfvvz6wUbd6Fqu4Wi6
qmIiNYXF9s9v1ygP2Fv8r1xtQj8eCvezGmum9Tr4A36FeerVeVXZqE8muu6nEQMa75fJGnUxd7jT
rASnONKLT/48ZA7nYXQ2D6ixmT26lP6OyTLWzrWu4wGDvHbZZXlxstJZ5xV633KlRL3LQIWQgHQb
xIlxriZTf3/JJnE2uLUe6Q1zraElGWdU+cVOEUG7+r7fsoGeGwGaMgKZXEQURc18X+ZOfzLzbDgt
7/Q/3817QE7JGcahOw2Zmpx8TRyaqJX3RYSU1jfGH5bcXD2YoTtu//nKm+5fr7xt6JZlOK6pO7am
O87PVz4yR3R8QWR/qYhxPVlaJs99q6Zn0i3m97i3a/ob85pyY44kkyHbGECHzC+/r44rF2xgWfsn
heamlxmqCfBmqO/dyK5AKLBu8C0TOanahbj6/lgu2upzmVYt6TPhc4lc/y6iG/6sas9p0rRPOqap
a4KWe1nrtE18Ej4Ww2UxFTRVBl0Bnj8fY+I92ARpXWHeb81ntBbperLz9GbZmsvkh/MPxQ/nV3T1
0LcVRktfkHrq+w2wjro7UX3+5wvt6n+70JZQ+ZzbhiOwfBnGzxe6dXKHAWuQf6Ui0sOL4fotVzjI
XC6qCcoCYx+0vOUaf9/cS7CodZ4f3/cL6xanMBzRY2hM1S1lHfywCR+4zBpbQjPnlZ0z64eXt75v
zG9t7fe9CtP62pWMu8qgcA8wq/RN5zTTW9Osxpp6+ERAzFbNtPbQZobzaPrismzPmOVQMdcKnJy+
da7AG6/rzpne/Dp5HKgxP3IP+MsJU+QHV9XVERquhxRu6WQOl862w9u2L07LEpDA8fL7+u5CzjME
vq7I/VWnQ35E5qJ7vvF9Fw5tjPz9UE0xKm9ifLKXMSqPEHQICPtouKp++TgOQhDw1lFLcpr5dwmU
F9vejK2pflKh/+8RC1nvi9YYnXM8rA+6Q0hQJM2MwFSO/k9nnQ+vdFgI/18fDcN1DNVWVcOi66fz
apk/fzRQC5U0o0X+YFCrTM9WAScrl8az3UTyPjDG7n5w0qcQP/VLVOfKFgOJtV0W572iUM/vx4KY
Fy2kRuUT9WDBxbm1S4F/mUY6uWZm86K11cmuNeuLqPQraD350VSKljCNnl1HaTD5vISKrC50/rY9
ho8HKS3zgUAVaB00tdAbs45Q4GTXFEbrLVuXA6po2JpKYz7EcWp4TYXAhMpxth7iND7wLTQfLD+f
eLT7PvrmPqkwlq+QwjUPYGRN5nQ/7WuIS00P1IHJH2EiQQyPn3t5h1lenrXWdI/zxmU9JVJChqER
r41aU2+poH6tejd7bOaXcLynHBY/LGuyiDJnVw10Btwif0QrWG0VgUtq2boc3ffp+9GS1L07HycM
kJBCU6GcNcn6e9eya+z6rh5Es102lBqwmX/+RBg/35VNVXUY8ghuyZZNLcfWtZ8/EdAstRHyU/BA
RlhNMV8dzr0IGQ0G6Eqi8lm4tfamtaXwaCANt0R7DGcldNV1p1SI7eOEFMaWAAtE63in5ryJIHb+
eFsta5t5h6iRcEzcMvaWnZaDlg3L4v913fvJUIj6u7p2bH0z6k66x5oLnJ7b383yzhgSHSdaNPKA
bdUSXx6y0u+b/7bP+wqjanf/w8VUf7rzzhdTc+ljqxYuF0ujnvPzxUxCphkpuPmrTa3+U2pn7kqY
aXvRIvAdhcwww6du/kny2FoSsZY9qiqE/NMzOw3MOalQGohYa6gSwK1WxvwUr+Yn+w8vqIpOXZvK
EzssqwWT7xWAdGZwAV7QKhHiZGhqdg9GCbzQRNTVskHNlN83ZHPChj9nWilGC9OqwHYrfRcJJoyf
f74qrv23q0KoHA4wgiY0oTII+PmqDGlsBHmTWldYDslJx2zrGb1IMAnOYoGl6Q84JsYDdU+Edsoo
PBxOy0skoVQG88uyKJQSIIjTWN6ywbdHc+MOVuPVVUxT3ES2VYb6+CJN0173BQ0KsyjGlzjY2W1h
f/y+V235vWerGIyWiK3Cx+4TgHLfL4vv2VsODweCAP+2btmvmNO63nee91vWjbVT3QSG8qmaG1/Y
qybjgduw+eBrQQw+xYKGM2+Jyqk60HtB6ztv/WFvF4QmY2DDvQ3R7fMRGF/5OBVEdVHxyDH1vczr
SUi2uEeUfBlgaDjWq6M7sLiADnY15btl0Fp07mqYl9S53zBv68difEibo1KCW2VwAJ2zFzDUq7g4
t03UXAEi+jdOZr/gnmiuyyrogYTy6WO0XRaXDSJ1D9jI3v75M6KZf/vq8Hh2XMYrtmsahunM238Y
l1NeJ5Rp1MtrGMK0adr849LPy3uLicRgqRTEquiWEV/vLf28wsa+o+KWL2I4bgl0DGohVvT485Fu
1amXsB9v3Qy9+NAI5RlkeYXo0WlPy6IDJycEvIx2yK4exiDfRloUfES7L09YOudBIIvCpgrq2JbN
IJDFrNLhHTrmsF8WzTz4/ZTL4hSMGwhZkKB1PuUETqnXyIeUHU1zoJosxbWbX+Ko28LAr+6WPSAr
TYeU2jOyIgmilHEmca6VKQ7LzlT75Z0P+WM5fjkCXVy9afuMVN/5n1hexrzfCnLNE/sTjqv23tLc
APotDJiBBv4nvdWggoFNu1VIEHsUQXnww0J8KvSi2XJPJRpw3g3ZOawtLOh942QAjwv8AvN6yu9v
30+rBxiyl8OX0xaA1A4JAuq6NaaTrJGcjmUHkTeSGLWM2nyr7PowIkkLVoMCTFvK6EuuY7vB/eE/
Jd2keb5ClGNeB/2eZDntsJzJpDr6w5l6+o5XtxhuU6wicAWh0/pQWqwSHpkzvyzrzQr/Um0CeBfW
9Pu6ZcOyH5O+NfND/f0cToS+LafCEkw66MM2e01SUO1C+l+bGMraMMGJIiFrHdtjeIH6Y+3thpHd
QGrnRWig6DXfyV6dCGS5nz8pdp/cAVKx78dsWGdGHFD9k90jeJHgjBBLPspsRv7XRUf6GIsWhMQD
Zf0MJyeLArnfpSazL251eU9NXHhSTe2rVsr0Ti3tnRjJsltWDZHfeL7mT6AZWKcZhJQTorJs8+lp
nzVaKOlkEtqoNnehnlqHJVKRdEhiF+d1zWBP8J/UGxDLBDeOiFSUXNxHlQkwRtYH3a/Kb6SFvAHj
cD46ae2v5SSMCxweMkDSWjkW6ZTeokDstwXzyet/Ok+aHOjhlbsEnuamhJACW7a4FnqXXyK8xZeQ
O/cFJ0u3CpkZ8JVi3fJi9uJ9X2viLuVE5ez1G18cyNDTKMenOAnnJosFSFhVxhdGt4bX9ZIH6TyA
NVPybEa4jn3VVDqV265PSLKX0IaE6t67sGV3ulNEN0kmR8g4YKsbp7AfLI02O4AY57dJCekoB8a3
oHVvOiw7r8vhYVi491S/ol1sFNP/ME3W//q0ZNRgqDrAA9OiDMs95ecbYYKKpdEGBRPwiAYGrFwb
7JZ0wErMdKJW7IV0I0Akc55gV5eHsOkepwbCaam7yoF0MUHlMmc80JfZZ8mn0uoTg5bcH3swUQrW
hYqo2Z7n3eb80tYiWKfQLzZlg/KvneeMy7u0vhJ4tA5q3G/LOEKfTf0tUQrnNmy0y7JBpaF6+ecH
gvjruHS+DKbKuGH+n2VZf3ke2MNQMJ5Q2/OUVSbjOhtD/fINVjVpbWSLR5LITuok37/0VKg8Y9DL
v94MliOKFLHH8u0PC0CWkYRR+M8/svFzaclUbcF82+Evx6Sbuqf1l3m3zsRe5F0Un98H9JNvV+tm
DKLXSqzpHY2vtpphJ3N9FSPY++rlGV8J9T+tDiBYvu+tYmt7NcByzCOCZe86Bl1pRih7GEqWDEuf
UB9GT5q5kSm57mNYK6u+R9KZk4N5VQJwt8u7cV6H5jC85oEwvHF+932/XOLgXy7Kf/1UcKuXAtxn
WYxVFITNXxb/vfsqz2/Z1/q/56P+3OvnY/7NXY///nGXU/S54rnxrfnrXj+dl3/995/Oe2veflrY
5Axkxvv2azVev9Zt2vxROJz3/H/d+MvX5SyPY/H11w9vEJsR9tRMNT83H37fNBcaNUAsfD7+LE3O
/8Lvm+dr8euHM4js8Jf1G2j3KGe09H7WHw79+lY3v35QbPNfMBQtajmWaWsac/YPv/Rfl02O8S9d
42OmqsKgrmboVNTy+bS/ftCtf5mOI3TyMVRd4zCOqoFEzJv0f7GrYIaikzIuqMZ9+OMy/F4/ff/7
/ed6qi60eYb4vaJqGq4weMi5tolwXai6PZejfhi5obgqsyqt4z2hjsbOGoon0xn9nRp30D619j7W
7fA+iPtjnol0pyLw8fRCpTLQIuwgoa89mmQCJH1uXeGmuJtpBvNGk5LfMmads5YM84J72QmK7mK1
kIaCPH6AR4TTL+ozhhsIHvXqREb2OiEi89VvsXvnbl+eIRYXNwmmKuSSoCCbSNj3pTu569H0swc7
ab0kgIBNnIJ+dTSgm40mtBt68O4Nnu12i8HGp+dYAuHB8gj9ph4+N65yCh1BjHRmpQigrHQ/kae8
68TYv6hV5fnoiT5FDrduChq4ANOGfDZLfhxHDRdsOI9TUyIpsqB9GkZgkyGSqlPbTM0T2BnwxkUD
ytIpsDCqInzKg5ShPZZmcuRucKOcx+l+9EPj0Dkl7WeEFzGIGUF3dgvNxsGtOYW7qlW2fb8pJH0w
XY8wvoawYKwQC0bWMRSmbpeMNzVNFp+L9aw2lZcWln6I3QnSMJU6xewqSP3GV6V3NlLyz6k1Y5YE
ZuAM0wEKjYQ1LMJ9PvVXeA3uxtYeelujakD3NVdFjZgWngJU/Lhu3Wf1Jr5XoZldgnZ48fus32ZD
2m3GLO7Jkmjl3t0lfYCcpa8RGIp8PwyduGCsuOZVJ85ZS9MAgUm4c/kVNAskFkpBSNFUwAGFNZVK
C7uhBl/bkbtqjSp+9qHVGwDmL4pDmcKAfbeHJsr3iOiZODP29mhh5XR9ujpSf6wTxa82dr0ZnJCB
oIb9wjb94kArAqelqQ27QmsoPfHH2WLxBSszdlvLVasDKjRiKuMEuk5GlgCm6nbfJBJ1D6W1G9Er
37Cz/VYo6rhHlqbfq8ox6Hz9ILTcvTVbtzgMnHSd+hDRG9UKaAK2IPuiMvU6PVK2ih+7u8YCghx3
rn7Rgd2u3I6Jrq+nr4xqkttifrGn5sZPumgf5m1xozIMv0lITnRr/QhWXh5pzE2prZ0cHHwnHVej
V6cwSyIjfkiiYhvxyTpSDHDw3I9HB7HhJcI/a5WOdT/oOEVFmLOIo2tdZZTR+THSjatCM0Fq168K
YxwuMQpJL1Ns+4iqgz8/McWKjGwvnJTWa+T4nGNR9zou+dqOpnIX+/PftG9XMb7UnUZC70ofrW7L
VH0jirhdPfZD3t4MVfib7jfpoSpB7pqwPnMnxgeuVs7aKcmZsKuKpv+1jxo094V94SGbrzMx//qj
RnVTl9V+UEr45obT7Jr5w1r4TYST3DK8WhTkfXWJcxP1yUc1NKqLK7UHK0iOka/rJy2Y8x58eZP2
oVfXEzorK5AvGXJ2u8JmnnMHPvHd+Wg2QcSdS+AfTKd7LBjjQbXRjFQRXWgfry6yk3AT5pI429a3
dnDWCy+OQ5uCVYcxckwdz08TvmgGt4kKv4DXpwM2nSgqT7Ee0kTNX+nul550YN+rDGKHJ8VNN0Sg
tCepxSjYqso5uG28UVS9OYZONJKcOz3nQ17ckVcPIUiq65pgvKM6uS+O20S7KYeqHJvZJ+H7HrN9
f0uynPxETwjwpr1FEF6cggy6teUOw7WIwKmlNiEz9ggbqXTCBruyAEudz0wZCGJ3DRF590ai3mll
k99hcLqfpkQhpQEmjRNYs+HSX2VOaf/Wd+EMdjwERfwc9MEE2A4yCsS6Lo6ZJfomCKQkOlDFr/HJ
2e4mraJoF4Uh0gwN6EpcKL+B9qa76mt3yG+3Rqi3J0u13HWcVnLDc0hivNfv87H9qI7c+cVX1Q41
yL0mlGc1Us+1a5K148A7DwYSGcGdaOsA/ZEXdYZ/rGoNQ7j9FkS++ww9xz8blThWid5TqPKZocb0
ofsYA7KVKdp2RAYIYSGGRKUOlyl05Gts9sadrStPo6ozwbLaJ8TVteYb+krYjqeJuJv1Ad/iyG23
iqpB661leGvmGKQVsp73WWKMN6WTvKQRQVcRbCmK9x7BRMljNX4uIFy0oeY8Qdt8ARl4UxR27E1M
II4JrpmVRrForZlc2iyzedJOZXXWwuwYYJ9P5pLgpOavo8WeHb5GfLwlKmcTJ2AQjIimoybau3zi
yQVwq3tmFrqhfwlk6D6DgjMBgwaXaBZQowoLH+IxAXU1RtdBTcpdXvH/PFZOWah72aDjbkJWdEPp
O9wzZn3xQ3wQPdOuY5GE3ZruTrajgx/vOr8A8VfFtARDbV8zc31sYfUTS5MNO4t5D+Gy3V4Vtr21
K5t5dWfODpwCIB+BQztnsvqNPWTTgfpW7zmhQSbImAfnXnGNUyKtV+qT3tLt7YUcjlEsLlOUgT6g
V3I1+AwFfb+1pJhNdAK7tamZO57Uhaeliuv1pfYNU8xb1ibieaQA3eXu85j2VwZGb2SZwDMaa3dj
JPVTQI7P7HJv69sJcFuROG8hzf+jVPqXoj4qQnc9JiNyXbtFctIMcfP+IEFgfgjxR6/H2BYbo6zU
fVXzTGzbBnBy1ggvqcoCxGSdXdwU+ctEcb5UzfukV8WBLF39FvJItI1LntShUYIhrHMYLw1K6UqE
1B4iNHYuwlWIKZW+YuZb7VOdYJRK0/G4ZIFYtcl4VH1ihvm6g7zA05FeU3/yb8oBEXojcKZXZSKu
SRp4dtO5N3oJWL+v3GNt9tXR1u8CUNrXpjlT40AjLqJjNUqJpbvRV61UbrqBioUIgZiZdVHf164P
BNv3b6VPvSZMmCPVVW3dEsR1tEq1oTgNL9tO06+AJhkVKDkT0B5iHJ/sIoA8EqjtQ1Mr5mMlGmwM
lrom/VndOk2wU3Cu3mbxa6qr+cFpxi+ViqAKR3ADjAl0FtL40zBF7aqpK+xeZhIQPqfKdkVn09/x
dybcIMhewRw7W02d1jg6nTXWepLi5/mkLKp8H6K03fKX1jdO8Mlxg5pbo2zrjd5gD+ynmPAex/U6
6bR3ndUyeIz7W38sxd7v/TlfxjQ8wymdVdVp4a1lyq9tNeO5BwDyFBFXtWEQn9k7cDsU5WMvQxiN
5UNjK/Ih3i3DiESVFgFBVzL3COspy8TrkzZ/6Ur07dzalOkizOSzDSPoYGi1R0SZfXIYF3pFUFQ7
ZOSQat1PuXlVQgMXum+8mUbY7rJpTxpZDVosru8Ffd2haewbJ00pNFjiVgWrYKDlZ076jcYaDVM/
AMccTDwU7EhfuxGEtDjPiPkQBRNuf9zkAs5RU8XNJWOoNWC/2QRxe2HMmgExHci5swfcd0ZA0IwO
4lpVwnHV6YHYprb1jFezXinJpO4zaU5rzYaVMHRqc5OAg+10ST09lcF+dEZCaNtop2v+o61U0b4p
1Whnxv1dyNiNmupEElnrr6eG73zDT2RpCriqI1W86sUuC87gFV1c3hU4BPSgv3fxeB4SvGBtLPdq
YtDmFKN6NDUCzBhhl7El4Dm2RGpVBQQ8qxuumVE8h4a7Qs1UHJwu49lZTNeENA9ylsaThCkwBMNw
kQFeNVAQh3oA16cM7gaNMMmzCoPwCh3dpqsTlQZs/iWfcYS+oke3ST6mq2iEaRY2tnFunLkNO1jT
jllXBu2ZVlgZKva2xsuNa4YnSp10lKxj47AMhvh5V4UcMFA3xUMdtcU8C9DupqCYSUrurZ30MGOB
wu3owj/YCOvXkYjibRmm96iz4xPbj6nlCM9KZEpWoJatMetWGxLC9FVOtgeCCAZlvd0TZRgGRLdZ
FHDA3ro3hE+/kreerSolT2/LNi4P3ZwvYytRcmv2YBKZE8FwHwFTWOW4cTVX37fEXq6sLkH5gXwU
vxlNE332fktiEIiOKJCL+BtSfWR/1d1RnCub2dO8MeqckB8L/npWjLvcV7BHmNk1cBW+u9yOQ0tt
DhLs6HrsiJbBk+xuWzOfGGKUKaNK96CA2Fm3EWNqpQKwH2VyP2R8KkvFiHahrlEKdk65i6yDM9ee
ULs5vi2nQPXaaYyw6HybKwvqT2wM32yncLza5ZkKo+YzDTq+kHrRreyi4KuSAL/KiZKj2Eb+ej9V
0c51nQr9XkLoiZIdU7c7aMGIsbFutLMsBDwXeBT+Xlc0PgKhVgIIil/ixAk2BJfQ4JlvA/zpEJI/
x1Y53dWTZno4kKtDA1BnCmFkwInr91ZFMUijPu32ef4I6OXFrRgBS2JoAwaMnjZwr/fHIbwxhuEh
U4nsko3q7FJfh9XHcAXcQOqBjrH3WRs9TnUyruHLya2JHHmFfsrxbMxK0Hy0AkZJkcAPsStMDZ3l
VzsIXd0uhe7oxqU4+w05dBSae8+dP5YzdB2zZXfMkuRUjCQEha7Fxw+4npPrEekf46caTc66M0Z5
E89qRqeGPt3PYkzit15aRBGrzp1NBu1UbzvHOpmakh/hjPJFwe+2Ta04ONJDxh1qlAdRml+EU3Ub
XD9Uu4m2orOcKvsBiAXPVTRKYwcfNQAkP0+4I4e0eFS7qMsJXO878U0yfgFWGca02brPo4kKHBzo
ysQPdtsw+VyHtcEvhyhs31qRe6v2fNWiTG3p0SnBtiptiHJJPkO+OseTYTbDvRxivipnX9cFvF+B
hS+yIdKQL8XATlinBATASTHIKiXomokv5nWBOy5c1ebnSB/WvlrKjdZjlxv9ptpbO1fUwS5MeNw3
3Le3vlG+Web4uZ5QYeoR5MfBPRUd2huZ5+6p9OdMtQTTB+RFDHz6cBXaYPE3JMRrLGqm5Q034YJ4
0RwV7Akk3SszV3ZIO/84Oc1Hx+6sQ4Fi8VLJSx71O57izZ3P82hnUMrxyoLrQtEK44WnT6TITbOJ
pbH4LiIpwYJLT9tTgwFYTz19dbCGeUOJkx/yxRodrHObaop4tAJL5y8ypbvILkp8ouBsApGTx1Ed
dFNr7lIQB6uuCcKd5SSeiyv1UOXnQWrGrQaN4RDlPrJ7G5s5Q/SaNvw41ZsZaEAzJItAW8fRTjEA
0kKDgzdr5uKsNsVWcQevyUL/ORT1rsUXjbbPbT2hM9qRZCqiSLqd3IyYhCI5MyNodq2bEheZBuqG
BmRBmdip1paugdudH4Hon9RbILhPVtUMt4XgOTcmpJ1UlzFrxpsMke8U+/WjhVOwBoJih655Yt6x
i5vcuTSDei1SZa7nPCcYNiDAOnR+Ah8aVpNxUw1F6rlxUn4kTrAglX3N4xLEum+2G1lTF48qrdvb
TDOzPOwPyuTcC0glF+m8AuRiwtrLSyGAX9WYO+WUmZ7C4+Ag6IRVrXFjQNnf477p15lmDdukoEhl
GwpSCMIL8EC2TIdPUdK/pA3CbJwIFAzy3xqYQw9GGr1Aq8puAAu+Lk+sOIVNW5NhIkSZA1pVnjoK
MZOwqocw4f6iV/op0Sb4om3T7bjJaQduKwzZ7/WgSZ9DHTcqZqded/ndqhHyY5DtsqjT7nqVirok
vn4n+ZDT/lTDEsBgvadLLR4nDIlMRNQ9TLIZfjuctfm3HVDxMWs2IqK8ehgYoV0eIjB0A+O9oBcj
AgLQ5ZC1YQrEuBESEXyzJnu8pKm1V3Wlvg4MAbXxmplt8SmG3uY0RJLnegKjdkipTRnyxszjb7FR
qScT6gfmtHJlUOI9xIIMTJcgzV1Tq+HZ2hhu6+Cyna2PMUKnEuhGrxzqaEpusDTmM9+g2QZDacN7
l4RnOe2DdHt+/iohNiyr9qamQ6wJXZ8iYiw9gwiLU9qbGpALwm+DEdS6OxjGby3ckdI4FCYsY1GT
9CmoapKjPt0Z2RDu09hniF/bHvGj7kmVX5yh2Q1DiYq2bhwvVEF3KVwth/rMmsEe6GWebpc6E1d1
Qp+it8xmGNn0l/LVMSaJJoxwoIoga8P35S0edBNVQOjFtfoRCbj+isYOCFB7E+kmWcOWf7A0O7jB
znvkl+nvrNo4UMitdgbJ5Hswy+WKp7jiKTAP8YKq90qM0qyIbHpsojtASqeaq2NCyNty50655K5Z
DJvO5zMr52Kt3tdXM6ooZjoEVsd5aG8mVAdraeTcLNT8uU7uB2vEamRanzU97I8dNIQ7w5BUI/vH
CDb+3SzvoYZ+6/Jc1kTvY9wc8MJYc/SuS5ruZMFOI+0r3mSOAyhFQ5WT5TD1ZZy2xwFI8DroScZQ
AnT2kcLYOm/HYJsnhI4WoO0BQZDNaxbEYC4Vi24iXyXrSZdU5gY8Bf0GAqeSbcuqSujVSpeAg3hN
BJNHEYi+tjJepc5sPLWMczu03fNInP2B5/O5N5zPnSndhyQW7gPylHUAADZxjEtPUhV+E+DflJxj
nD/WQWlVAgAdv3wIIUUqDO5OfZB8JPqpPnK7jNYZdYZ76iNrOUh4E9OQHQbGepT16TjLUd8DJPAU
GgS04OEMKTrIvwh2otNrnzSq5qu4tTb0dqKPtDrxdVXPpfl5Th6fKxyOB8/3m5XAhxNz+cMJGDmH
g3uwrYS84aI8W1bPwJaMo/t4kA/W1Ng7Rl/DIR2NM0Od4IDWLNy7YRiTrgR/10/xsKRSo+Jaatah
UwjHaltxNJElUQsm1cqHQLBXuhUw25zxEc+KWKMXQT7Pb10RWQiRFJ45o7iggQWbpuRvjkIQ15QE
u0iTR544I8NhbsnanGFNR37cp5W2TlKeR5ZFUSGw+10c2GcES/WxQ+LaqvqqjikbJ+lVmfSVjiPo
KOYX9csQURrMknGvoW89NpH5oFJC2Ta+/4qHS9kYkttkK+SKwT1akIqKq8JOyhyB7LThfswcFfV7
H6/qTkU64ujbHqXc0a6xFjmtgqSyVuTebMuN1fD4smtQqS7Vq1UUu4z8rfauDRhVDyEEvdgdKRtF
m0GX/bEFVnQc5kAaLhu12ypZ2RVEojBFeW8qOz0zzmrgEt0VW+e6tZJdP5X3hq8x4aWpuVIgE22W
nzPprInf12SOnTYwRHWuvyuf7FaekJqJ9VBaXto5w54hNTdXgpTWIjIlHlY9XH9uuGkfrTmxOx6n
fpeNpFuVU31cXgKG64m01cMI34kWalJvCKnqisbfml3yUVbplwLhCvcicjdqqznmEVNH3Uy/2bLF
vRiQKUKhmZC1Km+8sCHNMhnhCAzlZ7RuPEUVSlVANSv30+S/hHM8vDbZxl4a8NMVuz7a80uQQBsl
SAweY54XR1VBmkkJjLDh+SOyvFDybVYu/RcP9nJ3NEyZ7Py2Q8cQg0YdNDx6IXjr0K22gZY82IyD
1gz3SDAc576EIQ8GTpYgz3omDaR5FULwl86Taz5W/sqK/g9zZ7bcOJJt2S9CmQNwwIHHJsFZFKlZ
ihdYKKTAPM/4+rugyHszM6q6qtv6pV9okoJUUCTofvycvfeCIt1E4JM7+0h3sEBGvrjCs+xmckYT
Sv3aHMHDL/ZaDlngnZMBfRMVhpa770GVfhRyRr2rHuc4/fSFthVFHzC8YZDBLmlzrRwmLWyOOuiI
LZaXZ1+o/ojXlhxBhtxWSJOyxHs39OmuGbVrMxJQM5XDakZjSOMm044TOawrHxEUbTfeiCp/EuYs
PZgFDUQP2R2d8cqVyxZYADPSqvxoyzjbysY/FUMXEsZHvDT9CS6eIHjuZW88YUjUV2Gi9haLwEFh
a9sGJZzRuZye3NQ0CUqlOTA3RX0C2sL/dXujE5R6S0p48uYUrRdrVB+WWnQxuvUYaqOxRWhtHolM
ezZIJdmQc6KtRsciqB/eTaINrNldIF/JmQg5PR4Dgmk9M6HLTceKpNSS8QlnGdtZy9DFbpiVwUa3
RvJpCrQPFX36CMfIsNxMTVlvOWre/7oujbFlBTXdlSbtJ4lVs57UY0ZYT/tM+iM0ltCHP1R9V64O
v7uGFZfn9sXJACnOXfJzFJMnXXDHtrbE+LpwTY3Fdro8/6ZpoXgniI9axEr7Mlcwi3hwaMBClQ3v
sZ23atmMyasvKIq4KFO8F7O/xd/i2T8oU1wbxEdD+lakyZshlfd0HOE9pNVRk+53xyi/iajnw5vD
JaQAth/G5joH4zfG0SwFquSAM/SvWl6+ND+cEMi93W00/0Y0cbDqUTmtlPFE+McDWRhHbaAtM/X3
iP68zBixwIQciegF2V3nCR2zDviJpwQjgK85TyF3PSr8koMZJ3vLjUq233LYDyQQZuNtUFXmgelG
dyRZk5cY9DFNuo6JUEfFO9Mhqyoi9OhoM2Re220EZOhmILN9U+lgT3G23MGM1tcGk6TMQ33jehxY
gUyS7D4HAb07osaKKLjHzUo3Ite7ddYktxJ+OcjqfooeggWKWTJqXbtsO4EJiTo0e0bHsyuWloY4
KnJZysnONng4PmKLAWC+L8PWc2r0hYxM+evhDZaTmR0IAtyHteXuAg5EYA6HPcm+6y4M5F5f1p40
YI+C9X7sqnKki2bg8tPMdWBAfybrYd8P7NslaVcbrrWPLCTC1whmaubMGDjk0/qiP7DWSBncz657
jmz1SkEc4NOpLg4LxrErHXBzo6XvgzoQuwhl2TH1pzcmExwxYidaWwBNPN0X8YkZSrBpCgHDJxvk
0SVtnhw3cdP7ErkrPCLD78SOjOvjbIX+kUArsGKK3Hh7HF8y3e23pjM9l8vD/KBhw6t4dxrtjgqh
o8PsXwTrz9d293WDOao7yoh4ldhyruQ7n0Yj5O/zi2ZVy7I6Nmb6UFkWS6xvUhDjWfL6Bc1U9BVn
FYNzIUrCggn18mxhoIzECeNMxpp1QbVAFrhP0Uew1K2APUU+5hG7w6Vs52RnJ3zQk2L67gzlBtMU
uPq85tC87NLLM//6aki/kyVP8nozGiBvtFcGmMVa5NnzeGfm6drmhS3LptpOFL4l5QztWcAMRt7s
SORblwsmKFP37Fck8LfVvVvEcsuhdD5aomMIoKPEnTN1dkcdTk3cvxgq+94FNrHoUCbWWkr5mxmG
5IRsvrtLdYIem/D3tZkzVHOk62mUp8cEwe7RV31+wAGxloZukjg7PFsEmW5YzqF3+An9eDepVzVY
LVL6K7kBWxQTDh+DNXB9tq4UIlOo9e4x1Y2flbQO0qKPOc7m7mvfpoHVHbTmuym0RxmNl3C5UhzT
PwXINStd3jfocHYKdsG6bEk4tVkDsKZPl64BDuTH21HYDCdLeyfN6pmIK+Ir4/o2AW9i0hECiwRr
xazlvVmT4B8D2aPYHW94JwnedgfSXIYLle0dpzXHc6wa2KKLyVlG+U9LZ4HgrOy5QsI/AlPs8Emq
upIA5n46D7Lcty+J6IzD3EwEdwzEotsBjiIpPpuhonpCxLdmpfN3EeoyqPX+Q80REG5NUxNYB3oi
4sjSOHvfAKrppiWSx27cpWnFKrg05kxVkKzzWMVQv/IwvGOd8Gkr0sYgEi116GyXOiujHjSHjizU
TZPAYWiVg9epwGmZQQHSbG1Xm5W/s5Im3QcErRJkNsm1oWnbLrPEgbSdLX422gWZ8xalTnIQOkWM
IrCfkcipjhy6CShuumi4kOYOHZpwurr7DnT8XfAWr2wHmKuld42HfsNErVl9yyE+avE6NaHmiNIk
3y1+z3UkLOQLohZwIHaN5H+gGNEbMpds/roU219/XxjDgRMPOHqAUq7otzIyQeoxrfHcBF6yP6me
dBbz2R3ktNe7DwF9s9ENCFwlWhigx7mrW9c45sVrVVLv9EyRn1nFj4qB7b6Zun3S+/pxsD79wteY
tAUHxKr9urZTYKTFzxoG6KuLM6BssoPRhMk3FylfGqxjKsj9IHO5nU3r0y1hqMYNSNAWfref+acI
Zzbh5QQ+91F5MBu92PAHBFth0yCTVrKiuYw3GrDTugVBvZILi8KX9jMXwVrONITCpjQ4HyEMACBp
LZN538VIPqTB3mjvRY90R6vz9ZTAW4pgmi1dZxF8NylYl3HKD9uFvI1tgNk2QOSIfM+0dVhw/Y5W
o4DEqQEI47o/uJY9MCHSfV7OIaDT9FDXcUBm2TytUTI0t13cXwPVbMvEgGCif9C+t65Op0gtqc7t
rMPvC8DPDBHtuq6h6Z6mF50DtpXZttcEwY4FKt47BRBVjtKv5G+VqfjAOUFvwhzjXeS6aJJEUe58
mNY+jSFWK6oUEXvpfHYA4viu6jdqJl2NDD748xP8qRqAjUS1ZUpkY4YsPCIuc89ygIC0lmr3hqk+
+/O8GSP6f3XmA8iSsAIKO2ZYPnvjRjBA2/qx/GbUj6Yy60M3oFEgYZikWfWV6zMaG0Fo24o47deC
PD+C+e8QVzhblaQ1A2UkDJmzT6TGdpRsaD5ygrJmou6LkWN8x9CxnQbmjeCySLc5jUCyQHcQHori
WBHeYoviVY1Ei9qdu2IVVFXPgCQC4ZAwxqVnwaKhLej4Jsne3aGGp7s8MaLfQGdP042R+3IfNVC+
o9D4cOgHV+KkEcSyCcLkMS0r/TQV1tqsCOxVfUKWmUaRzDankMwgBwPaTjZ4HNedlwfVPac8NmkB
kb3ETKHLyUujbjoAxgUp1IBL1Abi/sAx42O/y2gUeCSHvCusMHNbg2XyO68s4QBcbMeE0WMyNqLv
uE7d7iBqUu7JsCcenPSFSSR7/B0uShljG/sD00PYuqk0m+2Y8NoRQnOv1cS7hVwdJIgfGYym5N6X
CLU1fYfv9mCNolyjsySZRREaFjT6D0a/5toulek1cUYjxhivAkKGN95zwqmPVjSv0ZhEW+nM36qo
71eFX7U0vcZXuzgHhGwyv5HvKUBfzxnIHO4iPucZRCPEPxAAybMDUwSLIdZBLdXZxvnK5XTG+5rE
Ryq9ERnS8lsGW8htVZS02lA5tUWqaAUdYpPwYjvLr6CO3CPzG9uT/vSzEOG4N3P7bDoEaHGEaCgc
Cfs1QjbeBN64EYSXZACG7bdy3yHPy9L+Bv4s+BzZY5bjai0JxPWEVjBoZm5Bejz7L40UQKgwlbTg
rTbu8jafnxbsA1eUHCitB8PQt1EMoqJR7EVWJuj1qkGsRuES8c10gJn4uMlmY9Xn9muOTX1NbCFC
l/EhyGIO97CEYFKAehTZcjU0iil8Styxj9JuaOeNEPFjZ+sv5FZvSU6hv4JM1NGLkM8cUTDNvEWi
wTGd6wMRmdncmSEwFcZU5wHhIfxmG9Yz2Q+O7b+EbuF7Xau2cTBGJ1vWxySzwv3SxSdVEWFMtxBB
qP9nDYuvzsSIyIOC9SFMNuiyrlWZXny8fHhquGwcWfuI+yptW2XRkVzf8LYup7f4duzkDzPl4zqV
+VMJM3IlevdbJF1jG7pkYIXphAwOcCPL5imdOVrkfctnAjVYj0w/glBmxpuyOrWM4iODfdllFEY9
Hz37lh1TeBio8wP6nMJqjwNsva0aqaFZ+0JGwUuFXomub0+l/eQo1R7EUrmrpbr+uvn1reLgZE/S
RjdeFkdtqhKaHOlqyMjrAQtHY+HrhvjwP776P/1ZRhdj1XLwnInf8kKHxq1fYDDvY9Lixcg5c7I7
fevUzgO4F4w//oTaqN355LEc47gdjl9fhf/z1de3/+pnX3f58xH/6i5SjhwWIqvzgOUkrDSVAZ27
Di+hGzubQJ/HtShalHmTP3taQ3smnOMNseZPcpAfQRfUlyiOgOHa0AwAgpwAXdEdsUW+lciR1zb3
kjDQV2S8r6iV0BCVR8foaQhOjF07ALLp0Mc3XHk7llhjO07UJJ0bjpdhAe+GGVJ8axJQ4GF1NLQ5
4GSwN3XRKeDfCUPttuhY1t28p9nmf/umJ7p7lulP1sxxXQiWOdAc1sau2p0l3WFlgJWOzc6b/Cbw
sH1YZKyySkLbGTgT0nzXj4VvvAG2sg6AqPPR/EZY53UKfAXqlB4VQ2ytG96N0tZPftR6essQ1Fb0
hSbSipLwUruxSc8Q6HrfoygybGdlLBWl7WvPXfZTNG72MOhvrT590lwlXVT4T0HV2jTVp53ZtOWx
SJIYDBy6mrk25Lp2dklJhqQ/cLIfxuJjnuIztQvboGie0UPTl55ZCiYnJdaIFZMTEXnVioRGvbvP
4Bz22j0qItPjj3oaanvHKZ1IWV3Ua8OIfjQ0KACJYhYf3T7bG7XzmGuhyUdtmDy9i9o15+WLOWdv
Tjc8jBmFA+BrKh4gMmh6JM2WIDg5YWfuonkmmMesrGPfORZkeecx1fSOmpcT3ZiNRB4kavSg0jrb
sSZlquu0Y+WCZPY7e2Aw/FGRlMq4nV9YNCYJilC7D9NdQAe2wkZ2KsgWYVa9YtHsavh3RuRFWQL4
vAAaGY7Z3Tx1D2RUN4zXDTJKegXAWx/V0c6qYuWQFYfPLZeHmHFLEtFOHdx0l7AK8uzopWfZtHNr
wYLi4nQP3fQ0uUS5Jdmwl8sZry9KWJ89uKYAJtXGLXgt9CAzTlLNLxwUieJ0iQp1h3BfkmxelvCD
51Hff/39en0xbaKfxChumZbTyZxsTt7ZC5moV2s0r/GA7i18lj4qIEeUAlkCjWWa0vddTL2Drfz7
1y9yrRsT8jSNGlrOoQ0kip5BH9b2Ht3GtMLCRmiw0gPUfI5/bDVjl43usK9CwlZgvu9MS0wMrQym
6sUpASlpprdxDosv6/h/e3r6QBQCZa81yz8quBE0Fglrn+gUNgmR937/VoecBSWmUhjbsH9Lyrc0
Iec4OjuW/tICX1ibrv+9KfUbWK+7NlVvc56+jnWPpnEssKT7b6YfAuXT4+6hJ+NFzAChujDjVMPI
DMwNkue0olXkv+qQVbfKjGnuR9NbgkmZiT/9qD7Wkg1mZN5YEYoH4qI/RaZApSbxfYeQYSVgRcRD
usPRFd3ncKBAi6XPylHuWUup1zk+bBQTKUbTTgycLt4LjZwNrZDhOW5t9zDmkdi5GV2XQd4Uo6vt
u6hm4li7C5TJQuMdXvRO5zjz3TbS5Cafv+foi6ZK3Y+0cgImjiWijm0zhXekSPbeoIqCzhS6BYfJ
A3PH2GOg9uik9DnAt6p1s0wdANe+x7gPUHN1+UZ3YNwby+XXWrTq3YaXPcixmTFeJne8pL5P6G4J
KtK1T52x8/PmNgxs5lZl/IJXnSSiIYZJvHTyZwU6m307mFn9AHQT+QOzL0AHDMxjoBW+STGvrGdS
DTnSWAHLP7ts2A9vhGKOR7Mbh183bjnT8TfoG5QRiGy973c6kwjHRBSUVoc8nQE+tIZgjABOQrcO
7TLQ+LrpMDPSMyEernf85zEZ7RW+A8iTVtRtzH78yARMAYDEzwE0qBMlU5EsO0jSetIIHvOMQhHn
xLDqaVgf7U7Qdlpu5qKnRdgyWeyaKD/qRvQ8l9wXzAO7mm10J4MwLxxyH0aU5DRXeQwKAA5Wy5pm
gyEFttOuh0g+y3pcRVwae7cymXn29dlB3/RWlkzwSoRmuT++1MsEu3CSxBND8oFcCs6JU4pL36B+
V52kGRhpz+gVs9mProiM2/WoSaDPitC+AegNu+bIHEDAZi2dnEw4vwtPs/Zzol/PSUICro3si9sy
0s7J/f10yg3QcLAWawIB2FXM16FjUCwEYixrcKJLIqsb+ufpDkVGTl3WnTOePbCD4t5X1vvYmA+B
DOc3rShOrhrGz8yMzu51sObwrc6Yac+aRWJNUKJOduLGY2r3bIQT4XNArPuYDv6EZWAOGaK6BjFJ
Rue+mYNVf0zNiwqLdZqLa9BKm9PSYHkyN3/6CjFqTAb2Kq6deOP3BmfDHMGWiRfF00MCQszI/0xm
iY6awLxwQgYYQOg+TwqJaK3P7oNaJOBQrZxv+nBoy+baCuverqLOw3abHBrH2TpZ9USPisFVurgF
snmLMu67FV/lGIWPeU2iox1ZXsRQn08GK5uq4u8G8Xsny0dNCYGm21JllwcrQFSC1/qhQCNH3C65
6E5DWp5d3Q/IRqVr9j+cFiIT5t/6sQzLY0xlC13ufon5ufH1eVNNeg4hCHc4FIwJhE4Z4IDRMUXx
PtqhKg+BQw/WmD5dM4W8E+++4hSNKjw4NZJvDu/2Nhp4odzOtC6do8P+8dNuJ1FYPOD54pyLp+nT
CvZgIcv9TIXrEZ/QnYLQwjHT6VfCVZif1owVlW3fGF2xm4qhOsP2mK+d3YW7xIBAPtJuOzu2uCN0
z0C+3OTnoEqYrsY0U3uS0lnTO/2tMeZoGyWGOqplTPF1k3EmPCYvQ9iW5zyJy3NWE63tlHRXf31L
I3/XtHJam9Qqk5yHq9OGr+GExysjl4QF1biPHd/yTLdHT1VFwGy1arGJuNoafN7a1yzFejcmG3hd
9RriSXtoVUNa0JwQq7K85oRwoB7X5U2VaE9WZ7gb+gD5pg1/6spetsjpmXFQzxkVPHAvUUtbjIM7
n3ETJWu5akrQUGE6H5vQ8iG+BlszHY5ROCVX52GwEyREVp4TG98hkHBHAutzfdMMyDExb1ASG5Je
UolppmAx3mswXjeOD/z8Lz7HfxHBZv0W9cCERlr4GQ1sg4DHpPFbEFgX+mlUtlG8t40GE8/cGGeC
/UB9tO4dL9e2ozd1TKSZtyv6NhtbTg27OJP/OceUQimFmD2dohRFS/zcNw4FbpYaxyiJtD3ylSxb
O3aWrIbS/MMKZaahsS5qlXpB2eztMYqPEyU8ioHUfmxTt8H70eknE5ryqdANQSNBAMJu0bYYJEyk
uTmcG6JrDkZnXkofdOufN06WN/s06B4DvWKuJamTehRwYgKywnytKTel0O87Ba7337+Mcslq+s13
6Zj68moqx+Sl/M1uPIQYImajDfbtoD5gN+lvXR3368SMyQIGQEeHo49e51ey7tH8qJQQB30071E7
Av1K0+LQydS8Z/7aXJSct2gWMLDIDPsLze4HPriYcTr1KCbw0YlL0iYtueuYxLbHa99sCtv+kep1
Q854FN4Z2BCRXITfUmAXu36cs2c9GnNPFnCmWKLhwtuNf6v07oCFvzohCb22Bj49iYO9Ze5Mfdbo
z45kfv7vXyfzN1v28gK5WLItYdjYZJX6LeEoN+EBhugC9p3hky2T9Rvbb3blAOvIjo2JUtKK1yiO
2lMvkLKG/TbmGtgNZhcdaA/f+rkrbkImFGpK6/2XgS222mpvBZa7AWsRrD8ssmYuzqYa5+kpG6Pb
URBb7SdoGTU/e9PiuH/QBnlCw/Pv/zb+33++CPjjwBY6NnJhXf5mk88nXKx5PyN7t9P0gLyU9umW
JLfoW1g2WCCDouKjxBvB9EpuzaoZV6UWae9OpbN3ERzNyKXcy9hKNwv/4sT8FN7b1Imn2rXIyKkz
Wt1cViuQtIhXmNheAlOlf/kqscJb4v7a26mL4SQaSfujZ4m0xZS/gIGtt1AQlpEErlz9di6a3AsC
od78MjsQ/IYtcBTPoo3fIujhT1Q33S7FAbOXqjPuU4TgK7RICDGHyUairr3Q9bEfsEokqy6O5Kbm
zLFEv+rrirnJfiLiwjY9fYmGMsJr7RgzkUi688Cmd0RaTuBPlYY3JWzDWw6zLAg+Xkpyqv1TU+Uv
fWP3nz3DLl+234pumtC4IwU1rPu2R8eQKAsMptXKh5Je/q7MxvzocKD2NOICPXh0BVVSb78u+Be9
nq1PltY93U//ZNsQg21SPUm2cYLH2JcpPHfLvsVmh+NCy/aYLiP2CXqQ4ZZ9u96SaAovfNuAIXrD
9oZwvDnw2cW/SzTrjRHjcpE929FQl6+5Ig7URaSAFkseY7J3961ZTzurRYrZx4ZCWdWam5QyI/QL
/e3fX4XmP69EllK6pUzXEKQg/P4JY8ATEbZMLpdLw3QvkC6bC8xG9S9pb1wjBW9dBrVNJPVsnFI9
KWj5JcEeCT0nfmdoN/Uyc4yE8Z5Z9HkJwSSxSTAnF8Ce+myayGDG3mE0OAW6RVVP9vVKtSSmZBM9
yKZ2Nmbh0r/3wzeEbYg26I6ugRWdRcs9U2ew9hmzyv/wZy/71N8XYNQUuN7gGYG0FvpvC4tmVdrc
GSrczwoSTTIZF2OKgrWdatEtKOZTlhvZPg/yx8IgVFv2onvkRHPRho4DZt1010biseyVwfTHCs6a
n9pLsxLsz4xnuexRfwcZuLlhEULO43cd99/K1HAABnH8xIeoBH+9Eknd3NpmeDQKa087OoGM4TOf
VpXlpQZot8raNcy/vJlx1n94CfSvwMDfXwNbEtaB34Pu4+9xqqoXJY7gKtz3RtlfpjRwzl1tMi8z
Xm3VtndzYIfHKoh+KIl2Q0blyxD5Xq2CcWsrQUOOjLy3NLm0vf6Qgmg6q8wwHzMVwC/PU/q+0Xiy
qrp/caM3H5nCtR/692oUYm9U5FLFmhTPZqw8FCl80poYv8pUXFrTR77PGDss0uecwdtljuoXLWij
deQn8bHR6o4g9qMPwO+xoyPkVdlY7ruuuKalGC41I+SbMZi+OaLpkZlm26acUIdb9nMzxdalNaS8
sF6+pkv6sG1A7eqXDC30Q+YNWQO3RtVZHA0z7CGDBvqFdsYcSFAsw1xeGkY1XjsZ5y9tCWv2oUk5
8vdiJOd6qub70tLvna4sTl1V35tm60DVCdEMcxgs3RnFMXrJHbPWkwbzh35dHu3IIsVNMTu7bnZP
ragYFQwiYslz7izICTvNbsU6bMEtDRqCVGyKQSlRoKvSuTEs0kIstHibEWnZlv7HhyKPi2RZlayw
gOXroUv9a5rpFzoO6S7u03pDmrfYNQRfbSKO7xsBicMbHYX4TtcSMrTI8FlC5ZGcIt+LOJf7M81u
Swc/OYdDfELTTYCXRtPcCh1/o1e6sSP8kKXgmeKK+i+lo6eFGJ+bd0sv6XzNQOWCuX8TiuyhOUSE
gjOS2o8MNCRIJCn0MeeGeoa1mBpXdJtnHcnWZchojkocpg7CnFXFsetap527sZVlbsaJhks06Qmj
9RwtoEJtMUXiEZ95cZeGY7QebB4Z+ja1+uw8oxRbmYpzHwpT+ybrJgY8pa89/fuVRTd+S7+hZrGV
oaStO1KXS17x3zM1QpLuoqlX2o5p6rheTIQXwm/8NYpuY0XE/UfPIfo+L2Pfm/Qm3ZRK5sch1L/1
uQpIT6BxpwH/OBeuO14bzQgPncu2Ruj+I2hjcKZEFmx7Neh707Rf2lysx3LKQFdYzaWdNKR7VU8a
ZJi2t66vrV3LKTjgXccwCa/LuO+OghRvhW6oTZSj+vUZzjvCiHdOT8Br1vY8LqCdAoAjZRcyk7MN
bHvdW0MHwlBYZ0tmjM0LXWcyXHxnbE6n2inACYQl6n6uRzK61a2RttXatKNmGxJUt5p0rNvZ1L5k
g6GuhNFuTNxmi09vm4XHTOuaH2pqDpGL+lbXrobxTvui32sF0/Ii3s4UEWCdiAcwmmHYEx6C/sSO
vYEFeTP0/C+BYYOSy/x5D3jh2uYxkhuOYIzmJqLNRsv78sFb6mTatPVSv5z3GR2bVQrF8xkb7TmZ
KtIp5F0+o7mi8DbB+LrYAVtV7bHPhzgTXGjt2LBXc5WblySnNEeYdIMOc61D2Flkrsc6RRkzYE0C
yhSILTL2RdS2KCEQV6N3sR5jnDd0vsj96320mJAl5z0x+tVthB5kJrZiIwPMeKgk44AcTzdBGAAQ
ZKXXMCIIhpt/xYj+EaTzx6Hut1yf3779f0rw+Vsw0P8uL+j/w5gfXQjzL5/tf0r5+V/p9/fv2d/i
fX495I90HyJ8nCWUF8YBx2HSviit/jvdx/mHVDpqA90xAIKTLPVnuo/1D+osS7mE+0jbVkvi5n+n
+4h/ILgyXcQX9lKduPr/TbrPEln09xLHYua+PA3BAVOYv2d2M9syZGNKbd9mrbs1nJGTEhsMKebk
qQRbPcOO1lQBJ+Ymy1ZjqqL1zBX56+r6W4bUX0Pb/+XTUC7RkDwbwqx+7xiwINRTP/d4WErm41Nq
OCfYC++qER8uMmuEOcjPm1LbEEaAa0wgMQiN0dz/5a374xr/29P4pzrXspESmSaNCxepg8Vb/9ek
I9bquHF7098L1H+IECjiJ10zDpq/Nnt1GIbiNbH9K6a+VyKpl/WtXZeUQjQugNo0Zo/hBNLJ5j88
LSmXTLi/VWFL7W3rxDlxsDGVWN7Gv0Qw4cyzKl0xnUbRhutD0B+TGJgZmjs3mWL8gNl6xEoIvKue
6W8ogqe9MTYkYoOmW+Z6drGxOD4jIQ+OfVm4N/qY1jdK7ZLRd25IZJpRwmbXYXHKTf9zg+Gz9kJr
SNCSOvi7B1QjX6NO9ALTMdKmFx/G5mn0aT6TZoNcgv0Wa6741IiWOco7K7hnPtZhMxp2iLg5P85o
g7Hs/XR9hxLepFWJK3fTtM1eVenZ1+k82IuMHx5MexZZ89GPeCvnoVzzZ+dnEc8PDoqerTb98Ele
NEns246c3SGv9osHSaWFl0z9iT6rTrYReo51S+TRttKqWxV/kMd8lfEQnnBAuTu3aueVCS4La+jw
6Ad9vHU67CcNTmY4lLEBoSUV0t7qLoE1lto7tjPcFBElXU37xO7RwSaTgxoD7LefMoCDZ7YEQibZ
z6kS2UEr8ceaofvZLm8IsuTzEL1klj3txrbLvDlgF8aduiQvYS5tkLzCkPYisi5QbPg7SuBP4HYE
aiobwWH1U+XztXCDa4UXL8Y6gaKruosf8rR6xwqEd6PPazRorlcTFkbw6LTixD1wLxfBlcWkysRV
omqUIpncNZDLkEgDMNQkvYPauM5+vVd5EgC+sB500v53hJgc+i6Md0FPB7MMJ8/Khic0+kwppwpJ
9ggMqByrd1sXW19d9Vl9C9SsbUvLNKjv/Bd3BMRT6mOxxlt3147tLSqpT1REctVmUOhqNNXrxiR0
Sgx9iFnpTS+BKWWIJPIpusTiPehLc53QMnYI0gnp/GUMJHdmMnziMFpb4ItQR7o6Wn/q2ZggwK1y
EFUjxz13VE9bJ+jMK2XB7KV1yFUxwQjHyo821v4xBTqN0ZiBPH7xn6nN9DrRJ58+suasdJt8sKbD
nKSnQbs1o0B5sSytc+7XMCwHn/485s8SL9oe+wClqml54WJN0CxuJOFv7PfLlyIe/nqTtaHlVXFE
ovbyD5w03+m5oVdZRP203S920Fhb+LTt8etH5Hka6err+68bRFJPuFbTv9zl6+fJ8vivR/z52K+f
/fnt11c1oae7WLP2X2MnmBZooIZRvmDLxHu1jKK6aeZm+UriX9nIKX2hYciwoF2MFgyciub05x31
gb4UDVjb+/rnrxt6NiFH9uXuXDJusryk9TrXdBIRlt/764e/br/uRVlHY3Mw5a8H1csj//x1GI8c
StKvh/7lmUxCoPdBCYpgFm9CpeN4Xx7453NzAs1J0BwuT+Hrp9PXk//69errp19fVl9PlyWEJC4/
WqEgFCsrdj87c5H/a1yeWqC/D8lkokDkwxMwtlvXAZqeMHAYNflXQnp3wyD8zRTUXj3WxA+M/WMk
mw+Ck3qYx8+2bVAI2sd8yPs7Vc3PtPh/tswny7TIKMKpDvHOthtEVdnenJFM8rkQB42FnaF94MC4
qve+CO6lZhsbi2HwqlfxfWyiQLPNi58Idz9V7R2pVu6uh8aML32jOpQRdlOj3HFTpGQBGmiOJbdh
Pvk3ef5NF855LDEHtDF6XtZvjnJu+dn2CrO3Xe8x4aNzMGpE4VacrkOhP7g5gRtFX95qox8e5zA9
0KmaHw2z2Pla8wN43WaOwCnV+cCZBOcSy3NFzUyvhtbF6JWh7FaRWbocDmLLE2riPAB3wJtIB1eg
S8jvilkORLNpiKIn8zIjOwkjUB1NzkZFmcHyO180S/+k+We9Vd3FDrsCq4k5b9uPRAX2DeTU0qvt
PCbgb+w2XTteZg6HDI3lvKkd7LhNByF6VYyi3WYuNk23JFELmeHTZOtsZ7lRb3uNbAE2uGYMraui
CwvIlMRAaVnbqPuoh+xTzvN7L+onC83tvdZzDDA0d+8mbHUBhMNLnooMjzoqOEG6yEn+pN5zVz5y
4GLRkfUhZowq6b83I6Q9VXdo61VEupXNPipq4xQm4GuwfYwNn7DaSv6LvfPakVvZsu0X8YDevKZh
+vKqkuqFkEoSg55BT379HUGd07UhdOOi3xvY4GaaykxlksGIteYcczt0ADeGxeBKWrC4ctGRyQH+
MyLLNn/wdQifpuFV+ALEbwAPeCSMi9NIkAf1GM6xv6/lvZzE1yQwrZ3ppcoGhdXF6/femFhvbo8e
IDEvhu8UCHblxOpKezZ6qzkMdnGwjMTdlIb7wyzkL0wXJpJQKfesWMstZogOdeDFcKdbjs93a1fL
3QIWbbM4oHdgMqAFauqtDowdqXy/MaUVth6svNQ5zo55xQNwYIpxRFgB59dL7/FMzaEeM9+0UQQe
zSo0TPMi+2Hax7NQRaFMe6iYzZyG6Rc6AR/PUryEKfihuBvfk0pfqJDnyEARMyQskwwa3uRkJRmi
I692rktT7DKv/BKxFGQ217y4zl01PPlUcvA4o0QiwlRrzO8NsH4Lz89eq4kUTHzx1Uqgzeo+Kkfk
Mvugvk8XZH1yqC4WpWsCKljKkwqEnTS/Jk38oAvE3M7yNLjW01wQfB5Z/tbzp+lCXFGoDbG3NV3Y
dsYpc+J2u6A40RLEf26MjtQAuugiLOA3t+j4o4iPSQKsLCCNXhHgXqwP+LreJwnEVwT1h11moMs8
yUqdajSUDK5iWfI8BmYMXJB83Z5I6Jtr1fdT2tpcoRBM9LBpyCHCvHbSi+5sFv6D78mH1sUjgghg
w8Tp2xSNN5C+r03G0IQUhzXrWfoD+JVxfpiQkuMp9x+jpt07xvBS+fT960SgB4sJbfG14MmLaERH
Qlj4ZPr95DlchJuZtn1lHmvKyalO1Lsfp5vUaih3iVyQPRd2pY2YCjKO6xZnZJFw5gAhTvPV7aYY
PZx+LVXzaxn6S7M8mYsw9z4sjE0c1e+1hUOzt43XlGod1h/rxVsuvlqpJ5G46Xr+MqfuL3/Sv8/T
FkrkF024NFSaO4cprUgrzFhFs4nS+Ur4ys9yLN6q2sqh/ByDy9xXA7montgROZ3fQbCydXorU3GX
S9xvSQnKZX1kve/PwwYl/kPsYqus6hfJRYZoWfPr+iw6JpTd+qnbgg1t7zQmMQdT57DpTJLM4sjQ
wpTk8LulDJB4TzZ1tmK+M2tn35ka8GSJ+Chzg2LZLZRbkqbmbES4s/NkACKCjLmNDQM88vXf3hHm
/Hy1YuntRVI+NXZ0KurWu1mdSaqmwUwPCvgEqrHZJMiutnj6AZ/q9XQzqC56Hv9C9UlsHREfbb+C
UdXj6xt0Qh+QEY7NQtRc7zh8T78RSZT3GITZTNR47GH4Pgpk4WYWwEqs4Jln/hSp+GyLfj8mb/5f
EXLamV1xC2rzl4k4batp07sGpz43IcUaVnRNu8k/Ibt5aJPEhUZnk7ad7aS59Hd+QeVIt+rfmube
Z541nZcuvh9Ny+Ki11l3RoxvJsrz2w8dMwZ/Up0Qkp/MauhxfDQ3tCrtXTzpj05u6ievaIsrxTOE
r1rL31LWFOpHrIsiDWOy9zbwpwEMtca896Gfb2tnOM2NR+kb2442uZfehryH4q2/A1gCjQTmbRll
d3SC5BHL4I+kAgtqR90F5kR2DqblKeqpZNmTTxAqCqi4yH4Ll88YZMgtB96Gtsg2U9z30cluxjCr
KbjzJkvGffKijwakoKrzvvkOv0reTACU3Hm4MxuwEJl+5Lo0w48s7/OMhIiSuTDOkzIiA0k6XPs1
ZWScCcGtaOPO4lSiHrnDIzLeBeb4a/RbO8QxxNxgec0DCqTOMR1jFkMdMxfbQ0Cio0lHVpX8COKJ
Mlzkwy9tql2R6/UpMpeffjU9OMEPiD2rb3zdwPcazxTyZmO77ra9sVBrVvdaSpTmkTuTAfCo7Zov
RO2lwsU0/nl7vdOum1VdxuNifXy18a0PrZu/72zxsGUW4NGyr8btp3N83UuU1Xo1kv93N9f7GqVQ
W/fWzfrk9c8+b657ny/l2zNjVY62c33y+gKM36Qe+adI05uzpgfNed373PyP9/nkGTBp/G/+TjLw
J4S9EHu11H+esT7NM1OpI1bhndZNIYv2z96f1/p8q8QM/vNMW1zQUNon/Mid7iGTU3/+j8djm/Iz
5lruzXwXi8/n66+v1/f9e+PPYJP0hj5Fpd4zkw4D9bqbD7Q+Y/NLvgBJMqP0XkAPY+Jp5W+uUxyI
XjYQVwMm6TLIlSZLvFMat5BiM9wapedHOwkwYg/J70Gk8WOCdp48PY5qyAgb4RbVjtzd4jb3HinF
XdGGhGTlN+BABDcJoHPrTQQW+S3RqNxqwpnCUQkojdZ6TXXHPiwWS+nciWheokCpd67bHxNUWiff
962rp0CNevPskYIp7PTYD00OGS3Jr7Vo4NRaXMPgIW6XsR2QTOn3qRdQRl+cubni4gUFoJsinAO6
SUt1xZ38hYX4AiBRAyuk9pBZMUmoAq606qahNqBp0QFFNJdk8u+nxYuxKBVRE2YGYtoS7yR86uvi
fEsKt7ylSUVzZmZNAHQOYBvcTpTXxl7vIGRarnke8ii+dmpjULtA+eAgO5Y45uEj7nIsytrNZKVy
jktpXcz4IefCxnfEC7Kc5/KyVNOV0XS6OnHxIk3HY1zmGU2sjddMgzo3ZzE2PeBeyuGNe9jPqTBM
yatnNvVt8f2cuRvNZHgpHxCPzFB50vDOyKMv7Eux6M5FG7pjJFngLbmbbaogLQ7ofb5HtOTDLk2+
NoDAsDpX+lXPEa2te+vGoi1xBZgOWDDHt5c6SUjtR7P4CYYlM4FHqD+q56AMqcxg6PQD5yKL0r04
lnEsgX/QifE+ApbzVw//57mMu72mbq1SW9YX1Cltd+BK9Z/7BM40bMuANsanmvRcAhYKvPDqwFr3
fLzVYepgkO0Nc2bi2JFn19PnLBYLFUAHhiFN35bANutdvJ0yx7h66qH1cRf509UnultAUBLIIKjZ
YpjSq+Xk1Kwo56q7aPqEeQnsBFMtP7oSGKVd1z3auD4LsKTcB0V9S4or+XDtMekd8qMtRyv3eEvf
6H2fG3dc9qYcyTHPhuy6SoYtr/tGCziwIViu98bajPjBKqjwVH4KX/A/z1yfvm48/5K6/YsdOJmS
f3Vna8AXb89ciRP1vQuVoeyr7xBFw3JdN7RtK7CXRs21tWYh6KSXtbO4brQkxu78j13YP7NatcNS
1ZbX9YFe/UmV0vX95xPXh9ZXWx9fb3pQG6GsWKjl1N98PvD5rut9nzeDThJG0TPl/bzv801rqy3O
cImRamFkbVBD/OOj17HLEsBGB/f5+T7f8fPjyfWT5wOVs4heADg/2qojB1dgp3SV1ibrf30pf328
v26uT/7rY3z+S2ltf+S9vDX4fA6xndMstEBCALZ7znrv6o8C83DToWUmLAG7sOccrdr6WuW2dpc2
cJJiKj+IP2wELuRC3wKRhVgml7uoCi6WPn3oDTzGJQs4GxqMO6WT09bNTfNK8fEhdhb3yKweqeVy
H6dvracfcmoWe7PJPkzmuXvkUXAgO1a62DMI/uPsxPvab2AI6WptKd798pDgp9ugNfT34zgtuPqR
eBVYUxq69we7J9cV3MbN7fOvgnXNgeoGy1GLBjA3zRMfosNmz3TQwUZEnN9DvMzxbYnK90Kf/bdB
fK87EdbNZNx7yaZoBgyTzfBYDoyzHUmrhAxQ5l78odlnZfZNaFyWl3EZr7akkDT21kdvtx9Zn9vw
xJRaNQWU003pXWcP39rIf8BjjfUWUbHI2ktqvLFOcy75nO8Xfss943m0R9lDSdUfq4uEIKz1IniO
UMXR+pwZiQrFEpwkGEecKED6NrFLqzVqWToF9g+8od1W6uOp5BR8MqvMoYIuim1HaPYh0CsyCcb2
Hhh7sS3JI6caPG0Nu0WKA6hHKXN+jLJ9R8dshPbMwmKxrTCpvy4I7p/BVxxUYF7IQXIbIbpsEAU+
DBJPpddM99qAVnWmoMOpjMScOAUbt0iibfrObR71AHkQjPp9P2jlMcqj8eIgfx2Te61z20OqR+cq
sN3rhJwdbyoUFafo67vuPY1cuBvDXL90QXLuKF+eKhTfmx7g0pbilxMKnFJbo67ce7tnuVQVYLhs
/IXDUDtPBgSAssHENFTubdRG4xbp0QEUsXXOy3La5ZHwLzIZf8E8mQ9syDed8/k4dWMP5x18nBcs
yyEqTHgpEarGwYnRUQ5DtY+EtlcA7r1e6NCNPc0IhfJkUiPTHutZ3PX+2J/cEqfY0AOActAWH6s5
/W0Ln2gpG6qYzxFFpc2iyDceCETtQ1AgI6BYzdn3uTJzOZsUJuw+8x3zJPGRQons/q/p+yeF5f+T
7WJZuklr8H/Odnn5VZa/2vbXr3/Guvz7r/7T+DX+5SKa06lW2pbjoPH4r8ZvoP/LMhzC6ohT8Syf
7Wfj1/0XOivd9W2TgCEdgeBn49f+F70fRjq6wo5v0VT+3zR+6e/+LUHxVZSlESDkt1wd0OxfEhRv
bpCajU55wninUXBqwESoDTUShOv6ay8dbNmWWevbRVfjDflkmH24c31k3WjkjuebzgALvt6eFPLp
8+H1gfW+sidyfUJltPG8brMaVFuIU2c9jilyrbf/7JJNfzLzgOxkN3KPOdSscjSo+hhFSdmcvXXT
J1hSgKanc6hJ6z5VllQDbhntH7WLtCJY9uuuVO+SwYVatoZVm5uKQi21NCy5gkakpK64Nac429t+
9urAO9nQzwSb4YpNt5BTm+0n8jDOxDEjbloiprCTiabec8tLogy/RSvnXYIHOFVm4EzE342J0u9M
SE6D0Z0Fi/eh3Vu2/q3AUn83mymatUkLM3uJjkKz6WpyXQhrfMgdfuRRGZOxZVJOUGblGddyQg0m
VzZmMUBjQwF+0M04OTp4nRNleu5wPwdjH+30UnytG+syT3GKl90yuFouNy/Ok4tm9Y9T3h4SG2Os
fZjkghx8/AKbX4QFNbiewZNyex2ahf2mu/kLngEKOzi2k4TqT1FO3tbAzT0rW3dL0MzWBnuMRvjZ
jw3k1IvJpc/wvyL/pO6M09FRRvEZx/gMrm9jFL521OcqRUrWAmZmrRiOTcEUQ9KtIT6HOi11t6cR
lXAOpKDElLkhfA56rw4Q3xqMMFh6xMqBvU3BmW9GXwNj741XM3aeCywIRx3gtqn8RBG2U4zQRD7g
dM3pJu9MZaBPhX+z23rCq2L81krE8yXL17PM6wfAGPLRzM5YLch1zjVVfoMiqns2Jp2xoaRp4ug1
wDTV2vLk4eQPRVvutdlHvYXvP1YAgEmhAHpr+mYmdYwdJzHCyQBhXUbuD2RIDcbsWwZRoFRogVpB
BixoA7B9ktDw6ZKpM2h5bllc7YgRetBLQOOJE9OzSUYLNJj9EXdIfAbLAzbscdhEaX0qkxLeb9Ec
sBzm2850z4adHZoiD7bo7p4CnRLmRN0vHCVxRVzGULNb4SQ6sgkyPzuiIMJ66zZnfUhCpxlPC47W
ugF7k2goj6LHwMxODrjy0qeL7sJzMJPhB228lEZN9dh1OrC3ZdpoPctihjWmR8SiYNnZGZm+N6Ia
bZdmJlsvacn5QRk2M92qJjBAmuPsUq3lROyOpYuYLe1zYz+hLsgUnEKLs5dGt8p9opHCsBylbf9M
MJNuC+z9R+QFV6OLoV/gY9hMyTBvfKv6sVI2436k9Je4cNOIstiVcqaAH2A8m4MNR/EuSZqvAzQF
iIMHevPVGYXLJlIQDgOlYq+wHIYCdFTYsH2F7AAZLTiysn2rgXNcAsIUkC1WbXNwodqEHECPFfwN
XKxf2zGAe24DopnVB5Mkam97K+52cLhbtPAvMMzeSdKrQwgLjr4jvu/dpW9NmoEYN0GECh5CH+k9
3q9egUqA+oLSVvASW2FMKLq/kZGC5NQaYIiPCyMUk0wInBdQZ+MefjFEvRsWAn4eMEHYW6COlMyg
AKgIhVLRTLAZgcKrIAz8KedTXDRfs7jHhFZbOElLQRAhp4agBiJFSROaN6FAc1iGUTsIjwlGpN9A
6RRbi4n8Q6/bP3OHMZXpSZ9MD9OQ4BLI8VANTROfWqanUxC/tkQt8QUl03EB0MGKklbY7IZLjvZf
mMoTT+fgMKTQaKDSOApPM8KpMRWwpoBcE5Mvo0A2E0SbCLKND+liF4knHO7awRSMnIPuUnX1kh2Z
rHGrTFbCAuGO4J6Z4ystVM6DhPbTFMf5dlKAnRhcDLKAAuySF4cehdP9MsqTS6l9O2NfgkiKql8o
yMXoYVUEWj+M/i97YngZ3BkjQsB5Xp96soXeqWecaqT/pd8UXx37t1bIDrGfg/IkT04RrDdM57/9
qsSBFiFXbIwe7Hr+MoGbprfSNAcKWTm2WuE+OEzA05JIHHoRpwVqkd7/rGW8HCNFM1KG3ClT4WQU
kkk4CkyA+t4QmgxTtY2PO59PnodPTWwbLYLMYQBOokZMT1DBlEqFVSoUYGlJfyw1ms5MoZeidFtA
YsIv8W4pNJNtAGmSvUUlF8AmusLyB27s79Mc1hhZt7023Rfg9HeWHlCFle3FCu6xDdA8LrP85JnR
t6ZipYG/nquMoJtbiIPjoKywuxKsFPjvo5aTINfk4sh6Vt8iJQUQXKO4oNa2iXQz2hce6aQCQ8dO
dA018QukJJqyE4KMRqSP84QTqn1tCrx4GnOQXb10A+s5dDUkGZ0jRxZAfoOjlVJdIxE0W6zmHuiM
vqky8SILrkWLOUYHurPtNisZNMbst6OgXIXCc80K1JUqZFf7NsDvCuB41T1ALxhWByKs33yF+qpl
v8tt2uSwBX6XCgcWUBiCNQEijIicx7id7+dseWnctgszlx7SoMFkNBSXx7DsJyhb+1RbHKK8lgvj
9B0ta3CR8MkaBSqbIZYB3UVjNB20ljSzlFpiN8gFMwTnBPzZ5ICk64mC0zFwZKZAqJBLsOJgBd0B
H2QZqd95pfPMmfNVV55sWUMmazJxDpjP/NnQ6zpnLegMz0SX7u80O5M7R4xMHwZHBdpV7S6FsVHI
sToVikC4YggtYb4XXNJ3uo98oAfg7WQM6kuWP4q65sgTwfsgioJoHBIVYsc6RLEOFbG0QWcnhfNC
uE65AcX4TfcHmGeKJUftgIK+Xpj72C+/r3A+st7685BptNy6onjSMyKV5jYlkc2FRFU7WASpo3qV
DKPgZzS3ks4jja6EwNrtNFLkYj5xHDXthyLosIaS93E3OGEsGfpdzYYLNAZim6EJ2BkBjeJG+tXW
Jpxnm8/b3gT9nTrtY5lQRi80/Fcb8mXIItDV+J2OaBUbxW0yS3iAskXLr2CSf2iYxTB0myjB7TFa
zKoz68llrbzTXM/iIkETQxdRjOmcApJe6ueiq0Yqz5x5B9cZ7xO93WGLNo6Zms/Cd3mxUsOll5Pc
RuVq9yxzOKAJOGO/wA+GYmhtlcy22cBfRVQtSDQ+VtgS1vYDhXAZmrn/VLbdcrKS51m8xk2a7KDK
VNv147jUBzhOkAMERRKC9ccJJUFpTlF2psizLV3TBAcrADxrBnNCpT7SuvolDZQnbWYmHfaTdluC
zDkVvTky7rHkVjP2uEa+os9FtjdSBBt0OvZkK4qTVOxjbM07V8IYy6PAgRwxyJ2O4WAnVOl3VthT
+CWSkLt3uK5f0oXJcmsX8Y6TBDkrwmvYwCN4Wct02xBo9iCA5Yz4LXB+98Um8+zumBr9fhko33SN
+3WlK2JOGJHDwEdcnUmVrrt7xNbvRdJgPcipLqM1J1Rvq3XwN5y4fJfDc5H6v8aE8ULo1V2paE+V
mZ+x23+ZYtBpMntJpGZuEasNyI9og8KR+B4kGjZRBasMfH55fY7kTll57YrTyYjz1wVnKh+cwk8R
fGUeKIAbpVfC65Iwq/QQJsivISPYBDlWFGcER+kCyVB+MfrKOtf6S+2b1inurPlsq0WEXWkhyUvQ
k/wa63AFVZGXgToYwJLgMEKMFu9LPEUbva49aDHZoyYdeSCOfE/WqDz+6f/kVQuEZai3ddnOpyJ4
ambXo6jMZow/cs+fTws+9NCU5atlGVYBDcMIVOAE7HKLQnAsFALaaaE+IyEbhUVURP2NGQVizoLB
xrN3XWcDZq11EtGLBSvUVH6RDLYh/j5Ro+BMEvk8jCI/4FIdLhpy0XnxjRNsPhiL2rlNCCvX5Cut
tITTqr0gxMeADuES0qo+CggUJDhuMiCiO0poNpI250Du4nRsnX7alx7ajlr5ijV40Ceveks0F5YE
Y/mfk9oei0dTUt0MpgAovDoKTZRiQIYhMaOEhu4Yg9byhncvlRzuVI6QqCJxi/v8mk8dQ4dLqBgy
Pfo7xcTZ7aelxoowPkKZYMI3JwR3BfGu6EmeYGV1S6IxOc9UAnNsjGgjt0CdX6o5dulsdOICJACX
yqKmfFBCIxfWcSC81xjv2pZWAwOe0uw5ElMBJAtcPWUOf3zT1wgte3LHAALRMWmDV5kYzBcMq/1z
mM8CnggDD71795uXmO8iI7iMwtoVzvnFtSwQF81yyWOHiZBjoAhYml2quDmNzpTac2gy1COe9nw4
Cfu9KAOy6api2En/d9GDy1k36PSYgUWO9TgWyEOFWrviXv33Jq/7V2jstN3gOfy5X7pKOSWGer9u
IpfmXYkR+6rr5jpJ3y8WSebqn2HImI5C1ht7rZPfHRTsG3hBLvCKaeDAdLod7sDhvEKjwXOBY8rc
6jhSknDpO1BVk7TJNTmE3VvCYHSOECCdYdI7f/ay0SVrQTJacx0qN3DJm32MBG5TarQWrElouy4e
wUaCNe3GhmWlLR+CkhAS3ZXecQGBggYjOA/qsc/Nel+e5tBQNFr0gXqKrIro7KbpExorD7RUlZ2t
5BHB4cw7RvOHTXFlOytSUVplXEArN7iTmJYOKxa4Crxo10mTWDfK9We78X14A9XX0aDjAqcC/EkF
fNhI9F81uB/rW91TK4D0L8oN0lgOZt9/ZCkmz5SgoF6pTaSukoZgtpsilj6vG6J/l2PZQy9vYRDj
HVJGIOx460ZbHqWluaf1svZ5t4lU3uEcmil0n3W1Wfr6pezsgBom0GhUmd+jFp6vEZnjZfE4qGiS
yf3CUHyMi+pE0OR4Kd2hqIAmg+ytaaKzVM/DoAQABMQ/MoOQMUDn6gLRy6Kl9LBuCk3/gWL+2YHG
sO0C4wt6GIhsLmyvJqAlmSaXqkHtRp5TfSAV8jwxKT2gtyO4SC43vGHe1jZQOFgK3aCnCEDy9BUh
aPxtQvNHxCSFbDX7oofhGcl3e4Bf0OZOewGI/SjKxnuua6YG4NjBb3Cql5HzEAUJ46rIf3aNdoiC
wT8nSH+2kh7qzp0o6ENzqOAKD8MLvZCL48XRJrNZGExmFV8ak3DH4uRnQf+tVI7uiv/q1Hpr69Tc
2GYErw8y94U2L19WnG3HtB23va9PJ8d2fnV9/iL0Ijg6vT6Hk+UdxMjyLBLV9LQkyQk7w/eoKIyP
UkJadse3mfjWpyZ3452TliRJxaY4j77qvROcggLwpx74yy4BuoSs0faoFabDBQP+yVGCokHvqjAg
AG4Deym4JvUPY8ytC+qzvLCfWIGYyNXJDG4SWoKCEbGal/qUmqx845pI0iXGvxXHzCeAcZthM3r9
gdUtqQIlCSxR01zHaIqusZ0+OSM6LmisinTR6R3w1cl6cQP3u/+Wx0Zwx1Ux3jWdY7wIR8PHBjRr
qksWzlT06XyTH7VogXPAZRZcRaUwuS0xgk1h7YIYUNMgJhBZDhToOpsPnvUbFwAZGmTPHRamIyxA
fG1PttVLtSB2iHUFYMYYe5NtO++tzh0QEY0/8A+3907ZvonKt+FJ/Ufv0QdKXw4jc7NehDVmlOc5
yYpjrLch2YkGpFdj3AZq+M9URILfQL+vtPRlvYu50Hx+kGA1qWuxmed+OKdgKzc5ATq7XtWYBlW/
7dSGVi1gJjpLeP5Da15w0BkcgLmhVyEwhS+ZGrmbAQpXbCnAFLy/QG1ms3lgVT/+uctci6616X7p
JhljgyCTYt3oag8ba4jMNd8m6oojBVqtaj6tj1tc6cFrp/TyIBY3XDknBJVmy+TaVVzDFUu+bsyp
Vew7qgY6ZoneFQ2SIyoI53XSE7X8o9e93EjzMCuN13WlU7GsIfbEIKdGxU1zoLiG8dMg0/YAYOlU
DG5w1Nw6QMZAFmoFiT4OKKtEBC7Sli5T3E/8eMOU05Trgv7IP4+iSE/4EwYcF9Vz7GoPk5FZ2yEi
tXOhXrCxJ/fXgPPmMtv+Bby1QflvQY5EwyivnkScngVM+zOvrkKRsxd3wf6weFSPE5P4cSuCZ1hX
8h7NBaORtOHESuchNuOIrBq3hZM+RjeO1hpyX8UQWZk7sdfQujX+Iu79bl+jKz9UFlIpP6+2PhRI
ykdEkdVqqIkfest7SAcb9GUGdVsSOeSl3lMWp78pamUHfu9smsJa6HDqlkQASRu+kGd2ZM0Ww+rD
R0RbQ9s0/AQEmszKWFsitUT4FjagOxPrVz+Dn9GTDMh6LL6zjr/v4+mQBRmVnjbqwiZItybFRYbH
IZwkl2jQ5tGGXykzLKKYdCiCGrnylhNNIBNRxgcGeStA3ctdnfBle4ssdh5MN4Vn7EOLLKbRv2YY
8Hb94v0oM4R2QX4tJOlUC+dqEyxvzuid02wvzSm7xypOjQ6n1a5ugRvp1a6myIvNXmdyg3jy1PVq
DFuWC86R7ICR8nkyUKQweU33aUL1uqU1nkurJoe1oLSp4dytwEjQBuQA9ZOrxZfjGjZDuWuOIe0M
WGeBBJcBCEtLf01Im8UYyCuwCkhSTfGejIFzNIsIiG+e78Ai3mGPvcwQTzay054p9D/vZUT/pTa+
Di1lXzWNLcfvOGHIdjb19qlYkq8xs6InTOwjLRpiA1E5UXBmOgir9pmFQGrduhn+WJyIZ4gTgMsj
rniL42zLunhxzfjmMSce2k7cJvVDyxkwl5cCnY9dVBXmh0eOV+h1r2WQu5u88L7Q+oEUBv1X9LZ9
8Lr8NnqUQgIXtTbl5jsJiZ7GggbfLDWw60XeqRWGeSwj44ZFimoZ7PgtmDy/md5AfXgnzZhflATI
cOdgh+qU2uPQXOXg7Ka5H4+ZhTqEZlod9obYCi2NjrnjPpkmDYEEastej7H7kpXnUoprW522SVE3
56IdiW7Po8cMjemsARkyGyV58kI9Gofd7NrlbtYkhYDR2WvoWchDJeE0ptVTBKT4mtYvLeh+At69
M0uwuLFWoe0yv8XiQRC5dlISFqqG8UZneoDXfaSA5aBEQHFJrsN4NQqL5MqW3OJiJBmgIRnd68hP
76KzrzXvTmP/nj5KuoSbPC5vGt7paxGLtzL9YKUqKN7hme8yju6OAEYXn1lZP8yJZW2WgKoViOmp
aOsXEge3mrcQVkBqIzYkZO92eekTICcdZ9roEofqfk2NERfybIVdi40lzRD19oAk68zd6XU1h8NI
ScAWBpxoWDQ7mJFpI/mnFOmuMb9WYG4IErO+2J35I7HKei9HHV/3Ur2WBaVy9DrZBmX1pelB+3aY
1DcZ1cRyJm2NcngzE4HAOQcY9CVKAows3nAtquwls3uSLtJF+emY/BSBH4p0FgwU5fcYJwbdepi2
olm2Fp2TrSGfPAojo2LWdBas4DKvYOR+yWzaQwl0sRJVtu9pT7oedc/CNt9ICv1WZjUGFkMEh44h
vRXunRmhTU7tdAvc3Nr4NWh9P4UsbuCgI+pP3yAxxPnjF4iFc+YeEBHPbU5PYW9mmmKCx2GAcWzv
qmRarQLPMBoB9IABIFIOgafV2oND7HpNEmOI1avee5OBmAX2xMYbDsw/PjjZd6LR+RmB21NWMFlc
g2v3zHuruAxIxTcy/SJZn23cpq4OlU6zoo2NV490rANr5tPi1zCfyUpIiHv1zIyMt6q5ZsHSHcY8
ZE5z35o+yIXGRYQosBo2t4XVHV9E9ixr67fZLEc6a3x+b/w2ep2HOB8qd4ETU7wAfGI0vLhOSQdI
unwNAS8xiFreIm3ctFr+rmcZk5Wke6OJ4GylZWKDCPRTSiyidBC42Mvgby2bGUje3U9CEGMwLAXu
SFI5CXd2EEjXtqntOOubBoFk55UwG0qLzqAkkigPProIiJ1YavcWp8sJUCF6Q2pEkYZ/D2YV4A2W
A07NKcJ1onUp9ZZcL3GbxMamJdlUziT32ZnuoSLyd+iu+z3Lco5CXGi5905180NWZUOAACCi8eTh
tXlJMOYbOnIiS00SY+sjmQkhniv9xFizWwg0c3V6RIFHAsVP72AQOQdI0PNAMqiSEbq0Agqq0PX7
3Ey/02GTYdKpAACPsczW0uemylzcpNnTMHOI6RMNu5JTmuTWGeldDSwLDVG/c9vpxfYq8pkafKly
mnaToAMpah1xdtdwdgkGVc+vQmfe4Bkl1wcEHWIs4pQjlK4zEl+d6bqcCghmxleZg1nNTYxGcjBu
CQ3OMS+/2x/AoSx8BMM3rW8STEaVfcIRgloVVReSBHcjyhb7MClum95vfzPGeFupe/62nIZLF9Nd
mBgzDsZA5VUsPfL04EdFicpbaAWnY0O1x7+jl4uNVpUOq8Gucv/QDbY4RGqO+7nxlII4VbLrv+77
vKmRK4A6My7jrSxbA1OaSr/prBjLg9pNVmY2VQS5pYWDdnDFX3NlI+ZPka//8XxYCfS/ixykt/rz
9Tn/2P3zcuo1K1VMcE1OjxWe7Vv9Per0hS6eekO1Wf/28+afD/H5fv946b+e/uf95hF2Luxqhuoo
JX1BfdBRVXNi9eKjk6JsWN/acHEYI4QFZB6bX/TFSg5erNDVcfdBUWw+9l2dHWTlV8eS2fW+Tt0P
l2jRYXhLJLB78JkQK0V153nNOZfltxSd0rvIGaaFh9TP7J2jhoSX8hCrEkhUzIb+3i2VelsqNXeH
rDtScnXmT//epKv8e72N6gBR+LorVin5utsq/XjhUO9FT14Vl78fX1/P+3/sncly28rWpd+l5rgB
JPpBTdhTbCRZne0JQpYs9D0y0Tx9faDrhs+RVVb88xqYQUKWSIAAMnPvtb51kbVffpTN73Z5dnlw
LvL136/9Wd2O0p+ZM2Pw7+2/P9avv/X79Uf/56Nt1qzId9vtBUJrz3Fy/azad2f9/uVlNJ+n7WwA
uLy8PLts+/3ysu3yBy7Pfv/nd7/77uXl/+WzIyGZvQnN3Byh0UZdaTY/XHwNl9cfbjQvFojfPy/n
X4p//9Ll9eXHTs3qB29FP7ssmovhQs5PAZNgw7g8vfzo8mDHK0pk2v73r797i8tLU+/NX3y//48e
+USFZhi6CXHs/61C22RlE7/+mz3y63f+q0HT/8M0DR6qaaMkmyVt/0WPuP8ha9ixfVZPhg53gx8V
ZdNF//t/mQboETIlZtwgvK+Lbu3/okeE9R8CYyGZeLqDeM3x7f+RAm3GV/6LaeGYNlBsw7ZBW5j6
e7pa2A8605dS7uwU32gNj/VaS0rAURhUu4G8CieDDhXnpCkSd835KGqCfOt0lVQ3VjVFByHlWetI
L6HT0S/R5BdHyk3LOiMW25dFu+8MdQKcQZWdEPmtH8Fb+8fx/gAY8k5Ch7YWyiluM6F7Lgf4Pbak
pi/vq2notjpf1ZKQ5U2qQQOh8z7nZAu1nGicSt99dUst++S9jXdkyF9vjhYQUoxl8ZW80+81ZqIM
I7e7bVOToaLKbU1nHYB6tM6EgZYlCK8rp6LFTycgYLH8GRruo/fna/MhwHOOQcn7N5MEf2BakZzT
bXOvvTEtGCFGT3WqLZwFeDc0G8RuxuSP0DFbezY1tr8fe+Pd+XPZf6CfusXpLUz7vX5xUJ1MM1C7
SAs6wmoa9SVsClT8Iy0KHSXtArAa5kcvfmkUmbz9CHAC376nr4vchH1VNdonh+TjTwROZ764IGS8
OyLgZIMAvka3BcfuLIxkiNaFwTr6kx3n4vznhcOO24LLhVo8C2/Tc9+9TRt6mADrQG6HyShXI9X3
dYN7HKxaTye7CxFVFsF5aqkACQXJH3Hzjdug587cWhwrk2lXNjjOAbymt/37Z5vPuX9c05ePZnB/
EKYhOCWt+Qj9g1Nj40Q3IwRU27Z+dQOWVY4WvUAzIpQ0gIRAzpiDcO2TM+HPw24LIXxhozFDNOu8
Q6QGwPN7BGASpdNczwjIeKh0QhD+vmsfHXVhoZn1XN0HDTT//B+7RvyZSIw0ZdfCgYhQj91oSodW
gGl8Rl386Cj+863efcGOpYckacHP9kZySCRqp1Amr1VCFc10LRJeyTwH+nz6+w6aQKX++PI813Ps
mTfLCczg8889HKMUuE3PBS1c5peR1hU7P9cPXewSwlgJa6H8axbm8lRV/X3nWuTW1AoiDvzzSkOX
qDKAe32ibbXeETvijQM+t0AuxX3Xkwr315Aea3sAoi99hVswfmtCc9pqgTgF46CWRRO+tYYz7cb0
pvHKkaYbCxZjFPFxro50t4bUvlu1He8+2fP5gL47bU186zr4S8wef5y2Xhs6ouy4cDPRpRtjAH/X
sQiNQvZKi9RtRzGp7tWMuPfvW7BQyH3HG4qt7moYbHjDxV3WdvVC1/xZl2osKq/sV+YIkD6MmVor
ThahFF0hyj/w8Muz5047OC+LutZXxiTwdAkrOQ3tS5wX2jKEvbgLvo5OmyxEIo+aSJ7+vsuG8efY
ZYPaMpChm8Lm37tLNaGOh4M467ZlDQxBklrQ15QnSxggbf8w0V5kOelpFKDsYVeM85rcfhv99qx3
8YYkBe0Ylq+g0zX6saheHQSKlfEtCvATxnNFxMcp4ki7XNL22IRm5t77Mtj5+o8EnQ8Q5Q65ljvr
F2tivMkRYD0Ics8K0AvrXX7IfSJeJMrSJdrt20F5t35ZPXTyaJA0YxUjZSnTPYkOYAIQfWs4JBO5
YGbkAgrrmapLdRtWgIrUIR1IoyYoJF6V1p2u2w+end01iY1oysGW5BRy3ZHqAOT/KksJjWzA9mwm
F695KSgCSit+jJcNdUdyrYfN5IUPZhLfIEm4btAJZzHRbN7Yv4yVIAa1IjDZCGt6VkAD3fRKeDf4
Bp0cSm+F/U23CWvQumvQIIcUHcsGnXgdk/gyguqm3JldWTrUhmTqCAK0G7HICMIxSpecev8lauyX
0m1ubOveKVvCpmv7uzCce2uyvtLqQE7tD3s0ps4icE1n0Xn8kUbJBydEwpvYDciWnGQN7ld0rpvu
OovGT86qP29cnm0za+VWbPmO+54TPICYknbPdSTpqkNP3npIt2g3D/fB0KDwiDAeY6755P7/4bva
jLq2bkPx99/dt/yGs8OfUoZd/bE1+1tZZm+ycc7DpD00VvqU+s7XT66eP+c+WOcZCQzfwESBWePf
t8qWXhGBFZK5l4XKq6AIhiDxrtG6dt08266a1r5+0DsNOZs93fz9zf+8cOm7i3l67vs69M53Fy6V
NpX0qmR33RLBP0F5o9D2FkT4TdWJK73budqr1rv5J4fZmOl3/75L8saW4zHPNU2TQ/3vnc51MNZd
z3G2pHvGckCbJs8VuWXjsE+L+BkNqbO0Zz5oFk3nlpsnEJ3s2VGPiU257O9H4YPpH58G/aqHjdhw
mRL9+9OQBUCtv/LbucFXrvT5thFWSFjCFnueh7Q461vjjJmQBGWrxBgQrLIMsGse9felI4qtnemr
v3+m95Yapj+ezXzYsD0aYQZK639/JmqW1hQragbAFr1llmnryrGMjYrVYxWOb1QvqVHWJQ0vOi6M
e9lTbpZfRjfQj21mfCM1OlzsWqsDzqCRzCUNa+E6FTKlTqw6Pbw3EnHqsL6cmYog/wOl0gX5qYaI
G1kBrguS1z45zO/R3792ycWmhPnIZ632bi4S4vkmYAggLxEC/rZA6CLPhhvkJNxJBuWZ9a0Sam3K
JNg3yQYiKNq53mvPFz75zKtWd57FxNTFUQVSW2IMK8Akjg+heKKt7vbg2nS70FcpGctEFnj34DSA
ZzgRWZwWNrvGP/oDcni7ZIdDax+aDKtDRkgtx6iM0Uv//Vu03jExf+3yhQPpmha3s3ewxcBo0Cp4
fbslGRP5ZLSL6Gu5EcW1qTaOCnFlaEfWHv8QOdpYBRdl9JbEGi0KJvxKAtNkeg5TLyDBkwUgoT+m
hQZQjWTUJMScDjXt33kx20Uou7IfODofcHF7+A6Ndi37ef6DBo7mFagxW8EuE/DvHJVeeWFPeFEA
fCeKx+epncto6HcB1bawnPT2jsSX178fjcus7/1VT53AwHZwORrvrrO+y3pkWiMRGtJIlzggiWAj
2mdR0s8i1MrL19wXqmVPk9QxVLL0RSuWrms/4HC9/vtnsT+60zMBZ5DmLkQkyrtbnzcqqx9tJLJ+
TgelJ13gYIn0SQY+cXnGeIxtRQ5FLElbI4OAfqpxnYMIvHb9au9bOE/54Meg1Dmksx22LcYDalf0
uBMizXye4yRQ5LGn/rAFf4SK6XNnSLX3Q0CaQU0DgYNxz5+9bzyZrCYgMtiyIG4ZMJnWuRe/ZQVU
uIAGTgcsYkPQ7de8ojPk+ZT/zSmgF47dbTT1fSS4RXkmNhs6dj45dohVY/0JDMwz9K4HRyaM7RX0
tq5+kl27NOsoPsY1XqAmfPWQOlx9cmz/vLkTHG9YFnNgB0vgu6/ZFp6bBgm3U89Kn8OgK4lPxsRS
Tszp//5OH4xfBFPZZHZYLn9Vn7/kfyyk2ix1iqY02m0VFm9JhanHrXbcOm/wmUMyqCLatRYOs8K6
//sbfzDlpRaG3Uv4lgV8/v3CuQ5CWbkBmlRR4KJVCWoSD9dw2rUvwnTJ2QIk4grZLZxi7s+ENOby
kZV8wLyegHK0Aq73atkSU3RFv26MmgTA6CZwoEn9/aN+cKI7uiXQgsOipQr37hh1IamWQaK32yIK
STWriRZMnpWe3Qyavczj+K11ke/8/T3fR43M9z0qfsL3kFSYtvN+RPWV1g5xzNVlKHnGWk+rSlu5
uGomxwWkEXQQytpqo/nmjirDFxF4JF/TGwSsiCm/tG4GsyFuMqLh3ARMNKd4vI+N/tBpn02B/lyv
zZ+UodPle7H099OvmJ62HdE72/Ze2dG6dpEkpG60cPSUoOIoefv7kfnwjGWJ5PlQ7+AyvxsDHZ9O
eS4HtMzFqe/EybJ4V1E4Z27O5iyGqJb+NGQr7bMT9s8VuecYVEk5XflCLCy//7pUktZAYWxVLb3e
7qkfrVvDZXUYRODOo6EB34T/LmT9mSJBJVK+m7Em7SpSGuvwAFA4hBtnaRKPDqjuapqc6pOh0viz
KMIHxGtADc5yPYiu//6A/SgJYmtTrijNeuauMmdpd8kmrdoT68afUczsWFnexhGs19zxrrLCC49o
7ZLrQoWM1NORQ/j3r8v66Ptihsw3xeoWVt+7T9WFKhBmoTfbcZa36jkMK40medZOySwlcc9t5/vL
JAa9Hio9XDFx3FeCIqJMvPxmzLeFsOM7cxh+yiTq76QR3kZBCxKsoFtlYtXxovPEneZY+ziAnDmc
HMuCfi4YF/zEOHUe0dyxH/mnqWKYKBRTuFjHQhY5vnpq61NBhNQ6Hqjw7NuuewY8/xUrX7nXSLp4
FHX4OhHHnCoj2vYzMjgzGNZQjlTHslq1NXOAvx+wD46X54MT52ZMzIv7PuMj0rx4tAsHKEZIKPhE
7LOkcb/uCxktS2nfx5G8dbTmLek/LWJ/MNfyGXVcH38YTqH3Rew4MSj3N/A4HBT1OxxX5JZrQbAV
gZkuvdIx9j2oHaXy/ioLqG+ac1JrNJr/8zUVaykbmdjcjfhjZKgK7GOVZ9XbNB4JB0HyUae6TppH
US7dyHjGM2icx7I4Jpb4LL/qg0K+x5tTzWURg+/hfdEUVEeYlDDitp1LHI5ENi688geRdiFKoFpg
gvVBrEwToY4h6jw683//+j+4y6A9JoTCMRCmEfXy74uYmVLR+REekEyizaj8vRksEw8sVpzkKHP1
T/eYpdAHa0nmlGAHYNtjRX+/lvRSq5TQqnhPOEA/Sjiky77qnBucND1iieYuKzD1GUPt32vYUjgN
g1fTjaKDOwREowyBf5Nozwhho7UkGhRcCHrFtDcROUJRao3aIpNRaghKIvqWrqk9eFBBqrGxF8yT
06OWDu5jS4mp1YPqDhPpE0nNI2rEJnnuBh9BbJvdthmKOdOEjcLVzrK3GOKHoqsIwCQObAdm2XxK
LeuHwoK17gUZXPOa6BTC41u6lhE8p+R7YFMEvq9/oZqj3VsB00i3tx9BHSd7yl/BKUCgh9vY0m5s
XTW3kwgyVHPmLY2N+qF7M0sPUu6gnCfPfJSTkfxU1PWbXiwaGd+7rCBuy97WTn0TqGWVF6y5CTPx
vyBEAcYZjodIxjfTNBqPRKnAOBpN/2vQJsXWdEtKRJeYGz97ZCYj900STudB6Ae7ksZV1/nfWQSl
p8oYkqM3QbFhhCwehzG515sQIlA/+Rvf6MZvs1+Y1I7h2SqJGZNMyVGyaPEi1TP8SlAy75D3vYio
ml701LgtvOxbl8faBm91TGqmjE9AL19J0+iXEfLLaeHlpVznVTyx3sOnGJcFKzDU2dAQUszWCXBw
Zz3HZRN6h4mlrJjVy+yp0xK5NeZXl01uNCGJCawco6obnxnZ43NHTtbVSJnksgkmLik+nthmRdwf
k/mhRLP969llW5AOq1Y1RH0PHvRN0z5SenSOl2e/H/o8VIhvqcl5NlizMYZxoUQZn4J+jE+hhQul
D8d6Dcm2PESDrpUoFTowPm7zfXBKVi9T0IFzAAV+eTYhSgHBBcg/VSGc47KZrhFlijKory9b6PyN
13GWWDtvSndl40DMCmwCTf77UBdyGTNXOUOvhJjTpsMWElu6a0fQNq6orIchNaNd5+bbvgMs2/UB
qI2UJdWVr+rHkW9ggyAkXGeGHdxZSIyMsTCetIgc1jZiLaMxTcZBpn3pKkP7MpT1rcrc7lRicbox
GmrHfkwA/EASMzF6wT1UI5x8bRsuLy9zpvinGfYs22HfKI2smMFN+xumCU0Pg2EByk3etOnK1ZOD
gHJ3i6LdRnI2ZHtV1QEiQAeZuu4ktxbQn1sKTIqsnxj06ehQfndUBHgqVjgwyBrvCJ54zEYMHVVZ
uYCqRPDoJK2GGbXLZx3dtnWG6XG0DEoYoZpOhRZMj+h7rzTL8G9zvWke8+/ZvNFqgV1jd+ViqNxt
zfLlIQz88W6ONmhco0at19SYt8OCGjn6G6cESz2yJL4mGde8vjxj6tqz1li4Xgv9oe+YIyWjSRhD
Pbkbt06/I/+xr1x0Y1cYRAjcRnxooYM7qyEPsQt0zdY2olXOvjzMNcqFIBRjEeFe3iSFadzpOQIy
Td1IwqPW/sRu+yrwH1RUIPMcPHdrpryximW2Goy+QnMqpsNQYawE+9z00P+p1N92Ssnv4WB9VWgA
DRwh104vzHPZcp6UBIWstCbvTm1fIg+uolcoiyNg9NCmBoHppAxJ8lEtPOKk6PK7KZe3ozc43/BQ
FutWVcNeG7T2qz082rabP5ok/ZmVRuG4SBRMpdr7JokVE6Pznf4vMe/N1O0gMKRfbYdG+7zdMZnl
ZhUJvATF0xjzyvbBsQg7FkAodjLC09FMySMRAt+5kWTfCyLDMohmiSAgyjNS5zFKNmYY54+D7OWt
6cWnaHysrNq49xq/vPby4SGUTfBgx1N6Tjrt5fKKQLD4VLTYwPIA/X1faHwb1F5vGWSIuHSCO39+
GDsLr100WYeMFugKV06zM/EJrSaKS7tKGOODHzgWPIrKpN9Wjg+ZZYN+cfUfQz/ky7pM2juJrO7k
EwTetKq96+YHY6B+MJSeIHw4JbNA2ZSdC7+/6sGVI+vjZSK75C4uYFT2+nfgxWpbe4O76x3/62AC
Glj1DteiQN2pWe6OvK74R/uTL7rfKZLrGHw86wbLE+txwray1j7TlsNQNqTe1qs72hR9U5O4rJyj
rZHvjMwzWs3s5+vQq8fryzOo5kSQkltkTxjYx8Gknze06c2QV9G1kz36dRhucmX7lMZCcdCVaRwq
QcXGrd2JREZHXDkGYy+WOGKPxtw9EC6ySiuCKEe3PIRGWh2sKtfXbZv42x4YrkztAqK7aG9FrKcr
c7DcQy286pA7Fmepiz/iMtiVFj+NEpIbKLpO58sDAOlHslH1rd42IZjneg3VRuytIHie4u7gRF2+
TuqfpaZenMBgzKHOxg4c8IvsZRY1G1bU/qp0h3VsdSHK0RCbVGHgCwOVKcZp17CMWNhWvNaUvzXN
6jVO0y9pGpj0dhFFT/FPAIrbZuYOkSK6LlqLT8G8Tw2ksLrebhITzdcgObZR+9TVyQIa/2uijhbj
OAuY5dBZ31TsfNG1ERBCLG+ZzuPsRZLipoT9jgrfec0cUoM+6cnuSYzdzYT2nXIIqWPhPOrSWQos
lCSwLtz0yRPBzpps6HvRdmbADYJwFRJEUu0NODwUI+91Qt8NYHR2+gZMWl0AUU0GsFfvsEh0dJhE
WKo1/olmSU7IFYuh5Io420fIHzdoibHbZ9U+bTCjj9kticeWZMmUVf1+SKC0JaAlzWLCFautRyW2
aYgCPKPl6I4/WXHeVsjUVqPbWMu8sqhA5qPJYWPKarNbVcFcWU8PqlP90ake0rSGXpPYXxIL+qeE
GrNAqsqswKZeG+T6qo29F8+Anh3HObD6rLst/IB4bMS+2jAaWAGZmWh6PhcZXZy5LZend50l0sOd
2IOh9fN91xaIKxFJW4V2HQ/Dczw5GxuK9kpvcAwlpvG9qPQzpRK19LxtoYuVO7H29NvpFfOdRvNP
7DvF+cWYpJYkT4L7bxpvgzfhJFKYLihCyiWi7RtoiuaitbNkqeDbZYJQc+8MsYLis82pmuZZhUQ9
add1VJ97Vys2+mA0G1pVpARoKl2FpThD+oxouFfxhqh5UOYOtwTL/al1qlqVngkjydSXnl2aALn9
c6qmW72FlECmqVhAo1yj2i4BZ5BOnBLWAGYh1UEX1hjwY02uR5emhQN9KgKpje6b1CiTYLO+PAoj
fugmYIt2YV9RCXwrKCWHaO9bmf9Ef/9mtkBq+wkSl2RmgVIemG3Od2yp9tFR5vfaqBAYQIe3v1jX
sUYzOvShsPc96mikqFipNA5wpSNgsLVllUDV9jZl2lYrvZfZSQXhZhLOMyoOwI01ONLGsUHkS8Ww
azgrI+k93C/d0UwskCz68NU2NG3r9oRGVpDzYzqfgBH6gywZlypSoXIRN9uALEsz1Kd9W8uXggEw
qcb4thuba3JlgevHpBUUdTUc0n4cDpdnLcmSDbnUiNoZeobG2vZTWB0qQA6HmHDPK+qMtlFVB7IU
NKQg0cHHjrlAeN2s/dgH/6JTM8ZTvlJ52Bw8GSKJF22olqVNCf6yUSaYwaouPBKvg+I6lPXB0DC9
9pUOZ8FPEYCyvqnQq1cCa5s8ufMb1tZYHVzH5e5pDDZXqbcoh4bCeGmh+Z73IiIZd2O6ycvFwZ3M
Xm4k8daiiFu5Uo2CmwPuY5XpsCztOkGCns+yj2YgdTv2ziVJ5SJstDXo+B8qrIq1i796kStJJOZ8
EHCdYcoqLJsuiiYPke2OuxLfU0SzPR+AS+ReSC2HMfOXGd4j6GNhOi1OArx6Y4VspO8DnSwNAZ1m
fqAvuHFb4e8aCIoDrKR909kWErU8w5hFQuWybjygbrb21GgBsbzzq8smluDHuHABxjT5IS7r4jDl
UXHwhum7ZzNZMiXCMgpRECwdwp7KYAKyk8xHGddnuTKqqTjw8QqACVzz2Pr3icfAH+kZ2vkmA/7C
M7gPWygR3S4t5FdPBeWGV8HV5aEk2WJjYWzE/Z5zO8FddNmeZHCSfz1FIb6mTOfu6gL655im0eHy
zI8mYiQATwe9BTfDgMZeKSLrawIVVFM/kSEN5f/yUiMd5sApJQnlsrHaRKzyUKHjVU0Ol4dxduYP
5VNWhvmvzV5neWDgk2bVY3OEm0ycF2uNAAHgxTxapz/wnAZrmhnelSlVxn1cnc3UH64itz3VpJrC
VaaHphOV4zGuGS6nT9aZ2o4w4hE6Q5zuDFZwa9FjKp4ybRV7pNVkVKxO2VBB+/P1imSvSnCRpwg2
WrfZhNHPyTPIe+58fIwpcPum2CdOrW/sAL6MBJs9aoQJ9yl4GIveA6pmbmCp/tJLArxxF2AJ0v3X
UXSbwYuGdUocUD/nAjXkh0zLdo4XwjRInNDlKUk3ZCFxERdXzmWrH86BQ8A+C2wBbJWXCKQ5mciE
zbrQCCua5tSiy3ZSRQhVuvw/3fmVcHSJL5ofLn/+8r9QVYO+m/ORLi9/vc+vx8uvlnOqUi6BT/za
ePlf1eXjXp7+eg2ldyXmpKbfn234FeQ0v9uvT2IT9GQLEp8uf/f3f4zmZChS5p5KMYdFXX6aAh5q
5ySpNiSoqpizpy7PsvnZ75eXZ5dt7/4fUo5sI4myumy/PPSXoKvfv0toPAHH4G0um6Y5I6vJyx9t
V7BU9gjVzX1IIpeXvx+mhIV0SZgBCN75Kfd0wrh84j29OaTLYC4Otcpe+n0NTaqsj0rXrBMaSgeM
lN1u0g6q+JAbeLcGFybV3AvEkm8tEce9DQn2wCEkNQym+gsDERle3Jy3KdFisE6mlRtK86abc8ey
OYHMIYqMDI0MownFmWbOKbPmxLIegZUgwiybs8xI8qB9SrwZaUiapNsb6z+8Of0sotTBOvsud78x
Y4tWzZyTVl8S03LMw/qcouYQp9YSq9bY4hbBCrLPOXEtIHqtvGSwOeA2dGLZfPfGBtJXEtYWzKlt
wUh+G/xSVv9B95AlLOkkyR+JgqCel/Eex52z1X37riDialFMRBvNEXHYB2N4WBjR8Fn2FE9Moztm
TQa/G3P0EpTBynQCBa0AXldPE5jE7lWjcNUpN8daR1QdUTTE1sVzfl1FkF1BoJ1JJoRIyreO6J18
Trxj/Pyp5gy8iDA8IPvdShGPl0y4yW0C84IBhQULO4pF1FioiDXMkDoWpZpaG2VJLKJZfRvktdSL
L0Fa99sm9DC8u55/46ryhyqSCOt7/VqF8h5oyLiW8C+XcTEcwiR6JtlDyxuXb3aWJUqIB03UrHP8
325ZgHxs0CbEzI2Motd2Uvx0cLXuIvUQId/6EmIIW1RxcLz4y41xP4IYPg+mfvT9rpqThUmplkBr
dPDyK4k3nuH5nFSvpRUO65Yl8MawySFObYCrU2yAKNaVu/XDpl3kqb4AB1ziKK0Z7JuUspaRnjWt
CXdtMP1E45ieXQvnN/CPQ66GGB2Z6m9NhGdxXj1pWdUeXJzV9Doksx2rLk8ZpklbWfp+TOMdpadH
jY9wsCl9LKpA0QYMvGE9WZm1KV1Mt62onlndqhU9nHIbukJdkwmlS6Z8hUZbvpLECUCla4hwwqba
jDUdRZjhVDlZu1MCy9cN1QF+EN+zoBm3MW0i/PAzL0PdomPymZkwN0BqcHAa50EJr12kuOe0DIkL
2C2Za/sJQf0yHgprT7BBdcQTz0iUV8yDiS8zA/TdE5VEVFHRNzeBM5XhlFqZCaiIjvpQ66HMsnKv
AUkSok7vva+DUWVX3o+0lM11DQc6aJLlZIuzJL5m2Q5avEuhPmENRupiG9z6IxLok1ERzGS3/hbt
q7+KUut7n+mA6Sy83VHMfF/SwGVZAR01fjIHxKUxYOpVUrJwikomqU1YZEuSezaaBp9Vzt5+t+x7
yljFuC0reWMLsrgj/gjwhWQvJSkLettz1mTeeiyg+2SeOGeCtnCqW0ztHUDxQcmNOdOfZw1YpcFR
IbVqXtdR0c+mN3ghz1oZf9NgEs7g1yuMP9qCmbyzzR3kWvlUbULbz7mM+H1/6MRaM6KXKA42Q2HX
IHbiEiyp756iHrAX6ACguQVyTruhJ03d74jOySPIXACXoKq4sZph3DVlSeJgN4PURP8aw4G45Q6I
EEZJuWjqQV7FaVJvxhnK00wkTmus5uY0VGIfouvQqcuDoZiAgW5+tLQ8IILGN/cgK2ymQBqxdyog
GCzpV6GfRHfdYL4G9qmszm1CH0dTtjlXgpObqTT8U1RCaiI9Z2U0ILgvVxGUjH5fz3D3sGER56sc
u667dcwRWSYT5VM9P+DHiixKc0XnXnXwRrda3Rxbv0pPvx7EbK02/begjphg0YRY635P629hUEvd
unUE1wuZih0nS5d2oEsLkOIgMXAkrEoIh508sKAcVsKjf5GHQQNdqAAsC6GHY9y2YmvD1fQbKisi
JtWk0gpvAXoImJW7c8ZCA6FS70nObRYDxk5wa8sKzzRt8kisHskGdTYZIixKWzjvIy/ahGUDbUVw
t9ZGcrIdaB+WLp/HYoIDFyj+FoTMwG/XjCugJqdo7VWg2ispwqXX+vFSx/h/iE2AD0UUbxyC51/6
XL0IHbN1ymQHShLr2KEwmCeOP0tQZaNjbsd0dKiFkgZIMMARlfNWMYO9MYgnS1jLLCTSzYWQgBgZ
g77GIrQwUBdPU5dA46GpEfZ5sqWXo3G6YfTAKbcLqXptUF414z2giWqdRZ29pt38jWKjvWRyi3ZH
EDsyTIJujt8cCrD3jdgWneAeJbkyff6mye3xuubwjdE109R+U0lSJXFDQchMDXfTJg+UvDEfEd5A
urc/eT7KWncOLYyzpVv15z4sW2YMPjEE+bzGmqmLfoanW5PDTdQeutFflqLzrlNmgGGmNbeNWb3E
qc9JZ6n0RNTv15Rk0O1I8WVTSrWxqZqtmSeHq7hEGNeMlbepU+MUWaxCypAE+7JPDy7NdOBllrEK
Q2va9I26AlYDipZK/RJifnzd+gwupvpiTCH6uYTIN6C11JWILV9DYRRm/kXRQMLhX1hLtwDkUVLy
2pQWAjav2xwHNOJ7FaavvRFWS9NwQEb7M5AuM3+QMym2Vt9wj6XWtTOaKVh3LhFsNNT21GXGvS2b
9NA2LvmFVbDX8mlCFTX80NBTHuou8Y+D74ebDE0laixBs23w8Vqi+yPurNaJBqzhCwTJTQ0B6xCM
4trwy8EDPVwmN7d6PEyLlPbqLrQThXPZACpnO4PY4dxqbszgi2rM/K7KwJ4kobhBo1DcoY1PN15B
rIUhvzUyqO7tJJGnIYq/cbnV950nmdbboLH84E2oJP8aS1Uf9Eoblvr8EmVcvuoc0NGmKod9lFFj
qKEC9EMPYzrODl5FtIE/rFRtu1/zsQ1nESBVEiLdzLEcrj08edgboBZqlJJgZic7QdbKyjX66drk
MBNAauX7rGAKOfKHtr6WbcY6+m4Pap8lnrqtnCg80zM9dwMYjziTO0pQBnK07K2zO7U0ZRNurFx/
S7vrBBH/se5/UJAgxz7BptVlSCujAogrEPKlLSEXJzHxf0Yrubp07BuaVIeEZlaPAmabI+qht8W0
c6zhPviqp0nC4qUIg5hAEIdbO9MUmxP3ShcvsSfX9khGvY71fG2RtrelyfWdjNCzI/LybBuUC4O8
g0jVTvs+KTZDjFkpHaeNVgHCVYm9xWrr7Gna7lTXfwFcBV04aXRGEKDj8CoEXD1GV3Abe7R70dbU
IY5nNXPYvvjaEPvJDCmmt2f4u7wSP8BumHsfEspgUkYwB3Pt9LLZ6jMmKaPftDDbiEW8Zx3zIfyJ
tY6CqOv26zSZnHVWkMMwp8R1BOYR+9ZBPJeOXLohINggGDPqCYO1M0uAgAFprU2fXMOiXBmxYd/G
sU0UXpC7ZInCJxQFFRGNFhhCE0BfMYA1vW/lbmqyYI+UZ0+iqlhlHrR8kztF3zgbk1IVYXkEqDUp
Zn8nGB+j2rAPJo6FRS6QMkdD7m8gEAM4buPqzsjydetQUi5Rt2wrB74QjaoYylHOfYvyOOmb7bhy
abwZervnjjQg/XAUhQ8VEYAJsRNZNQjdn4YVqD3gcZLlTAidY8ykr0+qlWCVvazgJmxCj2FUzy1t
LSx5MlJt3OSy1hfz+vMwsbZE7hrQJLDj74IS6976P+ydx5LcypZlf6Ws5ngGLdq6ehBai9TkxC3J
TMKhlQNw4Ot7BV+1eDXpH+hJmPEayZuMQAB+9tl77TD6GY9iOLfe2pKpvMWasEjeh5yTfJOiPdAE
7NeY7pho252JWdvRTXkapwPGaQa/tIPII7126yTk30WO49zXe5GBKW26YNqMZZStxuyWpk1waRso
Q5apX03wTmlrvFuarUzQ3tOpoUbc0b8nzoon4Ln5Q1w7hdSHrilqqcDlUwXfuu+i8sTaSITx0x+/
RFD671b6u54KsY48WijdcAj3bTmzh4PUFCSZPMuSBIzllq+g87uzUJn1NIwvdWYTgMCWcJZpmF0K
xZ0EKX+bYTi5FxKeXpAn/nnILx6tHvc4xDUdFnHHybZTdwgu4s+Ut8HFSCYUbA/zKqVL9CcZXL81
8sLgQX0I/ndDVAcUYNMGc7Dg2BhdIvPO2utUTOYuBkCxa+f5hbLh9MSKYnpq6Ws1ZoNZo09ZP3nu
R9PN4f3vC7LdLs3s77oCyd4BxsCEGsAR6CbCQPH0MouUYkjfHZ7cwTxIW/4ckYlRrQc2NBJXWmBE
3Xnu6YkswV2vcAPxtjrlvQKZA3qkH5GGe3bsc+4sqxzvc1iP4Z4TQ40qJ9qbPa+oc6EQLIKU4kzr
AJoS7UlFCm2pA/0RzscSoXhN54+z0NSt0d4+sM7xWDfTMrel0Hu8Z/hGRpaUTarDE9lRfYhizNtJ
PX4nzUjvlZ7ddVOX+uAxsIJ86FaDbIjVFrEFQNSGTBgiK1rHLI/r59JLeJeW1FhNpwmm1OSUctN6
tVjYicf5HY7KUhk0qSVhecukQ2EpCwYU0GlJ7+oHy3fuIm6ZbHSaFis/UdPVqSa1ZD+SQuoFU1L2
abuUE8sgy/uFF9XYe7IOt9pKDvgN2uPfF6Mdo2WteWPqKinuEJnXPsabl4Fv/CEdOmqTexPkWBL+
KEX8bRDevOUOlbxMTXvMVDC7hTNyZITmM2cF7QOj06+q1mZz3IBYLlSswd818TaY+2bn1TCMBPUZ
22nSaK/yseNP2D17IEpFt1VUS66bJPygu/qc9xW2d2dsjzqgCZlp7YNgrOKSiJI13Ty/Jtfk/Dvl
40ExE29Ti8KE1Ie6OvftpRgSfRWiOk6TZa+mwvE2JXchCoIzczXAMME9JN+njiYIR+Xd2jEw8Ikw
5SiUgmyvUSSuXvwZ2X+aYHDeo2rE1+fnPypqirF4a6omwkePApfY6Pp7BmufuzeBP1i1DZYBh5qH
YoTZn7bniiOFB6S195UPNl5EeyIwqAPbTNFES8b+BYZdvRJUKi/HAGi+p0J/k2Sq36dZg3UlMptL
fzSL4DvsbcybjfBWtje9uPBH973qF6HZYVawMSEXZcknqhRzR4hPoMfwhtVGeQvwtDHr2vnLp8hi
U7EcZ3qsK55xU7OtqK1gP4HxnTCIiqt6I9K8JbAQYFlnKspUhikHEx661mzz6YN3dtq+XGWJ9dmI
dWfZnPQN1n6qjrZ5bWuKQKtd7U70dlaS7gt8pttczLuhrOuVrjG9Z/VqpEc7CustTFz3z2juyY/Q
001xukicm2FZAxwXY1eZ+TrLEa5sjf7ji/7cFsYPXejfsY0WUvQxPQszeMh6dq19ZUzXeQiic21k
7cmqVLjCTVWw0GSJ2ljWpnTsZM3z/vHVLZcZBS0bR3+klc0xJTg0quB+7zar1m8aHvVUQQI+pb6Z
41QyjetqLPVOOSTkfWFjuUSS4SyBv66m/7Nimwsbnh7pVH40vYFSi8bPkIqfB7YaTqxHB/s8AV7O
tpmYgmPsbWDs4x03unIVlIhfthepnREl9kJVJdjzVgDz4xl1qDz1hR5ubkOngZDr0NkwsmTLs+qT
NRm899hB1qLJt+QUtAax6SwS3zwWD3y/dnrx1CAu0e4CyJP0wqMJkfaLUj01GT0FIP2wQ/SG+6zK
z8B28wM2WMhkBWy6RgJKhx6MdxthjbY3ZzcR710aCakFDymczG2KjN5wciyCd2lE4bIr6nLbmFKv
mnqm0FroYMPd8MiHpck1tMwmJs07Q2kdiN/ByXLpz+A+y2VISGpBEAqypeyck4srZ1+MxS0KVEXf
fIry07UtABrOnL7S8Ks4vEMZj655gg6SoK0lKUW0ulMvnKCg6dF0yeO+29OllK5csvwsP+N1rNoI
6maBnYKujqYKVvQutJc+mF8sNmUPRSo4WHZeUNNXTczUvHEj/Y5n6UPhV8J6abJZAV6PD+7kZ4Ru
xs9+tK1lmlbQ9R3kPbl2qdZY2w3Ht7iyfslc5Ww5yq+OoX0LOFQA/vous06esNiFm8BLv0bvIXXZ
cb5Lidx7tLWtbFKENPKIX7ZdXmnGeei2CNmTzZ6sk4R/e65qEDT+3iqlt9QR+5eiyin5ULVx7LyU
gyzRQjiopct9tvhmz8uQVXB8EXPKc3tALAqNFGGh1nQ4/0TDWKYcRN6DcT+pNjhkFhRTy0v5dMKG
ragErEuA/xDNzmcbpOYmMWV20LWvMPJba2pe+n3zwFTqllsJ58h7Kf5YlPjeTdebcEOE1BzUabr1
Y76ZQaTB4nDfiJg26ojYSOw8HqxFtM/y8YeCWk9LznSvaX+I26Y+0TJiLFN6XFb5zDwcdtiwRs/h
PeY8kOSIQVPm/hYWEo2bKT7l0dtVwTgsfE/Dbh4i5+CFxq+cILFJpnWD5MjzYJjCo3b451Gc7JMf
acA+C7ddxawcrxQZ7yjPKR4B23jlNsLZBs64yGj7josQXuVkVfvQ8PNtiuy3Gdwf5mSEx0ariADr
mOwD91IhsjgGdxzDuMeWB1PCjrgCbOB+Y96+O4EYDwT7qm09U0hSsX7Srs9C32lqXCQ1931XRce/
L5TIftVoa2h/SbNBvEj27ItuIqzdk2ydX5wpzd956949YcqLnJpwY8nkHEDo4/k6WGskoWFTCuYf
Emd8wJ3ImTV9ipDy5D2Nqss89hrIkndO68d6TMUvCjsrB6Y8pa+g2DdZlx9iM273pfbuThnord1w
05qzhvXekkeGhGyY4/P4rTiu9W34LvKWw/nogD/P3IwKAENzDnBe06DcFX33aVdd9lIjCW1Zl+Hw
GJzmUvTtC4eqaa+heQOkzN9KzkiTVM5+iFoK6rVawyVnTKtlxx1pdJdDhmA6hQTsG6CYUsEabk2e
or0WzIaNR8C8yxgFZlIYFlDVBqDBCcvc5mFkpw8lDu+drChi1bW5maboZ4BxbWn61Mq7eq7XRLf6
ZV6pXWNXzlFPsbeImMVgrPfHDCwCQsNobVqHmWauzHM0WzwHg3pbQHFfTBnAZ6Sx4OzTxt1VEaMO
+XI+Y/F0yQVswTR61CE1fMu72kahkaU4Q7fdmdqNDjln6f2QkzL36w6/k51f5JAbOx1v+DmYy430
aaoCWP8DPYERkUGZkp+w6SbeFuwpWUHpbj/T9cL68JxWnbP0TDddORbEZFVS3BgS8VqFJvWPirmt
0f5HznflVlgTDVkdbd44qK5FbVyKqR32vZ91lyiOQR/UEoQn30vpaOvgFVSaN1oAQsALJ7OLVG6/
7KDjnzJR8/EMyt62Zc7dqjQpWXzc+MOBaTIwAN5WCrYsz45LMnFUNJv6VsXp1bERfWd3gCOVDkc+
zIBLSHEjr2tzV2f9GVW+WbZN6z8Ln+WEbO3nquSMAqczWg0Zm6EhsX6VaV3ekqBb02Hv/ggRWpZE
gfiRyHesYZM5b+awU8O3qpX70jimuoWpeik7/FPMw/Yyg/VG1Zv8rnx/+K4q9D2Pdqi5xQ/rGYzC
yfwoavGdfQcx9hzatD9Huv7BY7DEg2ina+Dx8tDDbsUoOQUXmeEpoQugWOqhX8VWk+8NVukisV+6
JHqSxcxFZDKdT5VTLwlI04+kC+eiWp4fIlXedajnYSkBEVRIedfm8TKZRU5attU3V482+oDpvs64
xulifiMnFz1mXLAaY36baodKA13/KeqsWYZp0PgM/RiK3EnfxsiKL61pFqwbnkrB5It0Exw9dM5V
SJgB+V6C5KX6aW3EfbBitPb2TdcmhADIts015/4WL23KoRYfXAVDQTHU2aNBjjfOflqedSWdbGyJ
bcqNDdtyze3+Z2DNHifySu2TaoxXKmkz+nYynwSV7HYuWafnrJj/1FzfSTiUL27UO1S50ICV8V2e
zcG8jprbTxo80KTzSP4RqPC5aB/GFjfsWa3O4li0NVuWOTkRaMwutnWi0uRx8QHPzNLorvK4uo5+
Rb/NwFVHYqg7hj4NVgMc9Yvd5XuzqZ4dz0B+JplDMXfLgYaGPDvgxAXL03nVU/SE2K8OQyhXLhGB
xVTF4hmP8Js7huPCzJrs2Pgiv9vQ9hYV/S/UtlB1OqHmnaO0QvyzCehqaRcndrTMWPWwKyKIyX2q
7Hul/4aCvVUDh/Wk/bi79KZ5trhnrLq+suFG8xQxcqRbP05w3uFtGllgeflcoQv26gkcrXmPIJP6
W8JW+e8MeWrpa7O7dcOtUjlVFIQLGDwz6wNjIgFuq1VkwebxnXlxGM+idsMfTqoqtj88FC3kH06H
AdulOKYHKe4/S51iXfRr91BY3U8mAvNotzwTosRZm8TBgxEatcJPzqfCzYkaCHkbwa7TBV3QJSVR
SB4vIQsqkBv9PeX5fSMGcbeoUvNhhBzctEuOaWolx2GKgqVqyBt1HtxeEY9ctbzEinnbmMdxl/fA
34fM2jeRlz4JjHG+2awD7ovLwhnmo4+AsZsoGkGSKQ6jQSywjpz4rU2QXeOiEyc+9ZIEY4MA7Wbl
z1xwEAHWkdwLKg22HdvRN3bb2PTuKHu+m13tAsNdoQ51GNRvRf+YnqELtMPOIDZ0dmPzVbDQ/AN4
m0dg4N38HqVv6Ez+VhE6F7ZC92zkMBQqMa3B04tV1ReXah7ob4oZ0ausplYNrR9UdP+sMCjzvpbJ
u2yQd5qQvNhIpbsLuJeJ1lp6HEIHCrjOdZa3kEAziDsNYG0r9cStLWDdx361lf7wbBvxtZUYbvus
1FsQ4gxtgv9N6+Z3bwrDI3v6ik3wmKKT5GJX5oB/Bnca7iPpkpHcwYffInxmWXK3SBuyKIGyyneS
lIfYk/7b+J3tf1F3kNGmkFVoU39fUs8KLhCIzTM0phWlR+yDPnK3aY9+zgVvZaX5odqhx6RGya4z
Yu/rYR5uc2MozvQ+4d32vP5VcnEj9mZvmKnSLfIhI9UcB/saBu4CNmX9a3p0dSUW/eEp6IOayvaD
7YAiVpWPv7NjVe8Uzu8Qq9Brh4TDacBrltBIH+03o36aJr86QmL+1shBT4lI501dYlSI/upVJR7T
spZAxx+/9NuuOIXTnyAwALE6Ds5OoDLWEsJdv23UI3WQpM6rN49ymdiDc+jE4Lw2lvmfv/RrnnfQ
4mCl50O/Myts4XkJS3YaJ8ICRfxz6p3kNa+fojqq3gZbxE+jM+K5SNN7NErjCvhgW0vxgqoznTon
ktjzouCelUK+WX93Eb2uD4OgsYbc54vM6VGPvAA5JZtesgqljZDZsc0xYTDmOMcxIBIVR23zMQtW
WIQL6gM0zWHbtmgOEW42wAJ9tMl6RmgPE3b5sJfPXqu3XTGG5Evy8uJN5CBLulcWFFEO6wGw4Ibt
Lo5Kr6su1MD8QWoIt41t4mCwR2fPiZyvBIeNhS5Y8IvJ4DbDSXdpKj1v+ohZlrP1dPY58C/rCl4+
jVHWLrJcdR1mRt46i+23id2D6sP+iR/sz9S20WrGHgLYXo7g6ln/tyoTJ2zfas1WkwWraP1rhqM4
zKhQ68VxiDnwFl3/h48TgTDuOi6k3tmUBQRwPFnOjUnXvTFW9kR+vGNheHqtdEVT7PvkFdlLExvt
C+c3wN9GTr9dzfloLJmxxwfC3dMIZWoK3nvH7F+x2DLiBsV0Z7VjXeg3WPVZkJ6JcHhsIKefra+s
898XY6BodCIDiX7Bf2NNtmubaNiGyXzks8oPuPWsJ+Edkr7P7nUnnKMoNPc0i7HGD5yX2XpWkWG/
W7/zrr+EjwJGadjxFaLIu/YjugO8oCLfJsdr33bjtQjnEwlYER1A3lCfPaMbbMqJI+pM8JU1cWlu
uqbt/hINjmY281R2OrX06sS+9W7+mUZ4L3VaO+/4pCQmu2fIvhD3fSveVM7QnmlLvQbuYFwZGDAB
yQGNZ07boxVT4lTzyQNNefdnShHdIQChGAw/mCweRU8cz5Hs4p3WFl1HmsxMm8/lmp6pAeEkc+lr
snHWriE+N1SS24K0WfsmUcWXLLs/c9eWr3N/85Us1gT/wcN3/fdQq6eptsKVpoPrDKniMFSOBzwu
fo2jxqRmSbkLbzLmFc+JcDva7vDPwOX/J5r+P4imzgPP939lU1ef6vPf/tnIffksvv/j35+h0ct/
W362VQ7b/V/Ktf/5R/8TbBqE/2CTTUzX52T3r2RT5x+QiULfJdIVhrA5yX7/L7Kp9w9QCrB5sDSD
bOJ3/Z9ubfsfJghNlBnPZzPhEMH9H//9t/5v8Xd1+ycLpfsvv/63si9uVVKq7j/+HZjPf0lUu1EA
iwqiHH+p71jsHf81UtsndlZSr1dhe1Hx1mJchN3RvxQuprVAv7fj0D0NHT2QsKvohHEt75ROR9Do
VCbAPtlegyKqHpJRcQmauwi4HURzNCPzWgfKHzWQfiHWYrpMbc121Ix+pym8cmPOOA5hVuKpROSE
FQZdyb6uVvGF0tT0OaKW12xL55WK03BVaMfYWKxlVtpX7GozZwtkqCKwFwIvwnCAcwd9ubMIq5sB
SoOHerezK2pvayKyQRl7R3YyC99tWL5bFo2/DIBQZqt11NblngnoEGoelq050gSM131b1uTaJzfa
CAWkPR79S+eycuzq/JnS5hYHuOPvkOUIgVMF0CRWfTQJT2LOCfcFqRbqXvUrlg8YIXnangxv2+sw
wTMPeWqKxu4H6zy96FpnG6dptDHyxL0IFLOF4Ho5+GP51WakMcpKTauhsol2ZD1rDEvj1gGIwZq6
+8irhNpqQ76pvNylKaFZHE7OlizS3uaqwvgfWId8dH61HW3YYdeU9PjtA/a8L1HDM6jCgkMYy+VR
IosTUeVdL+z4YLlDvKTXlCP/J88q/ImvXuRxQDEQ3FIxPjlmWu7mnM2rb+YhUs8i5na4ivziiYQF
/i6jc69AIAqKdaGVZ1K4SxEHxHV7A91iyg8yU8mF07XGdlS/EktWG6efINYn0jvlLMwXEjhsP4iT
wCezGMUIgUbSu1S6JI8r650YfHMy2+BNV4FaOh4M+kmYwRPQrxUkumopmn7a+xUVvhH8lPU0EiLx
VYVLUXhvgkioIri/t9v4CdnXoR05pQSwlmuMjjdT+OLosDtaahsb2CT9Gaf6DHZfefc2cLIn3tCV
gYbFvMey9LGn6SJTMf7IeZEPKTQl1oILerFI4yB3b+L2y+Kfu7DJKtxcRj4GsB91YdWf09JJTxDG
y7tBCenDMjegS5OilolHc8Tk7QjjkKAI8mvAkRSABrVQXozziwzbuZCBwfj04sdmTVy3eKIxeA10
5JlU1nyYWlxQMpbH2vJPEQ/gQ2KgTzaBE9xF3e1qu4gRcuMdp632RBQIQyLO+L2crX2aY7lVAFRZ
0gPwDzwsJuBR7k01AM6KyGPMX6lRzYeAAlAuoOLZx9hr58l0Z+78Knp4QXZgmnyuOL8YzkpE+Qjs
R+EnCyuBX9Rw7oA0gJe3LsedYZnW0RaEPn4GU/TSJC0BYrEq0Ne3fFBy7MPVlIYnDrhsRuidWWB6
iQ5Zm72yz1/izonYbpZXCkhpc3L6q7Z1fiV1hnzvHytfpyiuQCJBaZhrN7XxEoYRyPduALdMkt+r
qoPQdb/NBvy2nbbb6zjT0qiaTYQU8NLabyVadRGSJy1NK7nEcYAAH9lLbRnBje6HF25BwW0c+z8s
E+pFUHJmTaqCNWcx+SezjLln1M466nsW0qbrb9PmURGdVaBR/AZvTBKcKhXR9Bti7p/ITC/Ytxln
RISnom7GQ5r4Eh1lKpcjxu21kTY019dRwvtj/7TANSDRZtHWlP1X52c4P2J7a8R5tuMUVC6U234H
/ZSv9ZhZLNgMCQEViMiKXujwOLYGvmphb3DIKaJqeH5L30oWQDaRU2LjNsNTXc9aDmvphH/cSLyh
QsFgsEBRse9zt9U7lTXM/SF+4LQRgp9bX3lr0T2m4qkpvwucKK+w20nouKvUpUoIObBnTV4srAxF
ilyeitNh37LgW0NaJVvlmagSQ64XIw8BGdIrE0zfgl6pbdewgGxxbVAQ07wzxWXLZGhRYPg9UYmn
JnvUwQTYjxtXv5YB9UmTVgFhNHGSFtrMaJa/57A59NXDi12OvwsLDI2dqX3fUusUTIhNVZ6vIULg
Zc6trYXvjB3nw8zbsHK08ELhKNjYU8KXUppv9aSp53KyYUEK97FXsBtqQfROR/THhllwcl1DE+el
pnqc97r1zUMfVDweZm4cTushwbP05zav3eX8aFHsjHeXspgJ1NHaQxjYgzSFCzH+wmanWc2HuKz8
rtg7c/PDjudfoaQ6qG33vsbe0E2MOZl3D003ucWJZa0iNeDIJVy4mh6O5M5N7q1EvgYzU26ojYsp
7jHWZeaeHcHCfCiDaGNl+OdaSjsNojCH3OK4Gbl4LOe8AGZknsPBm68qSIF+1KW5C0u6umcinKPl
GQs8CgZ3OrpgkJ+Chu6zzisvheuysy4KgAks2NaQGG1cqtBVvTL11pOcFGCBBqHdnXbRQ7ufHfYV
ypc7WyVs/cqkpKij/ESXX7LxSB9li3h9/PmxpgZ3LLnAKAzjBht00b6qb76fxq8arCk0uzX99vOu
m92vKQjkeU5ZXOaOx81H/ZmKkOV4x7hbfFjBWD9R2P1eNfNv4tjxelZcM8WU4Gzy8F2ytDdIRyXb
SBjGwerbHyFR5R1Ad8JgNclOgUMPRkfgb6NgLp4tW+2pxsXWzP1703jCvgn+AQ6w1ju8mzUsguRj
yvap7sQOrGW2tjECEaXS4uCBS3pHF3wOE32HjSE/BlZ/+JuJJKQwb0JhvHJbwiMp1XtgxV/SpR6O
UsbuEiQ9CTxOMOznKnOXgSJgv97nz27Csi/MgWA1Jvc89qN0udN79qH96SehW3WxEupYIoTo2Hbh
ecU00gT0zKMeXMImMY/y0VDe+Sr49GT4IWrxKVE/96ZbuC9lX0MKifOABdHsvgxB+z64uFOVxcAW
hk385OHfXbTQOHbzlFtrlRjusg50dug9/YTHaDgzjpUYt4x6h5cgxqTyzdZ3xCrZps+ZgEc0hBZ9
7b3jXVM0gqXnVv4Gmyy7s0bua/gQf1DyuTXmp9GevmVongIZ1KwZKHYiibCZmzrejjKblhgLaHif
rPJg4BEMpl6d/PIpK3DnsY8+RFPUvkSKixgH6PBb0/JT+81TEnbmkqqYDtsfef2qeuatMtEhkxqf
hIPgJObi5ORtfCQw9pnEAZvOJkSETDxsKxbV5TqRL356e5yzhmJ+eGn8bSCBBEdF88qzd+O3cbYP
mqRf9ab31Nfd7W9bdRv+DIVLstaao+c56Jy1rObynHBc5V5NCiBnpY2P8dvm4U9KtzJIGjvzynhc
OGQk2QtQy74wAsQ/r3T+EBr2VqxN/F1RmrdQckrq3t3Ra7/oRfkh7Dr5oAI8ZHlR84DDEQiOedw4
EoNQXL3pEMplGddI/+Tu1l2RVhjoiDOIW+kAFglG/Y37g22inH9MnfNsBN6vLipR+Z1hP+HD437E
HSR08i3K28kfw+RqcVkuwB2orT9+eKOFddrjVFoto3pNVLn9ForPMegS/xoO7pFUkrE2jT+O6CXQ
q7InD5uS+Pb1SITSxxUeZC4BZRzCuf3IQc8iuQE1KOLEeAt798A5TuIRqc1rJQy5t8bsqw4xonSj
RZ5T6Pem6rBcAW2Ipjn6kSEWiIYfPw0Cc4fOtCCe9ibCUC0D0/4zYhZdcO5Rq4Co6oGNQLlhTPhy
cHFl+AKPJToLwh6GedtO3v5G1Bg95oVZDWAWH3/m7x8c3bY/SBe+QFXwezmhP9ej0a3milpBZqw0
n4+dKd9Ks8LpNuiv0EtojbLJyeYIfWSewIeYBnnW+tH0HcfjP1+4P++lWd8NZZurKqeDWSb7MOCK
s1P/UlkDJIakPWubBm4BQXvh9hQc/n352+meDOMPq8KX7SYIL44JHsGLyD1O7Xrwq/GQxX60zAeM
OnM8I45P8bxi2cpmtJWU0Ag8tDASamoD6/TdotFz06vmYnRBsrU8XS4p56YgzX4UUnb9MQ56GiUl
OPneo6AYmYrC7BC3+sjZErLv+Dg2+79Uo4110adol3RCYmRRLw0IoFUXAn115ngT29SvFVRbrdQk
7zidib3HlMpwPMF99FQNZMzkLz8bspP6kkMUMz+k18LrvaVKMK8JqztSFhXvheG5J/2ox0wexioW
MnHtyrMFfnYDZ3w3e2F6BWGGm1Sm67hIKdkLg+g8zPlbJatmwVI6ecrGfGvh+Bz6iAMy1QBPWFq2
tdd840swn2kNZNdPnRKGXl+ihqcTtbU0X1FUCK0CrSuLw4/SJtNSqdHdAp3pqRJfggCQhxSvrRod
9TynET1fcfgj1dWONarcmWX+QZ/YDzf1txBxTsEof0kP5gLZ9XcDDYwwXKMiBtHGGpZ2ykNrEEB9
oCepLNrMJqGBES0Rd4ZDiIduwMedTZrTIjJpN/bBmJfpwc0veeItRAE6CIew65nTdmQqbuUw7EpN
eqM32GBMoTgInlkLQi4cd5kBF22W+ru+qYk6+8Ym1uYV8Sw4CO80FKNLOLf5HFKE8z7xnoyO9jKC
tSaW9CI7JvItG8NPXzs3vrs3zEnvArf3IVLFwdLmBdRmTz7u+vcvqmZt7Zo62zWiPeBT48FRO9Za
AND3gvndjgv7KCq+x7INGQsHJYgv4IzwHpdfnxUjUxDywSOLLCLKeUVr8i0tpi0GwB05Kf+A4ZEc
cWZch1EvlUcCDEAIC6ACL2Ns82/qBnjqVm4PqyQKuxX27mduPHfEXc44BYfIQtgJIXXGkbUzzmQY
i2viZi3BP9yQ15qAJxsGxzj0D8hH69HxaKgvo2fobaOgx65GUSqSM9rqFGLyCzTuRI1B7PFGFobV
M/WEL0xW7LUw7xFZnL1DJHtnS6jvWLNuW4LJyZemZWAbfdzTon58dufiR+6rq90nmEDHcVqxIADW
3oYvFqXguzIKxg1WbkVDX/yb01DLuT6mYU96W2irr6MWdBRDi2ennFr9k4XXd52B616QusTFll9M
dOk1Nrd0yeP1zfQnuTB8eY6D/KsIc2vBHtbdGCYUdc7Kdpb3zAcSr4Ob1Yes11sXT+mCTsXXYIT4
0lvT91j+6BpdPNsEIOforYD9soFFtBgHOBBZ78D/nh5wLXktWHIswJ2OK21UQFM64qn05BIt+GU1
1q6UHJlmO9gqePlpbP3srVVHUA6bpflDoQEeqhBixDQHNBKy3qvgJ4mOuu0Us6pjfUYoEngD1VZ1
k7eO8Ro+Yod6GeNZZjV2vvRTFP20UcpC2B190W9GlLE4jI9+h3cteix2G+LeFduMhZxidxUr+BOZ
M9JEJFngmKmNsI35NsFzbHPUX6q2i9dmTmxt6OpD5a7xh9K4J0JWv9bXqNHPc/yVBLLAo8S2fxRG
HEDUC4d15VjNdeR3pV71atYKsgBFArTNz6tOVx7BdMhmOaudteHG8hp0VAqFDv06Q2/3K4E7ZpFV
RNiwgXcLauZxNBfYuUlH1nN+y0pSW7r6bph16eWLd0lAByPZyWv9Kh/WHA1xV7ZvkeHSkCrzWxfh
nu2w5kuwZKaXY/absy37nlepuKFVSCGzfeF7DWi+PhS6+K4Vl4ONy9oVzbT02vEsjQHnKs2v2p7Y
xEykK+vyE0zcsmn858ZMSXJR8gTyxgQSZQK6cR8pM70bHJ5ykcM6nmfJomCMC3xqWBXokMDjuVBx
ZqHVqGL+SNyvMJVf6IaRTJ81RNZ15jh8QO1H5mc/Rv9RfrV3Wz45q6k3LiXhBP7vMuYf3A75ZwVM
adDQ6Vm6sZh9GJyMfaDEDv7hV9g2e11p2heVdxBk5MxUlmuXk/KiMP2B1JK5h8FF0rTPj2Zq3Gr2
jag9VywHL8lQP4c0uz/u8EDieBc6/4nviIrxzSXDt/9od+4s/z0e9KXyeXOQKNq0fkJgOsAr+ZUI
+hoeAds6Sw8mMWqOAFw1wFUEZgurKYC0IK06rnNrFUXQ0f9k7zx2ZFe27fov6vOBJuga6qTPrMrM
8q5DlNv0LoL+6zVi36t39S4gSOoLByhsc3ZZJhlrzTnHnLjjUp94jOrXJZTfyyh+s0U9l8LbLmSI
s2B8AcNwCKvpOyX9TNBxPhup82VM7eMylhrZ/jOY1oO/jIRthyPWlveh0Pizmv0RhtNN3xefk0FC
NRynHwuiRWR3vHz4OTCoXITN2pQx4RhS/LFClH52PPc4N/kxptIzBPslm+69bt2nkSlgrLMdAbFj
QepADWLtUAy0JMaeRPwm8Wu2ru4B1DQ8L2zxXNxkGcDtOD9BQu9drfPpfkqIocO249V8jpF68JlC
zKHlrwKjJdlHRXjQfLEGvkuOovypW+pKpDw7cuTBahJPXOCurAsxn+kj/+pscRO587EeQb9kU/Uy
uXHNIBUSNOZc1pnsPevidxZHSHBc4YWeboLyMAvs98EPndrvYoAugGOhXCESbb2murZLc2M4d4XY
dkb7UvG113l3F3JNxcG6bNNNRLNHi5URlZ/gO3hwESMLdg57XHvoidfgp6BUo15NAmQMkhsqZs/Z
OnGNxyrR0ZFMvFC/m+dA+lz2HzX/fGEH3VWGxTJ0+tOInDEqD5+lIWZaEJb3RNfXupEDZykz14Q4
HH6gyR9VYT9y/ZmXZ3hERt3aHaBaMgnmua1/EaKptGnocUmcfUUJzMHrH9oFqzoevoQdB4FCHMoC
NvyL2z8QLCTDDLTkCEb0HOGGZSovdsUSVaRm0muJJM2LzeR7QlgoNbj1Yhui1RtngRzIZFnJIAm3
TF9xnnzAl1nJFNBnkgIwjliqQAJbB3SZ4g7rgeFwhDmIph32g4nUDdR7k5XEvAzJWko0vOp0aYxt
Yl5dQp54gWLGlElPRzDo35WK6vnW4GVlF22wScuWnSwsB+U34igsx0aV7jl4lkqDZT6J10GkMltt
dsR/wqW/cidIR9TBQbhKXTw7+d4hh7jYOOccl0hQ6Z/KNOAM1KerfnCfY4vv8njxXOuzKr5bbQoI
EhQCifHDxr5yo2bLWi++O1KbCzawiM2C27XcWf0gV5jIOGNY7CUdsU0qTlqUCTk7ZacPSwZa0AhF
d4xblp+4QpnUY2MLqSOhxLU5yEH2F/e69N9mAz5kXGrIRtyfhZtYO9vA2T8Ow9Nsm+HKMB6WhtiD
8llJmD6e5yTLKKENtbCDSxbmC35eIJI8F8XBnnpjI2je22AvIAoaVS8zWziY+09NWLirJEtf806y
fRrFdeCmFVqtvU+98M5sxRNeIFCWAW5WTyL2pzGhn25wHxqVyeOcCMaWfPiSCYZVjySdUDH3nZi9
am3ji1HqMSg6OChd6G8INxAuY5g8djN9sAEboBXcXJwgLOp3cuHVGYSo/5jTOYs4SXiH82vnWpzW
5rjlSqF4g4b4AS85hVVdxRklCP5UWUhQiXsVmnS1HVrvgPF93qbZq5wNugdjut3A1hRdFW/7IlVb
s+y21ACs09B84YALdq3R1T/sRDiBFN99bdg4wp/j3G+PecgQRrreuZrx8qFoCOC6JhM56ORB0T6X
ka92jkuxACQWhryxwdYefTY9sMzRguY2OESFm7nY2wXvNh+Yt9vhhW1/vxn730zNp8kpf8Zu2Cgb
ktZieO/Cq65LHAOjbPbt4EAnGpa3SuW4r8LqcfL5pMiG+TV3Hrb60h05D3/Y/vgYVKwwQms0t43L
QgFU4NqAA7JjqmhJM5VQ8DHXj3yrYwI5cjZhoaQ7AG7FwZrUwfJ1wMQwoFfOFkGjtZKPESuddOLG
7WcMcKaNAX+M7o3If1ROdOVYwOp/CbesMfOVmdEPou0s+A2ZNekmJ2/Mst7pH2aKfaB5sEsnj/aZ
8D/nIv5Tzj/uLM++CWnJapD9nLR5ICxiYR9yY7Ev5+zSlPJDjh1XbPHuctz1puk2TQiKQV1sjGZm
GeZj3XCGu1zPBg5wnrk4d+WrN6EcJrnHmctsf5diYEwpmVJYdzn73Ozv7Wl8RV3clpRxSNs/GWH/
Z+FbMrjiN5iwapkN72WEHMy1lzqfTqTgtJU/pbWZ4vC+nr1pbVEi5YfjLe0/qK9Rty0H71668HRV
vg7jnOhbDDhJfSg/38pavXDKE7sUAFw/+WfDyzYxILGQ8GbxNPTdW+NGJ/2+pJufq1rccGLdd85b
i2UZxYJhazpZPFtTMe6jtLqJy2vrV2+hjfna9B7CXm26aO8tw5tt+7f8JOkD3tgz5TkZBkVAVCLl
7uNAorD2NrfI1cTJRNbutuAmJakxYIdA0LteGHWa+ew03CrT0noM5uUpVdXbxKKjcyB5+cNt6TVY
wWpAmE981za8So+pKbfE/FDJw6s79lf98+oNFrplduVDXsx8TST3PurUx9iw1VoyIi9ez6w9jauS
DAr4sEOEadCZ8WTaBaweWfJkBJy4bhxNNJvbe6/oX8kz8O1WPAHsB9sjVk7eKvOWO9hWW0mmFzn7
PXOxFdVZe6/C+8ryLvSyH2Uw77yk2Fcci6lpcF9SCu881zxFfXVuZe/gVjKeJtq2+M7dZxmbKsMP
EWsALu+LInuZjOkHVXFdkPAk9RXfOX3+YAaEs5tiOEydvBHQ4VfKENBFIrFqBnFtiSJmffJTFwiu
SQvbY0pf2D0n3AklLe02JajQ6a/eJYJHYqibAoQi8SmW1kN2MMOYDJ1NnoLKk2UzcnsU/V2Mlabj
GjGs+ZwKa59myZEk/5OdcfA2nN3SzXsYeocoMnZuLvFForo02NSbCVXJ2kRBFFP60z/S1Loj17ri
trvHYINuE5q3oJC3ZVo96gsfSPNnDQA655lWDxe8o3QHkdZy/LcCbJk0wkuRu1vVBc8I7W8jnfaZ
O90wYXO7as1XawzIUs9/CAXFPKzV/cxLfmVhpFzVw0hfnVXdcPS4bamXtukAKBW0FhE92WwfGs4v
dWlfqLm4YCP/RL5+V1NwsDLqWbDo7v3xuxJwvJE9BQYgycHF4I4adMbXYqmfvhTPYCueVcLenWXE
T9V5T5T1bA3DPnpd+4KO+bFwVuyjD9ONgNmoP3mbPFdVvstd7FpmdRzLZZ3PCK06OldlV3PYG3X7
5CX9BpEKtFLxZZvowJ7zWMXpNnX7b9Ywh6XbzH3+KQ3zASjre8mr3gB80yfZm92M72NnkK0RDjZ5
/0CO825BgnVqtO/YluAieACVgKHKEPJatuEZcwy8+Nl2LJz5RF+D4IfPlY5DsDVK0hP3bKKkeTw/
W6u8y6Yn9KXfaKbFPbYvNLh8kBZYxX52KBISrst0CTw8J0Z1XhxxA9DiN9UYl3y4cY3+zeFF5Xko
UDNZoRTNNDfvC5W+V6VNHgIoB5h5lpBszR316houMSbYSCwbG7+l6Ki5JH54cAbEFLMbr87SXEdb
nrrFuRilxfqZ52UQY7fMyVHR7dVNj5JnympBEakt6svnZdvVXNrcPeFfrWZyT1GJd61hfnqo3BHa
9DqG3Lb2emivtZ6+JOS4E8ysKzQDUrsu5pewmhNAQMEhssu7KL6zIgKiTUDOif2VxhSyKlGk76OK
pRU0yKh0ZtwTJDWlxHh8FUNxCLvqyRLBdnAgxNeuQ0Kw3XYmFNYOAJX/iM3+6M4O5gQ2/LH95oI1
2JcTKyC6M3xPb2MgFqxcSUBSnOl9uwuN9suZIInIZk/Q4DZCRVXLcilz9QH046Eun8IkgSPg+69z
8AGq+ji503dtNCgpln3pVP4QrYNleh6t9nPsd4NUt6NSb4mY3/1e54zClyTgJVeJVSFU9z3b6Vmw
BUcW2TemdpXaHKccWR8hBW1SAyCo75dIYygb+GJSjBIjgM60RIzGwp8lyz7KOSNxx9h6Dj+msSlX
/uThmDYSe9tb1a7lmAWb+9Ey5ngz+NYz6tY5rDCGxv6JGeeQiuJFDLzsIWby3hcIwoRHHXWoLMnl
x+LJFXeceX9n/j6ygm0YzjvgPl5bPtWF3MfO/YTnUI3y0SO6HHKMQB1gXU7fhXamZjopSRKvc8Ot
Z4k/+uOCrLk3HeJbLfF+yn9X0saqoz9gKaxHv6QfPU3AmMT9A0yNE2PHIUrSZ7u0d91Qv/hraS1n
14LkRAqDOSQhTusGN5Bp1Fr/T1NJ0ZMfM+6lv+R0OoL83lNtN/d9svOTtTNuihpoCZYS0S+bnNYE
W+kQr+M+mMvCkxwLLAPcKqozNsOTQkZcXvBC7zOIdo2hYOkGa0+wFDEgqqLKg85e2SyY8Y+fR6us
V6A3NrBLDpJqS+DUrAnFMRrVdTb8M9nUY0zaO1uco0aCs8Sen4YlBYM2H4Kgv4r0PdarzLH+zcbg
i23rkWZNbBPmyov9rzZ8RqI5xFHxG4ngDJwOyKLXHgNTfS6R9xCV2Xbsk2NQscHpHTizSDmGIh6+
cItsynzPCm9N2uajQk3buCjkRVGfrJyoNx4usYXCCJq58mksQlZdZ4CLuAcNKxSoinQWG4CptN/1
LTNW05tXUoqN+uOtDXX1gs5Zh5nZnvL6EBIxjXBNnF0Cgx3niVNl/KOf5v/bP/8P9k/dc0GD0f++
0H7/C24q/S++z3/+m3/6PgPzPwJhWoheps19UjhYOPVW77//NyNw/8MzQ4GNHOiF51u6Dvw/jZ//
Mnqa2h5Kqb3rAsbHCvr/5PP0/xa8/y/lePg8Q4//XJO7gLDpzPqvPs/QZvkT1UFxIC79y9mwBDu3
Mpf2D+Xgp8mwqbAN82e2DLcm/ONZg5ADst6nYrHO81+ICWNETP8wOUjWCoVGKQe2GR9GI2vWzILb
SIb2ylKglxFN74PeuASj0klZDNANnGY9dG0oZ/pdIDibnhHeZM6Q7ooEDFKdCciAAJ8xWQ4rS0Og
J42DlnChHQ2ILkpQ0aOGRi8aH+0wRpT228j6rXOx7qksgy5Zu3eNgfevp4x54znqbNCOuJMaUM2/
HKAxZhh/cJNR5WIwINk/BEpZyiwOwPBDYqboJrl9Yfr4YA1Z8Q6JToDU2c2Z+cmm6y7CqLdSmp8N
R3vWQO1co7WbOiCNhdsr9/y1zyROy+5IeMPldMpxZJMlySMxmPs2wu8ThAiAMg2+Q3jeWFaSrakR
3x2T/2poyVO7GfxvDQJ3m+deg8GX/KbWoHCBr6TU6PBFQ8SLhiwKmADBsNWPG/iB9wbgMgF7PINB
nrqMeiUqB0mClI04sj0zocaWI5qiTa/subjPPUAISwta2Fo2fK/uTLjn7DIzTdw8eRqJTq/XsGVT
DVjWBJjegkLqJUBBnvHAc4ED0qbCEANnHQzGRcJdt4eIo/OpNoGUQWV3F/c7hNJOm+5rFQdcDx4F
je53zhNkbXTNFZDeJlrknQ/vPYL73qBFph3LMk8j4an3kcQ7PTAn/f2isfFZGTyMnXg3ehO6S713
xC07wZ8GqiPellfQW7ezvUB49oODpxx4GxDqSwWp3gBZDxN6Fc1ybwDt7GDaB34iuBTyBxvafQT1
XhAMHFro6g48/BoufleJjGkRIhe8KP0Qn7dBAEa/00D9YFBHNCTkGVj7rmaim/O347KYZLCfEjPc
0lK1sggYQRjku15gfN35VndWjWgwP/CSicbiTAs3LJU+snZlRaZb4Y9ZBfX8gH5c7lIVJefezI4i
RyFEkaIuuT1wYynv6dvrONTcdBQXTwNJfiPDUKogJpDRjY5uGL0tHUy3YMb9PMF5bXmqB5khbgJ7
Og9oGuvUwHGQIVEtPlw2J2YkhSjDqT+xYdP0DEv8MFua3Paq78Ot2XP5zpF6UgEPwSRp503Vjx/W
eo7iChmv5YnGyc5PvPqscvOjMuLwCBjlOZscBjQ0d+kQhB6X5TYz0tu65tqdoDpQ5ccOeADmyIr1
turEvFMRNjdjnNedENc6h4Hpj6iESAoMd+D2I+5Su95X90OQmgfrx8AMeezy2N1Y9uSt+rQdGF9B
HzH33FSd/qIbZsEqG6mIGQYU5PYQgyY4GPjY2ZyzH7EsY2P2KljbyRivRY4MTcBmeSKLzmWUfLES
xoOHNIGgml89k0MJAvBJ+m5z71tDy98Bls5Au8BBMdAoonbn+W85besXuoo2BcgckpfuLWLtt+py
GkRq+2WUqYdSyDc26VvwiTF8cl4VoU5s2ZsARuWuZOU5l6xF+wEXVBcHeGzs5r3ofXcnDMG2GdSJ
rO31Mn0j0KZPLH83+GTodRmHEnIWKUgxee2WQmB/rUr/djSkswK4y9cTY/k08hvDvxlaSoHKBXQU
c0VreXQFDeE56waff21T56BRLaMp1gCTSIbn3gt+YX9TcqMZNOZF2flu6hL5UMfWMYZLuDWbgjXU
6BWgdv0bLOisjGkGu3rSOqi4eoZkFu2IUu4d3P839cxmI0k/eIDC0V+ihxRzB/2q0z1l45tkcUIi
zZO8HYUCLb5AczWWqnzpKkgi5nTO6Aa5WgEPlCCMvsvM4OPLfBNUEndG8mVkyGWDIljvudJdYyB7
tlX2UtJSsFNVekOMakJfZEUfYnHYlow7AZeBTR8w5W5UJzqudXDTYd4kAz5r5Qbhzp77m2CKoUNH
UUfmny1amrwbePjusCtTAGeKXTjQo0vsuNxzontP/L6mmDh+GfA6YqfxV0CuZopXgmTtWkG66Wzj
wV0Ua8rYBB7YPiRj2q/xeo5vwlbLBaTVw1C71Wnq+FStJLIYmtg2WoEuqVDp8lwb2LgA2d9QhQJp
dWrLfRMumzpbEB0o63hLGuvMA02R2XPS09zcVfVSbEFZWAejjdSNR75MaSwdm0WKVodKXZP6aEdV
zp0Uj3FFx0+RuZ/IvCmEe0KWTiffXdDGOpFmbpyZn181j7d9rJIrIMyLHTcMty6xc+XWXzxrvNfF
1zuKp6IbphvAG9W2ssPHoeIAbAfyNV+K78Eh7AXO1d9wLR2WYNl5+CvBuSVwEDCTmP6PqplZhee9
ZYlN3UGTXcbQbE7gLbpl2CcO5WKzMHLO0oKJaV5umh4vhTE8oE4AKynCK3rosHHCKduz/C9PJFk2
RdnnF0LnZ+gjIckvYXMSmS+mDrIDejOeTF7QJLi6d/xf+U60ZrUHVIYnNpgdvrHUqlBKwkKalhyM
DAlQzdwBFtqAUnWbKtyUCAontlaoeN1xzkCQTXLce7Wxj7iqjnLhGTiQCbl4tEe3gzy2bJob8K6w
UFh8T2nE6eT9L+4or5t3Myz6i63fzGb7GRAOtUDgNnQwDnZO8Q0v2qbEoOcJmdA6ZFhrM1KMNWAf
d7LGPl+H9rRemhIHnpV95BgF4dvV+rlEw9UU9Gh1IWtcJ08kcTm2SNHC3dI0zT1fQ/Iay5ceqa77
mEPqeM2QjY7026fYt+l3o9YicXA3S7/c1zUHCTux4q3MF7WmQKs7NF6cX0W5nz0fkloVc5Cb8M9H
HEVMk5T5QDFdOU/GCRbjmY7RZS19to157X8mMXwMK9E/47ygDYI2IYkdJwY9LWw4e3bMpembjYXs
WfxyHAphDbXQMvKACjHJN2PJLB6ai/3KdmfYdo7bbRzD6Hddx0tF0CkoWVF2jXvEEX8yq3b4Y7N1
s/zDoKrkTZSTtffKVG87F85YNdmGKBqA/7sD2vYClC8VnLPtaGx2vd3ITV6p7yxwYsxG6F5o0ztA
b4eU2bDt3fFcjJfA8uYbCIzBvb5kCE6799PwMLbQltollxvDA3PsoW1sYTme6IrmOdWnmJxsHO/z
UDz0DhmphNMtWkd8nnyO+vaEtN14lIBbFP3NeZ2uksDfNXNV3ckq2+SBusefp+6QhOprRycAGUf3
AJ/vCQnjKYeWi2bSwPWxSIKJxJ8OVuGwBgszHA9FF24h7qCN8bntPQ/Dh+o9n0ug+QLwld9MHoTU
MeV/cx2b9EWSb5vKtq+h91Hi3NhEjV0csEVh/GPiBQl2OzMBu3oU7vRQnOnxOGdODvTATCuBgcFk
sdBcK7FtGh4FIFtOFnmDWo/cA7M36fy1pYfxhak8JhQw6DHd1QN7WB0nji4Gc3wF9CKvhk+vVkdD
D/r9HJ0RqH6JlBza9qW1wi8fXxcG9X0PKAR32VfE3iBhf+Cm7yHbhJmtwjIwbrzI0KXQ5HNI3aMB
pWRiD5G64Zmz6dXQ+wn2FHgSr6RsDjIxN7FPYq1jo+FwiOhxjgSsDeWsduRd9x0bkJZNiLFIdtS4
hdiQuGxKDL0yMfXyhMLKjcU2RbBVcfR6JfD9L5d9SxB3t5NqaA/boEgPya5hMxOwoeFJ2xG0+x30
6qaY1StV7DvZY0NPSBlr8Lzd0c6GEQsYcm+dmw1exBf9P9lN/hy44WGa61OXjQ+tiG4DvUaq2CfV
7JWUXjCletWUsnOy2D0V7KDqOThxZf/p2U1hACMXBv9IL63Aga0HtlhNgRFlEbtANo9dHb+O8j4O
4Xiw+0JfcIE9GWzEFjZjLRsyT9wpvTDTH7Blg2axSZvYqE38vatXbBm7tpadm/64DNSr3FLnkZ0c
AjLoaPGoNVE2fdVu1Os7Ot5Q9f6u9NjtGez4yhHqOwhf/QI5eyirON433pze+Gl6rGvoT0lcrecm
PVDLuGH0OMbOhFFCrxYXdowuu8aFnWOpl4804aV/l5FsJQfoxl1lvU9sK0e2llPPiq/9hF/6bKx7
9pq+XnAi6e1mNp4Gm88l+BDsQdHHUYhLDPXpA+yuDyWmi8HpOmV/mrBHFexTG1V/ObN5N9g2MjUH
FtaugV7A2mxiKzay0LYdckD2G801Z4+dLaa7Yzk8lnqTyxGHA/020CvekV1vY/lbtyqeXHbAybXR
C+GFzbChV8SGXhYb1ZGJrFjHBmvkTC+UU71aBti1A39psHFWEVdKY3M8NIkBdL7brhSqWHlyOVP6
emnNpHcjYos1NgVALLWNh4ENt8Gmu+1t+tTMFSWM255NeMJGvGEzDgnrgSQ/3wx25mUwPwV463F/
n7y832UdlrfevYxVp6kAV5NyN1TNEnKSceiC9tKynbcYwzy29R5be1YDrwNbfNrbgNS4rPWFc8KZ
8d6z78+qla/X/z46QOaKBw9dQKEPcBNaD4P6NdENBPpBiI6QoSfwld4KntKTq0G05cfss+1Hf3DR
IfLpSaJKtIg5StmneHnuTLWXaBec71YCLaPRmgbaRojGYaB1pGgeIdpH3XOlDRaWbwqaSppWTZ6p
BWqJZK8fA3yKqzxYR6y+B3QVfcus0FkUeotCd/GC5NPs6HsuD/RNfoPe3pL+fSxpf5nH+suEUElY
ayMH9YTrMcmLa4jGY/oRHgbGrbI8BsSDarQgBkZAEeoP3Zr3ntaK2lWIcuSjIMXc4BYUpRplSaIw
dVpqWtCcBrQnyMw/IVpU3M2nygfGE2E0R6vKQPV6IzTFcm9qKUtfLLGbvddoXF3A4S0R0GaBiZTJ
G2WclZbEHLQxiUY2tfFZ1PROafFsGkNJoxAv+xllrdYSmzX/sbXk5qO9VVqEy1Hj2ORvGtS5DpWu
1Godqt3EYaJq3LcRNY97GuGl4YKFctsU7z2aX8XPJArzx75OttT23M5aHIxQCXvUQgPVsEQ95IYR
r2LDIr04bUP0RbIGdx56Y1kme+W0BxMdMmOwcNAlga89ZuiUGXplbM/nHv0yQcd0+7sJVZMqlgaN
088YiWxD3xYP/tBuKSJlh4AqaogP/8Ki8RpowZTlGEYpLaLO6UuqRdVGy6s5OqtEb0VNvKZagGXg
pYluclczp6UWjdbSYq1AtW25u5ZaxnXRc/HD/JC4fmm00BtTLA9REvEXDO2sxeAWVVjy2EQlas6z
tE+t6exqy39ZGq7quQFVmpo7icJcozR34X2D7pyjj8EUw3SrKdMo0zkK9SIE3GE8t7P5MIYsnZx2
l3ryNZzq+1ZL3C5at9KiN6GZBocqQriBIh4bBzZyCxMxNw62E6aWzictokMa/LBQ1Qn/LWjsVVpc
y648emjvFvpbpUEObrmm4GZr5YxGE5mb/Fmg3Fco+AQBbnsU/RllP0PhJ9jxlKH4Cy39t/O50VaA
Eeoxoe4sXZXazIRfYMY3UOqDXhuRwGAMJDaDQW3l4TOwodmwzgFsv3ZwIbRl94bjYpog+03iwXXG
O4lnISmvBg6GDCeDzfRn4myYcThInA6982bhe6BlGZhiztHA02GxU5bIN3PInhrM6GKPmrkZ8FCw
erzQM8TLHndFp10WuC0QSxHk0A+x4UKfxITl3bvanqHfV2XOtwlbikobOAhd3dvepvTrH0qSt5nz
98IHhX/g4MRPBRvIiB/EZKKNo/6PwidS4RfJl3prh/Nrbo33A19dz4MCIXuyh22A2yTWtpPZplbe
XV5lW8E1Xbao3BxxBrJ4GFYowZo54uvAWQxiYLrVP6+2r98Hb3gJ7e6jVMWlI/ZLFdG+155LnDHa
IgMqzuZ5LM/V/FPgoUnx0nR4aggQpEDRtM0Gv02kjTdCW3AibcbhjAhuyNkk2qZDdGeLsMSJHgdP
bPiPFY4esnmnQFt8Mm32MXD9dPJxiYAXYQUqcJLY2hxk4xLK/9qF0p3S9iGljUSuthRV2lwkcRnx
BzFlTjsWKhq53J8jbUgKtTWJAf0xE7ioxiuTKwcmoiiBP98Xy9HH2QSOkNsVXiepTU9+3ewhYG1d
3FAmrig4S/lqwic145fKtW+q/43pTeYG/lJoW5WjDVYtTqtRW64mbb5qtQ2LiPCNjNgr9AG9FpKp
ns6ncCM82mKwa1rIfXe1Gs411/KpcBnQcyzIfjoEJwHUyihT88zWmVMdrrIRe5mvfWY1hrNaO88Q
4/8U2ouWYEpT2p3Wa5/awv3T0841Fwub0F62TrvaQowWKL5aqWeE3+Xa/RZqH1yvHXET1jgmgFWw
GbRfLtTOOQsL3aS9dMB7k62Lva7XPjuF4Y6J4GvRDrxWe/FwLz5k2p3na5+eox17tvbu0WvylGHm
i7Srb8Te52HzUzA9MHIbL612ACqsgAuWQIE1MNIeQVe7BR3tG0w6HISZ9hIi4OEZsS3OzRgNUwyH
lnYeetpcl48KaFVBFRAMHXqv6ZyqaIrmuSWF9+YaDscfRj1aBZJVpF2Pon3AHdQDQc66ja2tkzFc
4FKbKaVingpsynLKRsLLDMJ92yq+Q+m8Y83eXTBy++EmxJVJi7rzXBffiAyfcrygtK6haz5Lbeas
cHVWPj9CTJ6mtnuCGWVC3jvaBgoQhJOQ1nBgyPD/4hZlaZCvfW0gjevsM9GW0hlvqatNpp22m+ba
eJrhQHW0FTU2zC0lzzMgkF7LwxhWQ21djbLowx05nsYp3EVDSVoQfWbOiUvJySH41R6W6mGgXMyd
4hWQg/LGrfPHoi9+8fkdmiJUu9Dj0wMoxEMNhzROYaKtPO5eoTwyAdRkG51nA3dxrW3GKX5jpa9k
qS3IXaBr4y36bIo6QJ8PutUUeyw3Kjo2JFBgbWaW2tasW5fKPtkwqQJN0EhUAPzO02TVLwk8Y3En
cUj7OKUbHNO5xSXrahO1wk0NPPdnEXsPj7Wnzda1tl0vgpqn4hdlHkwsOSZtz561UTufqpdGW7cN
PNw9Xu4GTzePuLOpTd6WtnsLOapVrEB3W2ChnW8L+JS4W4Lmq8QrjqUZT7y2j1MjCcdZ4U+poTR3
kNK01TxurIWUAegyy/nRaH2+P7pQGoc6BmDc6gXFxxXudRMXu8DNDvEIYm9+KHG5T4gOgsrQcfKf
4A6+R7jhE1zxC+54gUseZO5zpG3ztmEdeWRDH8VRP2prPYIhgWy89njuGauQrnDhe7jxQV4gFWmD
volT38KxH+DcH3Hwjzj5zRG/xdw+xpnzZcv5nGnLP91z3+bkHnKyAA5p+t73t2yHnk2yAvRrfRv1
q/M3QsCTV+lQgeCVzEoaN4wOHHA1JuQP+GJXlg4ktCQTXJ6KmY4qZGQWfLILigyDS5aBJcgqIduA
yPXqsS1cLd70myTyPmXrNwYPaChEoqOdaUj6yBb5GE/Fk132V4sKOZIW9zWpClfHK0ZyFmyYB6ZE
InjsqyvgTjjjDO9EYwpSiCePLKd/PHIb+RSD5KPOHk+RDMeOV4J9bkl6xJzv14Lsx5iP+2mArwuA
hjHiOJERKciKuFH3ZprutTNkv03K4pEWndzLfubqN85YaFScG0XHOp0Mil9aZyP0trZDAEOHVIj2
X6QVhnwh8wGe6yedNZhuZp+aJzLFjQ67eEPwqFJSwn7z6UyMWqG5cI4puOiWSV+c53ikCgae5U1o
WoDImuYX8vVpRlOUpG1Endynnf8eDuFzBJN4+RvLqVP8tSOHEam2cMLvAh3hKWX3ErdIihSnt88g
aq+ZDvyEMsG/XGhqbv1bkAmypuoOTvQ2tTpUWUE1T2eRjQghyBo6UiQ8lWyAvYBs128omRr/8au/
vzX0b//tz/7tt//2z/7+i3+8v1Tt89lBeio1V9x7TLPaopGQb6FsB58EaFmdqDerThVaARLz8lBl
EfHTIqhOtn7z91f/evN/8WcT4gkeLNYipNVyipXj+jQni7fBFlDAO9A4EzBs/3jz97eh73dHf3mW
Zj90N7QE1Sf6XngHlKfDhknwqJlRUywASx3mEv3piomIhXYxVqem9CNcYPqXS2dd8bhMuyhIuSmH
WENPf9/QIPI/f6UiLlYCOk4RdnuzwQfj9ny+fz/Nf/wy1x/l7++bGazOyMrCbyRZj9aVp4neLlAr
4z/f/P2zv7/9+xd+EA/83P/zr5X+lV9QGsbzYlzXIqhNdpb8YVO9iGnoUDTT5oSC1pw6QX2yMEcc
BnnSYrZq2tPfX/3rzd8/KylNPYb9V9AMd5Ex/hQF1TSepBguCvLbIGYd5zvp14J8c3H8nAxNB4ov
HQGQikNOYnNVsnwrTG5xgWJXZY+/OTAAplTeBMw9happLrbmeROGdAEu3CYdFypqOUm5znMrOsZB
dR3SZj5JMR8sST7Lm4dLLiea21x/WsNtfZ/cBkQ0D0GmZQgp7quJmfs0MARki1tfIPIBv1UDDJYa
mnPsAe7N/5iEqZ0pEKewH2dSnstDkI34+UXU3SR1fDLn9ktmSXsYqihntl5laqwuisTHpRPkaaLJ
u0FlwHEk/W3tDke/HSKAPxYfxgarbIBuWhFqzYDJeMSYYp9HVWCoSz3TBFKCmRSFbR7/B3tntt22
smXZHyrcEUCgfSXAnpRkWY2tFwzJltEH+vbra4K+eY7zVGbWqPd6ME1SJEWBILBj77Xm0kbxRY56
ezdYzVXHR31aiB+qDMiv1OGbZ6iz+VUAyY1UJ+8GQ8q7uYv49svpFGr2/SKrX06RJVue0t+RIhAU
yrw2SWKvQUYPSTe5R0eX4SUzVisb2QPa9KbjDvLdyvhsja5AMU79TuDntcf47PB/6k4gaMqZrZp5
tH/jhiO1176PU0M0iizVvdYumA2SX2UPM39oFri7dBfTQWTbzuZTIR6YEldgzMmyQiHtdIo7oT0x
XZqu1hI1QVzljFRot6lFn3aDDi+C9blzzelIX+mR4jBTj0ZUO7Sy6vmCyc0VvyQtgoURGwphT26U
seANxYEWzJyYKFXROWerYYE+ALGG1UpEKeY7coA2s/LmS7K+E2ZPGtM5yhtdQIoNHbffTyuQt+yn
DkBC0XAm8nKi0I1vnO/EgTbdEwUIJlA+RCZKKE0YqBTM5HhUrNizIIPI7e2+3z++/QRjJVFIfcmG
OS8JUk+ZbzDbv0rP/dnby6UsANNiRf5KbCIttOaO4N1TqoXP00T08PRu1/JT9OnTXETXrMDEiw9z
nPSnpIsKcET6C7SceqN51ZtjEMCmL3Rl6+VxXIb+XOQyMDVxsToqRd0eLyUDmAPK4brOT5VMLq2i
zkvrXR/jQEskKesY7QgwHCy/dIZXszQOQ9a1BHsbFREKhMTE8FHtkDoVSOpjHeWTXyax6SsXroSp
D08e5yptcr+MScQ8aZwfar2taGidWN5u5AQHye2sF1BkV3fGxKmZlKksPIXdPugF0hm9OeUHRtuU
JZO3DS3wCGPaAmiU1X3hXDvGqKSyDx7RgU2WfCV2NSBIiirfwW0nVdZtaH7/GGuKMKcQb30Fxx24
Hm4iOQSafnZdsLbhIn9ZrO1QO5sF+ILpMUw48s+4+1MCQlHT60fdfgiBhvqelew0o5zOY7a4/lQM
33pbPprL47LmusVN9IAHP7+kHpqNnJxFsDObagAzmyRoVLU7zEITB8KVwVPDURq017Bi8mrEitku
AsTGWt5D0kdZuDaPrm7Ck3q0rDuO+OBSFN1hRz3PcPi1WV5q1NlbgIFfACAdMRL/MPWHcYhnmuTM
LPBMvykUH1lpz7vZWU1T06eqSu/YMCF50KbYCaqekZowjLMOE9SOqsNCQGtgsc5DA5LeL4sA5zGy
GfIZAK9xESkVZWscewZhk9L7Tdt5RBmrytcnlw+URY5MdHbKEgZqJRY4VSPGobNDFRckrSCJtchw
60+A2GVRfxKf9uGA5tz0zCpFL+lJpt5XcC/TIbYMbKTK0s919D7EuvHaWzRcrPZUOA7C4n4C1JUR
56Xd1dRnVYkCxWzqn3mtc5geTih5f+k6x30wVRSI+YNHcTYYAyvjCK2Yluhw/EkbLFlAa3GGXZsz
cNwup7WUbKU4zxYjO8NJYI01gH6biU4Eluv3FGQW3U3FfmOxLPOYkEc/3dZWZ1ITkaqx+NlEtizv
J9oJG2N2Dw7wpQOrXQXirnpGMfUxmOln2v+UJvLjwZjDwF6iA8dd86FgYxE9tzFgCO4mVvzMA6Zn
t0rmIPdmh95Z1+3ehaX6XU17ubNNkkRqr/S7brrX46nf1jbDRxg6VZBlEjX9e6zJZWexouTjvq8i
3foeWvpnHS/3KPwNcrYadwsjyVdM6DdN7IntMgq+2x29QtugbKbpEc8Q8jL0h4CwQ8wosgIGFZtA
AsJ2CoqFvcuO6i85S8+tZpB8Amze2DbOvNLgfhgDzDgtX560BbYUCWEnQpLvrLJL9pHQv8YWNbNB
VpqPtmfwHZKmAOdQv+Xqc9KycdOmM8thjmy0dO1raiHRKQF5uyaU6Qrlm5fTGWsbk9kZ2i/YSVvH
aN56Ytz3dtV8oS2Lg8DV7xOGUo0VP+ZrprtkUrH1RPTIzPpAZ8i9ixzycdquEsc0rkiUnPvi4JGR
tnUtAoPLvIQrC7JFyv6XXS8vxagGXts+WbZx6cM5fcn7e4gqP6NpeKrRHlCokYI8inDbhDiX0vCB
LgvpnVFN95kYAI425n6gNt6Ekf7RaKtrSV9XC7X9WdIB3lCUgtpZg+gJpIfClvrDmlGfZeJHuKbW
S6c6mMp0N0m3ZsbktCfWjPsEo8wOLmXGX+Y3HQj52dXDsxZ9qtZBXudmMmAwZpwx51Q74FnY52LN
vcJzcq9zrgX6CHdGkJi7RSSdHSCnzoyKpXYQTkvEAeilTafECGOMXg0Bs5QwxL3Rck2j4Y7uS763
enQ6YmzCbV1nH0DbNXAgoY0VEynXsFS52hW4qwKn491nWpIiPYjgtZevE7yj8+971ruXZl0FxE8I
3Rdfib73iVbLz3ZTc6qKqnba9U39+vsmmpN9Y+rjgbw3c8cim+HiWvzNERMLzEW3azZN5AMk6+1s
xeEpyT0knLerS0PDucgjyOFKf1GL0zE55CG3C1Idy12q+m/c6g5ijNFoiPzcRkgj4vVa4rJ06Qp5
nOmn8hVUR1Et6ly1bRkkAMyB2S8s7TvbJrjbsaut0ZO+6ljMhZ1peZsL0lyh2KgzB/czTt90ywd0
qfjrz816UWvhuMMK/nq7K4vd0EdZggG6s8zsOLZFcqw1a2u3hndwo3ZnOEZ7vl0MYwhvssK06Xj9
gRQENPINzOZQpeI05qa1yWmDBPkEBisaSPGGKBPxia9mL2RYigeQUTfiQYyqM+zy8oy2BDwGh0D2
6+JDj0jrVll26BNsiAScbKuCDDCzXplWImvPyB1F0DdIBYqE3ccSKPGSaErOMioT3mP6g2Ur+wMq
0vPI8sTHq1b7aeNucn2iYWI7jKfMmRAdvarOnehRdFTGXpcSJNOyUjOHas3aXbcyTMz6jBPT3Zdd
dOlSqqN+TctTFqg5vY3Wo0vEIOR2J4w9sJM9TfDEU6zcnWbrKjgyzhyfM9ekt3P7hQkdN0Au5SRL
GL1shGhiYNC3ybWOvP7YJCK4vfeU9tP5dq2DSh30KUVUOzf3xPQkX5qBb5re/DAisRw9Zr65keC0
GpwjELlpJ+oRlheosbqintGW/r4reAMJ4HyDEXyAQ/FSqRanuRjs9bT9Vtt0wNraylCkUM7Nhv3O
ht6R+5NfGWtXAeCpEp1QpFkopVy6SfYUBXoYtfiyCZmOmMMnDX5d84v5GI7UerNXE8Zuv8mhfUkL
hNAaENKiQnI5EMK7MVoa5th2f900/v/fDvF/sUMYuiWgU//3dohr0iKLhGxXJX+isP/9vP+wRLj/
0oWp6y4af91e7Qh/WSI8/V+2aVrY67Al/OWF+Bf6Mdxe+JqEQWni/OmNoL/u0LkyOEnS2nL/n8wR
ho7jovpP5ggLPOz6zmwpPVNY/LHVj/fHREVAs/X/ldDBs7KqzTAGsMqgqnrrTfvOK0jUMlcEI/Du
wNOGZY/3wT0Q8H2MphkUFCPvQ2NAqjBJGOO7+JA1Ermbt+BK6koGkdV7Dojfj/T+cypC6pBoKU9Z
kTFYjMZfQ2moSztjqnOA1SHPWJChpmIjkeZFgKScteenDXcy/SbmcpcZRhksUwv3oHGY9cTUHR2+
CiNfdvgYzuZY0Jt86Fcboahw1dXRCEOvdvAvMPkBxBb3P6JYxn7nml9tNUEaBicVSNQWKPDzHaf/
5VAMaJf6isxx0YA6cROYGnrp3afZgERQU2qX4nP2tJAFpmZlD5PV9nDxhxabAV2/JRfzSS+iHxqd
x5PJLP+p68gU7erweyzT5I72WXznhBE6V12QQTOFDBKgu2ybYWBduobuFhINviKTatukmrZtPUhx
Hl1c+qgclBt6VXuvbpkIkYPkhj0SFHSEnNWLK/pDUHHZgGUFzSNpJfsiTMYHsMxfXZuGsQHz5qsr
PqahPA6xGj6JrAB2GH4f4TdBzoD4q+khmdJpTRjhGNRJQkJ5icKMPMUiwBj2okJOn4Y+P+mco/de
2/BCKLdrbXZ8SsIQD/BwdjlsPSwOH2gFJnFfokI4LiuBaNHyCzLTTdnwwvCIadOXzbtckYvro+cu
ptZcPBSej6g+zmAe65NWae5G8IJMYFAtizUxOCTzdSa1ZyMrzTvMTXYi0rPZu5I/Ukj9NOc2YBJY
vLuxS34MlK3nbr0Q8fjvizZOsj9u3n56e9ztIf/VzdsPQjMVrK/My+2WZtuWXwxTCSSoZw70j99x
ez0gpfzkdhUwi0dNaT/+422YLFQYO+Bul21BGvx/eqO316TpOG/CDuLx//z2bs+9PcPMoLm5gpHQ
7Rl//+B2M6L8gyG1bo0/3t/vR2po7WzK9CjKZvobfz3wj6u3B95+zdJWqGGtClQ4tuWYhuXldtEy
VmYY5Ha+jeDhMkZIGM2hIB1szroTPPVsJ6PpSRUXewUO/n2hzWZ2Ia2D+zSW3VFOLqC33jeNpr6T
IfK48fvt4bd7e3dBMOEawB8i82SN7Wsj8nJbGwYFvUzr9jAPl1irr8lUqm3ssSvpotAuYTdql9s1
MM6I7Fbu3c1KkjsTqnQQxU1qjNuuFhvW+kxz9IO95jWTZSAv2npBe8G40D+JDFkFbZ+/Wo6Q+9vP
aYMxK26HC5j9+aw0i01N3OBuqEbzEjGTu9yuga0PKTvmR4bWdPf5gFew4mKkFlGbTFZCoBv0+v7j
PidGut0LmsrrI+Ym/NF4sRvkmURAO9rnqlD2OR6hRupxRibBut0hVkts+RU1CYw65aWkzTbIyFpK
9CUHCnt71O1C2Ln++yYDZPJrxuybwdqYg2f+PoZI6GXhZeiAZhrnDtUpET7M8fnH+PRQMArsdEjv
oal+ZCEddkQjBYILvboWTvaiqs7eN/UIH6tmFT/j7d+KniBSuZTTBSr8dJnT2N17RflUqHm6lOvF
lBrtptIbhLPrI4yGnskisfGOrD8s0hYfaM/YgRZ2+kZgCThOSXmMZxUzmuVimFLCfbLYZ7qmb3Op
4SVhHK0cXnBImgxBHEpHqd5sKfLLEu6ZuNGcaq2GzDZtuaC0XS4ibJZLC7eNLL/wBBr+3/cvI70J
Ybrp7vawdN3zb9c+aiiNnluCYz+OGllrSUShKteyUHnjqlSqjHtlAousOgJwBUALPcGyMQxNfgk9
3km0aOmBGlxZ3deBwVHGceMyTwtBK2AXTQRnQDc8BFuqGtn5tQitiLQQpLFjNVKbVtAFDRk3zGnD
lsV1aUFftybJVLebJiae3WyGzWYQc3Fl0QlfCGEiHC4aaC26riSNvrC6emj6vNuWjksMVoboKIvQ
TMm0ymkqza2PNMvb9Dhd7h0LabuU+WuiAZSRYXpv2LF+uE1/JguGJ2SsrDxNBGeebsOhOUxHP2rG
gSIYemXdkfS3SdfHjG1Xojvk2u87/759e2J6G/Tcfv6Ph99uGnw88Or7+9uvhq9BvDRtdP8fT/jj
pX9fVUX+3IYGUbl/v5Pb77v9+uU2ompGEqgjG5jqH2/ij8c3iPV8I0LLQaOkQylat5Cw1gtX40v7
983MSP+P+24/7Zny4r+L89zdM3I2fHoRiJYi50729Rbv37QtwxVDZX/UKvrAI8hSqqg/7MV506dm
uPYpkopsSNZo1G8WnruJ7XrM0Z9vWXoWPtB5FHWpuTcNfTg0YUZbEe0OjXJmHbRxtnjtCZHNc7Qo
lf6qec3RRkuTtAuKIhjEq3PBRyTyONjqQOP8sdPHVSpHBznS4nut2up9xlLSkklQlfQcJd4rLbJH
MvEKvIEuwvtOp7FU5Cs7IuwOjD1bh5AlXT95DGco0tz6mGtQJUwWT23Hy5e2tbGdGhsHGt5RQVfW
4tTZFc62aApxdYzaY2ndgmsAgxW+xgNpqpyXuwNC/DkYzXpimu7epSVmekKn/LjQ3ooK2FqPPN2P
0JPWmAWw5SB6LdHnBO6Q9Je+4FTLgRAmnc1aDCYwH/tRa9x+o4bWO5Zc+rDNIayV4THr4rVEAf8M
1uEYJxLXFH3pwCBxEIgek+rSlccYmTaYHTFt9bol9nGpmVm2aOlrD2le0o6vuU4FFubWRPal80Xj
c0DTlh5CRyHAyyLBdwQv8hjHbIQxf69wX2b0APpoddLIn4lVxrtCfKUXCV7IRLCoSQHup/3GeITO
ZWgO2wRdUAZk8xQSL3ZkUJnT9NA8oolJhDWY+0wLUIVusd+iZYjOsWhaBOM1gYyh/TBbfXFRWfOm
XhxyEIMlr/aEz7V+IVAJ2zSkvcn5GB1oQMZEV7Nrkn1lTxvptYwPRjUG5FFSVEzR3iGRkb++ejOQ
FQTe1XHHh8qpyMrpvfyozzhwEAUOYwYJFx2y73avyxJ+xr13cMq2BjdFUmzS20eSkQ9sMXltVDRt
xFlfBihQ7I4dPbNgHD0WDTnL7hI9Sm4RnFaK5jlud7EHK6QrfzlmA4A37Gkjg8AGrV+qMAlasTb4
CRiD+3rxUgIsqj6+KpHvvYYtiFsPmJ/N0DgZgkE2pMMkw9E07HUyId+mZZ6/ILOmR5s112RkXyLP
8gBQCAYjTM4Ni/z7RkOEDul6oL+NC53ymcQ2EIAenxTqeoA/z16s0SU2J9RHabhxobnv11wMOmzk
4lmEIeOP1YCPKzq+0XSBsUCwiO3tY4v/PZKIjehZr50XM234SoXw2RohD2RnH+LeTk4OeFQkFNdo
VnXgiVNjdDnhIuU9EHg07cOhVXQudNc0dwVWo0MvxwOw2l6GVNm56QZSHIY0nF88q3u2ZfI+2XRf
pzyLcHgZco8hC+cCJsWOw4qVZFQgeAgC26ZxScCfA7Lce55a+ZJmbRcMCKC2UVNn+wpKOHJFbyHh
jypsD6Rd+mHBGhC5mnlOsZ7qmQ2dPibbTqjFrxSKaJMgoiZJ+VpG38I+F7Tapm9jvcr7x+4uThz3
Quzed7dT95Zw0XDlHabBEe2ePXna+xQ3+U4lYHsXvCPFzPtOqzW1ty5gInmjX9BHZOSUvVi5o22N
uEx80vE03/DYPv08b2eZEq+KlW8nRFwFiRsZW1JQrmuJQzKCb1soOpWTo3/pWvtEnIlfRlHuTwKe
R19p18UKkpDDPga0HSRPLejG6DG0PfdM5CTybIf9EbOuP8yWQGLIxARH+QNk9Y2anMyfyJNk1mFr
rnewOIZoqYHDWHkxJS+lvDKqUwWlAJTHLyN08GY5RRMQHoqBkKHrTvXpvY6yikU4m5bIJdXmBeOo
CrQSn0Zq4QWVSfUzIgKr+3AlMkIstVmgkumNFSum5wH9lVo4VsHQx5S5lOFhIaAFhQ+wXGgH18Zh
ip8WbaBBugu0VsirTlNP9+wBJOUiNuiAHuPF+a4GDKoJDgG49xzx2lUV0tXpNx1N9pbw5pNL/YTQ
MqP+NknENXFHIQ/yQ8+VW6vB3DVo5s+oX2Uj4deWjb5B822r8BzOEWLAyPwV08JgYJ30B4mLbmR2
y5EKjYD3nWnqscljlukozw2tSU+zvmWBHHNorr8Ts4kwqOt+VUkEY5oNveG4agRgA/g+GiOI3Xjg
kJM84dNjZYFpQRIGzmy2ICidM6AHWldvVE/wYpEemEz4pcsYJLVw/2hHScffJLN0P+MVLW/Amxnh
FgZ+VJdK3LEXXKRb3IvEfVRjdo3EYzT2VxFMK2FRi1HlN91Z5RxOhPkdquHLaPEx2Dqk8CkJ0jx6
sZbB3iuM0ftBPVasPNFYo4S0KsZOCUGTmbtLdR0OpRPSe1f2m1n0nV8OHtYZWJhe/MNIS4IRwYr6
KOLOoYN1TbQk6oJWrDPpj7390BLk1GsksDYpripz1qvdAzZ/uXXhDCtXkIbJ108jR2M1Bf7MiWEa
EXPvu8n6YS+xeDS1T5Coh76NvMepRhW5sBqyJ2sv4VBX1vCtSSks1vBxI6LyL6J3xSAUzQa29yKO
KJEXv+yqjVGZOzY7gcAGw9ilSj7H2vxud/RNOIgwyKpCIo9THh6G57ykr0VwEB+i5iBY0LBGDcj6
7IHDbmWV713hMji3wXiWafydLIt3qRKoTRONLUOqJ1jEDYErFSbyGB3hNjPJXu1t9xvkaP1QxhpU
quW+LJmcxyTEYmRfZZzTW0ecJRzYOT20iIhiMk7rDviE+oHVMcCZ4BLX8Vxph1mot67WmPx2GsfE
oTwlaXM3uGlyBFQExSIDWVSb83I3hEj4UFi+KXo0SmSP86jeNKtKD0lXkXoEBKKbG4tOXPRM/u/s
30ouHArouRpO0HrK6jRf176L5WFV8NyTU0c02t0diu4rSmuxz2ut3OH729UMS3ZelOy8LOT4IUhm
LRG0NO3yCrsDsiIqSknWsZ93lXdPZPyGhHJ5Rgt7IHHJ9s2RbKwawicqQIJo2yZ88ABhz+MvC2c1
yCWN1KeODAt3qdMtHpPXflWgmY35VfXiZY4buXdjlvBpf9XzUp4jebKkGI9v2QqH9OyGzdyYFjXo
OnNY9foW9g2z/uY5nFQLy/nUuvIzAkgCMY85cRUnOnbMMkV1aJTkJd+VnjnezwWtDs0Lfbs0WX3G
bnI03aNZuS6jHAZEIeZjRspjd2m+pO0igiRJ9SB3y+WhX0xk/YhdndqFGV8t9pnAteeDFOVbZWOT
ziVKovQhwRq2FYVHSjKEAmjy1r6k1YFgN6/IGe9C6uvwYDhmdD9K/AjVgFSvQavXm7+MQqB/TyKL
A9s8bTgUDysvqb1Q15WZ/hFTNPXhhP/UaaxdWjsMbliU7jaJOS3XHn1szbf/lJhg3zX+9Dmd9mPv
vGahR3VtFEPQL8D4M3khZDgoXItZy9JMKGzH5Ojq8iq06FmtTGdrcRu0nnmMkaz4jvrma0fMB2fa
WmwtD6+81O0jWlZ8c2Zm/OjpzCBmWJJjJwFCzOj2lxmHZyNdEgfuc0InkTYjMY37s5ficrC16NpF
1d2AJsx3NELyTAu2u6zqi+FaBya4zBwXj9QrO0L2QByUlaXsh/XDYMSP8ImKwE0NTldT9ySii62r
gbHn0jM2XraFobP1Dc2C8NljVS1wu6MhZ5t404ZW6WuLoAaLzfpRsMIJLfvOaekEjlV6bxcCNEPe
+oA4HizTO1tFB3yBt0NRdWU7MUoM740YT73dua/zhEllwsBSeeNjVpkvteypeDtAbErLHnO9x/RS
wcrPt3qCATB+y8d48BMnH4Isrfel7ZG+I/fzND4maegeKi2+Crd2zktPDt8GSk56al08ncZOyFYd
e8RGO4lSeGM3BMjrQ3rX9+oubyfkJRwtqmpmNSdDeWjp8se7ERWVF9VkEYxFvK0kTEaFinaIM0kp
HbmoBoyflQ08g0UQ+Eaa/1VDlYxqjxy1YzPxck5cnTVg2IciJJkgsrCE0rt+teOugoHrIt3n9ENr
/afMv/Z1NtOSj9w9PuxHQlCS7dwQcl5wcgiq6LOo+vFSg/zBpEsgdjVBQS6srVu5LL6aPNmClcRH
Nalix2D+MBWcFG1UeHQTaWF1pEtlBe773CYJKAnMgplpbXvdFvXtIWzREtkcOsJ6dTvGxkDpch85
5jVL3WHHnmyhGRxhbQ4PDdw4n0xkFOee9uR4URvYomQx3R4Zj1O79lRH3XFMIULG89ktY4InzLDg
1GpclhzzrdYSRDy3jc4K2rAo82mRRu5C+rID7KiLfoViyA+JwiCOFhCJVE+qg0O5YS7eCQ1UgxKY
Y/DAuZBUvWzyayjaNGS6p3R1W7Yxi54iNfRzAUCBWQNjCqGxLnTISO/QpMzpk25LoL119zg5SbSN
hhEBR2/Ti9MLCATFbnBcFeCuVn7vnIa+VTsnmSmClbv6QXZCl9XBMZg4Rh76OidhEjmP67AZF5w/
W6E/eIvhr4l/NbrTjatbn/j4iAEdo+9JegDk43GyM9Nd3FtvXV5y/FiNelm4bBLHeZ+jKvfdvKcO
dkhMaeY7j36zH7Wp6c9lyhkrx5W8oO5fte4AqQ7DhBkzVOgieqwXVSewxnLox6v3Ha05pYpyX6Kw
6dnGim4NUEZf9iyehTKIzqhqCCXxFzwFR+o3hkdC1Ii/3sgEPOntCx6nGgNhW16XRJv5iL5lBLZR
b2kfDU0KXUzyQgZAvWVF4lTRzi2I1dFyi2SP2IKjNFW0AeeQNoT56S3Ry9x2RVDEE7xgzYALIcf3
smqLXSzSl6W+i9IuujaxQgGaZ/VuoTbfquZFIUPkfEIjx9HyHTrWnZULzh+IvDZZkbrkc4hwP4zF
k8S3tp06ylJDqNdW0gNekPosGYCbiJQeWASKoRGI6i9oMFN63AgKkwc5UkJ3gh7ENMVg0ewvZp3+
Anl6D8TrqdFGB7YxIw+9q5aAb2XKgmvYynd4RcVeq22NvioL0kViJ8fF+JSzMjvqpvfYIyZUhHkn
rnFtRJjumf+h7hasVZMXmkYkR5viha4orhCze+zWLyn9yFUbqiF5Mk8jnOIzrIjsYxmadVczYUuN
KCtLQCm7JM/9tCdSt4/N/aQtB1caPTZQZ955HXumx0h1LwhngQX2MtqRxR7asiqLl1/LCCcLwyhf
fBI/6x9hBJM1Bqs9jKgnpp/W0k/7eNZOjVt/CyFHblVZeT54ldUV4/0qemfaVbX1tshcP3DaxOmV
YyVmeEIsxgQceobKiVAcOk4RQYhbz47urD0QHUWqRv2Rt9GlcasnOTDmTxBqAUvBsdZmX4Qwn8bV
xoobjDyp3HmtiSxe0d3kBujQPUBCJMuHbhJOO9XNOW48nYqNpSJ8aehagqQMYg8vc9xvHH1ipTOW
9xW7CN9rz/HzMYrpHuffGimrLVwcSaAJUVO6QdeWHovm1zB2D0WPKkEU4Sly5qNsHEprEaSR+dPS
HNzP/T0OPGtTZtO7ciuFFdmtYYb6Ttq1V9qTgRa1cEaKr0P7kdbxCMBAvhWd2lYTs1fMGOgQRSuO
9vSTGjOFoMq00eqH8+ISQjOgr2Vzsygft9i9t5llsWhLUPpFdME2XT6061T0cxkwEdumdWfg5JZ1
29J5UQ+Yj71NbGpQi5qRt8YRu3IH986TJTSjlD8/J8Eii4iA0Zv8Zwcd5BDXZC07ls2QsQd5Z1Je
Ik7E8T9p/bBBI0X8bafRl0Ql3yxlscuW6EpQT3Ms4SRpkI/3lRvt+QJt9HTsT14OQkGL1c5NzOSQ
kRILJWx+nrt2lZ3q+W5u3GOX1ARHwdLwCpMZVOnW+7jnHZcg5Mij1BMIbtc2JfNdNMW9mbaXWdE8
bJys3Du0jk8SZA56yNcyHK3tpCzmD3Zzl1C+Wjnj8Z6QwU4bH9BTOge+MXQNuuyL16ecMxGVbEmb
w2BUaLs6xelnSgwPpY55MRffAWUPgGbK3TCU3kXaz3kCdCZv1+URSvMN0hxoW8O+EOqdldV1EUdj
0dz7scZtPldkYk/aW1fRCxvoFOxnt5C+zAEUEtvgT15aI/Gyh10ZCx1Pz92gfiYzKS0kLRgrtaOV
nu8M+FYHz/yR2H0RxOVXmT+M6AZpkpMRVoVRt600nFOaMkPMp6TEanQZiEtw5WFs4XM0egsHMSsC
mkD0zSFE0S3dK83Dq2SB4vNyCVDbfnKcZm+5XU8kIhZgwDaIrhNU5D0GRg+3bki7c+itMpCV/kW5
8xlJ5LypAKMfk3y6Gm6NQMmk9WglpY97mG40sLU1xVQm6suSGcTp4NJ0jkY5T7uiQRynZzgW63HV
A4oPZJ3RI8fmX86NbOUx6E9TY9jlLJS2jX5MXCd/SIryshrmsi5SJN2sUGWtOOoAcg6GHB6Y/JO1
mRItm6bkdxDoTCMnp1E91BnfReVdCet+jWs22tJlbOAMjOPQTTad9HiFiMjAYKcGE+rHdZ4cl5aW
6qy9hUQehDAqvzmzTfzUMD4krZn7pt1pu1mUsw+EL/HDhkSfEkHfadQi2ghD1O85i9P+bKd3hz2B
gcShE/HA/kGAq7kyfNBlYtkG+DCXz/06J+q0Wp1QbqmTBfEZp/Nft2/XmvXm3/fdnuJGGjrg23Nu
t2/X/vGYhCm2v1iJ4KvAKyhjSJBjLmm+g1n29Y+X+f1b/8uXdHMJgGZujeD3g26/h7MhQ+i/f/nv
Z6JbO3flmFKljawpwxBVvhtR8K5/4t/v7/frqE6/CE94uz9eFvbAmTVTsorYeMb6tD/e0+8H3v6S
1kU+PIZ4kNfHxLSe2BR//Za/f9Vtw91uxoWKAfHi37zd/HuLCktX+0Tq56TRnkM8OEwb6VUmafWW
Gw3GYEGOKuIazC79QM5FrrFyITNRTgYpIWbGSdfQ9aAYWBRTM3+5gwMrAncyvGMqcWAIUye2i07Y
vPTPOUc4CCaBqROWtvbpY+isGFf7cZvaM4f5ghREj/E9iFYtJPtmQnO+QbX57CE+niV6Fit9zIeP
IVcCgUkB1gF6mRDryGTG1gUUGVt1dNHVDN8v/bGOMEDhrLVCda3k8p61aPz62iIolUAGtCQbSgy4
gprS7mRBqD0MWM5PKdm27dAh7OV8Mhbhg5AcUFNoG/idEvZ6PBzuUkEXjCkAvXs74hCpht5fSgs0
l3dq6hhiqTQ7H2NPzyx+o/L4OiXL4Ns2cvyKxL2xKz6Whs1bMuKSlbONxKTW2K3nDpU5Vi/GNQ47
LYyI6ciJ7aBV7p5Gmr6J7fld0subR42ULbxhROxdkOb4kp4t3i3s1RYyxiojPxwryM5q5+/Iclg5
QK6Ba4vACzcs+btYHgCDCbN6Kf43d2fX2yYSheG/Uu29LYYZZmDV7UX8ETtNt8km6jZXyE0swAaD
MdjAr98HO1vZ3sTbbm6snYuoki06c3yYOXDeD1RN0o2s+utl/bQxeKdYc8XGLdEDmQWcgaIskgGs
/TCwUeumvM3YyfrrdTbvp3+WFm9Bqya80GJg21bUA8iPpfu89AcLgQO8m9NAn0UN6rmee4lwINeb
f0TZUvTzumW5SrQSy4LddA3q9aI0QowxesT4E0Wa5cZGR0fN7zc+dYXGKo9mz0MTQ9iG7Us7Kv9W
94My/lZzqA06QDyGeC9B+4RKY3LUz5VzB4UEZdUcjVhDVz5pFr+zjQ28CvCCU8AanyVI2kBTQl7e
v81WvkOPDPGHaqW/QKDqwaLQvQVWR8MCwqTPgdB4OWTkEgWxxvuyarIrZ15Mkiq6aWq6liosH6yq
RAFPxAosjzHDLeZJZ7DK9tCHNzvk3rtFmdyk0aIAome3gL1DQJ+2HSlb4WVKJXB9h4C+EGGcGKuR
COVRmi7JuuNdGdjfvUjEN7EFuiPCZ8HJ8APpJKi1dwpEKOEi6ssEP3Dcrser3L6kh4LYbRCUH0XS
8W5VVeNSZ5LPcxIhNas7toLgXyYurBcmrmGx0Fp1pOa9/+HEmwiT+Zp3tGMawfNxRyOetOB13kVl
6JyVs4JXgzMEXyKcCp1ZiHSjRFrtdPDEC8Hj/YeWqFfTQ6PKO5xDtIxmugpBaQPWwGUyRvdMIF5D
5Sd6XmM6oxSm9NDn6aCzpGQosV/43ISL7OH0PGQrSX30IwIVVR4ipxaqd7pFbe6hMudpXascmeBx
mfn1MHRzNS4L2vNwyvqb1ewrAOf0Mo31vXCD5Sd3LqpRxMuWNYIFmb/qfFp7xfKagh5qDirpAYAZ
zquYE12Em4EK2KZBhAoMilHeV86VW2xWn5Cft3t4IqH8hwNdfxH76SCNxERD3hpV6fJy7qXmevsn
av9VxM3X08t+IXeRRZRKGCMgMRjT/jx7yy6twg2LdRiMtcBAd7PKUlSIMDETAYp9jt0LVZNfr5cb
ni0RTXDsbAwknf5+3FC2V9eLJFiPEmujRsJJ1mMfOdWLdRDCYM58JKSgtIxKe3NX+qkcbmf+v4FH
Py+kPykmg0URFfVtOc3rP6Zg04rVh/eP1a/BNG0/3W4r9+l/+9LpC72bbv/nHeD6ERWvop0BVoOL
A+C0Olaf305pO99TV4gnLKt8mv72i/S6jiUdrY1EV4UBehrXheD5447ndS2yG2A1KOp2cJOD794L
0WtBOL2+XTRPf+dgBZMn7HTAdoCEeCz2YyAAf+/dOd9/l38G4egSe0Gwu0ZrQAcUjdvBBfeD4OpW
pF9KmzDsxrkFweYMEG+NgtN1pCcN7Z7dIo9SwXhd4TrKVu4uSBafn1kqCEuyCx7wD165IV7NBdvt
Aqp1hC2hHRwkgd1VrpHK5m74O0nObPk8Zv7gfvDq8qUNw8LFE5CzZTuOksCVXYVsilEAP84zCpLN
igrhTUkgHW54AqA0ZortoKQ4yAXdlUraIAOfN4xd1p3RrvgSFednbwVywVBRGSRbn8dRFLyuhgdq
KcrQ7Ti7s0HS7qRyflsuyK5nwfbhSfx7xh/kAg4uFMCIwP/8CfkDCUPB0X7rMZ5O8g9/AQAA//8=
</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cx:spPr>
        </cx:plotSurface>
        <cx:series layoutId="waterfall" uniqueId="{34EF4C59-53FC-4A92-953D-CD8ED11CADC3}">
          <cx:spPr>
            <a:solidFill>
              <a:schemeClr val="bg1"/>
            </a:solidFill>
            <a:ln>
              <a:solidFill>
                <a:schemeClr val="lt1">
                  <a:shade val="50000"/>
                  <a:alpha val="51000"/>
                </a:schemeClr>
              </a:solidFill>
            </a:ln>
          </cx:spPr>
          <cx:dataLabels pos="ctr">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617220</xdr:colOff>
      <xdr:row>0</xdr:row>
      <xdr:rowOff>7620</xdr:rowOff>
    </xdr:from>
    <xdr:to>
      <xdr:col>13</xdr:col>
      <xdr:colOff>403860</xdr:colOff>
      <xdr:row>2</xdr:row>
      <xdr:rowOff>83820</xdr:rowOff>
    </xdr:to>
    <xdr:sp macro="" textlink="">
      <xdr:nvSpPr>
        <xdr:cNvPr id="2" name="TextBox 1">
          <a:extLst>
            <a:ext uri="{FF2B5EF4-FFF2-40B4-BE49-F238E27FC236}">
              <a16:creationId xmlns:a16="http://schemas.microsoft.com/office/drawing/2014/main" id="{8CAB79D6-26D2-BC51-7F62-6B6777E7CCFF}"/>
            </a:ext>
          </a:extLst>
        </xdr:cNvPr>
        <xdr:cNvSpPr txBox="1"/>
      </xdr:nvSpPr>
      <xdr:spPr>
        <a:xfrm>
          <a:off x="3970020" y="7620"/>
          <a:ext cx="51511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solidFill>
            </a:rPr>
            <a:t>Customer Success</a:t>
          </a:r>
          <a:r>
            <a:rPr lang="en-IN" sz="3200" b="1" baseline="0">
              <a:solidFill>
                <a:schemeClr val="tx1"/>
              </a:solidFill>
            </a:rPr>
            <a:t> Dashboard</a:t>
          </a:r>
          <a:endParaRPr lang="en-IN" sz="3200" b="1">
            <a:solidFill>
              <a:schemeClr val="tx1"/>
            </a:solidFill>
          </a:endParaRPr>
        </a:p>
      </xdr:txBody>
    </xdr:sp>
    <xdr:clientData/>
  </xdr:twoCellAnchor>
  <xdr:twoCellAnchor>
    <xdr:from>
      <xdr:col>1</xdr:col>
      <xdr:colOff>30480</xdr:colOff>
      <xdr:row>4</xdr:row>
      <xdr:rowOff>30480</xdr:rowOff>
    </xdr:from>
    <xdr:to>
      <xdr:col>3</xdr:col>
      <xdr:colOff>632460</xdr:colOff>
      <xdr:row>6</xdr:row>
      <xdr:rowOff>15240</xdr:rowOff>
    </xdr:to>
    <xdr:sp macro="" textlink="">
      <xdr:nvSpPr>
        <xdr:cNvPr id="3" name="Rectangle: Rounded Corners 2">
          <a:extLst>
            <a:ext uri="{FF2B5EF4-FFF2-40B4-BE49-F238E27FC236}">
              <a16:creationId xmlns:a16="http://schemas.microsoft.com/office/drawing/2014/main" id="{8A7B98B7-9F7D-FE0E-82D5-4F94AD196966}"/>
            </a:ext>
          </a:extLst>
        </xdr:cNvPr>
        <xdr:cNvSpPr/>
      </xdr:nvSpPr>
      <xdr:spPr>
        <a:xfrm>
          <a:off x="2042160" y="822960"/>
          <a:ext cx="1943100" cy="381000"/>
        </a:xfrm>
        <a:prstGeom prst="roundRect">
          <a:avLst>
            <a:gd name="adj" fmla="val 3066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xdr:colOff>
      <xdr:row>17</xdr:row>
      <xdr:rowOff>15240</xdr:rowOff>
    </xdr:from>
    <xdr:to>
      <xdr:col>3</xdr:col>
      <xdr:colOff>624840</xdr:colOff>
      <xdr:row>19</xdr:row>
      <xdr:rowOff>0</xdr:rowOff>
    </xdr:to>
    <xdr:sp macro="" textlink="">
      <xdr:nvSpPr>
        <xdr:cNvPr id="4" name="Rectangle: Rounded Corners 3">
          <a:extLst>
            <a:ext uri="{FF2B5EF4-FFF2-40B4-BE49-F238E27FC236}">
              <a16:creationId xmlns:a16="http://schemas.microsoft.com/office/drawing/2014/main" id="{F6CCAA0F-4B60-FD92-5143-53859E723931}"/>
            </a:ext>
          </a:extLst>
        </xdr:cNvPr>
        <xdr:cNvSpPr/>
      </xdr:nvSpPr>
      <xdr:spPr>
        <a:xfrm>
          <a:off x="2034540" y="2987040"/>
          <a:ext cx="1943100" cy="381000"/>
        </a:xfrm>
        <a:prstGeom prst="roundRect">
          <a:avLst>
            <a:gd name="adj" fmla="val 3066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xdr:colOff>
      <xdr:row>17</xdr:row>
      <xdr:rowOff>22860</xdr:rowOff>
    </xdr:from>
    <xdr:to>
      <xdr:col>10</xdr:col>
      <xdr:colOff>480060</xdr:colOff>
      <xdr:row>19</xdr:row>
      <xdr:rowOff>7620</xdr:rowOff>
    </xdr:to>
    <xdr:sp macro="" textlink="">
      <xdr:nvSpPr>
        <xdr:cNvPr id="5" name="Rectangle: Rounded Corners 4">
          <a:extLst>
            <a:ext uri="{FF2B5EF4-FFF2-40B4-BE49-F238E27FC236}">
              <a16:creationId xmlns:a16="http://schemas.microsoft.com/office/drawing/2014/main" id="{91DD9B77-671C-F1A9-0661-E1F7E56F1BD3}"/>
            </a:ext>
          </a:extLst>
        </xdr:cNvPr>
        <xdr:cNvSpPr/>
      </xdr:nvSpPr>
      <xdr:spPr>
        <a:xfrm>
          <a:off x="6065520" y="2994660"/>
          <a:ext cx="2461260" cy="381000"/>
        </a:xfrm>
        <a:prstGeom prst="roundRect">
          <a:avLst>
            <a:gd name="adj" fmla="val 3066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4</xdr:row>
      <xdr:rowOff>30480</xdr:rowOff>
    </xdr:from>
    <xdr:to>
      <xdr:col>16</xdr:col>
      <xdr:colOff>426720</xdr:colOff>
      <xdr:row>6</xdr:row>
      <xdr:rowOff>15240</xdr:rowOff>
    </xdr:to>
    <xdr:sp macro="" textlink="">
      <xdr:nvSpPr>
        <xdr:cNvPr id="6" name="Rectangle: Rounded Corners 5">
          <a:extLst>
            <a:ext uri="{FF2B5EF4-FFF2-40B4-BE49-F238E27FC236}">
              <a16:creationId xmlns:a16="http://schemas.microsoft.com/office/drawing/2014/main" id="{34DAD9C6-E22F-1EFA-EBD8-6068F26DD7F4}"/>
            </a:ext>
          </a:extLst>
        </xdr:cNvPr>
        <xdr:cNvSpPr/>
      </xdr:nvSpPr>
      <xdr:spPr>
        <a:xfrm>
          <a:off x="10088880" y="822960"/>
          <a:ext cx="2407920" cy="381000"/>
        </a:xfrm>
        <a:prstGeom prst="roundRect">
          <a:avLst>
            <a:gd name="adj" fmla="val 3066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38100</xdr:colOff>
      <xdr:row>17</xdr:row>
      <xdr:rowOff>22860</xdr:rowOff>
    </xdr:from>
    <xdr:to>
      <xdr:col>7</xdr:col>
      <xdr:colOff>419100</xdr:colOff>
      <xdr:row>19</xdr:row>
      <xdr:rowOff>7620</xdr:rowOff>
    </xdr:to>
    <xdr:pic>
      <xdr:nvPicPr>
        <xdr:cNvPr id="16" name="Graphic 15" descr="Target Audience">
          <a:extLst>
            <a:ext uri="{FF2B5EF4-FFF2-40B4-BE49-F238E27FC236}">
              <a16:creationId xmlns:a16="http://schemas.microsoft.com/office/drawing/2014/main" id="{9B679811-6EA5-9220-92D3-EB950482A2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73140" y="2994660"/>
          <a:ext cx="381000" cy="381000"/>
        </a:xfrm>
        <a:prstGeom prst="rect">
          <a:avLst/>
        </a:prstGeom>
      </xdr:spPr>
    </xdr:pic>
    <xdr:clientData/>
  </xdr:twoCellAnchor>
  <xdr:twoCellAnchor editAs="oneCell">
    <xdr:from>
      <xdr:col>1</xdr:col>
      <xdr:colOff>30480</xdr:colOff>
      <xdr:row>4</xdr:row>
      <xdr:rowOff>38100</xdr:rowOff>
    </xdr:from>
    <xdr:to>
      <xdr:col>1</xdr:col>
      <xdr:colOff>403860</xdr:colOff>
      <xdr:row>6</xdr:row>
      <xdr:rowOff>15240</xdr:rowOff>
    </xdr:to>
    <xdr:pic>
      <xdr:nvPicPr>
        <xdr:cNvPr id="18" name="Graphic 17" descr="Statistics">
          <a:extLst>
            <a:ext uri="{FF2B5EF4-FFF2-40B4-BE49-F238E27FC236}">
              <a16:creationId xmlns:a16="http://schemas.microsoft.com/office/drawing/2014/main" id="{5F91A832-87B5-60CD-9954-F3EDEB62DB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42160" y="830580"/>
          <a:ext cx="373380" cy="373380"/>
        </a:xfrm>
        <a:prstGeom prst="rect">
          <a:avLst/>
        </a:prstGeom>
      </xdr:spPr>
    </xdr:pic>
    <xdr:clientData/>
  </xdr:twoCellAnchor>
  <xdr:twoCellAnchor editAs="oneCell">
    <xdr:from>
      <xdr:col>1</xdr:col>
      <xdr:colOff>22860</xdr:colOff>
      <xdr:row>17</xdr:row>
      <xdr:rowOff>22860</xdr:rowOff>
    </xdr:from>
    <xdr:to>
      <xdr:col>1</xdr:col>
      <xdr:colOff>403860</xdr:colOff>
      <xdr:row>19</xdr:row>
      <xdr:rowOff>7620</xdr:rowOff>
    </xdr:to>
    <xdr:pic>
      <xdr:nvPicPr>
        <xdr:cNvPr id="20" name="Graphic 19" descr="Research">
          <a:extLst>
            <a:ext uri="{FF2B5EF4-FFF2-40B4-BE49-F238E27FC236}">
              <a16:creationId xmlns:a16="http://schemas.microsoft.com/office/drawing/2014/main" id="{AB980063-B59F-AA99-E0C5-9FF015B45F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34540" y="2994660"/>
          <a:ext cx="381000" cy="381000"/>
        </a:xfrm>
        <a:prstGeom prst="rect">
          <a:avLst/>
        </a:prstGeom>
      </xdr:spPr>
    </xdr:pic>
    <xdr:clientData/>
  </xdr:twoCellAnchor>
  <xdr:twoCellAnchor editAs="oneCell">
    <xdr:from>
      <xdr:col>13</xdr:col>
      <xdr:colOff>30480</xdr:colOff>
      <xdr:row>4</xdr:row>
      <xdr:rowOff>45720</xdr:rowOff>
    </xdr:from>
    <xdr:to>
      <xdr:col>13</xdr:col>
      <xdr:colOff>381000</xdr:colOff>
      <xdr:row>6</xdr:row>
      <xdr:rowOff>0</xdr:rowOff>
    </xdr:to>
    <xdr:pic>
      <xdr:nvPicPr>
        <xdr:cNvPr id="22" name="Graphic 21" descr="Questions">
          <a:extLst>
            <a:ext uri="{FF2B5EF4-FFF2-40B4-BE49-F238E27FC236}">
              <a16:creationId xmlns:a16="http://schemas.microsoft.com/office/drawing/2014/main" id="{25BBC153-691C-A261-4F1E-A2852F5757C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88880" y="838200"/>
          <a:ext cx="350520" cy="350520"/>
        </a:xfrm>
        <a:prstGeom prst="rect">
          <a:avLst/>
        </a:prstGeom>
      </xdr:spPr>
    </xdr:pic>
    <xdr:clientData/>
  </xdr:twoCellAnchor>
  <xdr:twoCellAnchor>
    <xdr:from>
      <xdr:col>1</xdr:col>
      <xdr:colOff>411480</xdr:colOff>
      <xdr:row>4</xdr:row>
      <xdr:rowOff>22860</xdr:rowOff>
    </xdr:from>
    <xdr:to>
      <xdr:col>3</xdr:col>
      <xdr:colOff>632460</xdr:colOff>
      <xdr:row>6</xdr:row>
      <xdr:rowOff>0</xdr:rowOff>
    </xdr:to>
    <xdr:sp macro="" textlink="">
      <xdr:nvSpPr>
        <xdr:cNvPr id="23" name="TextBox 22">
          <a:extLst>
            <a:ext uri="{FF2B5EF4-FFF2-40B4-BE49-F238E27FC236}">
              <a16:creationId xmlns:a16="http://schemas.microsoft.com/office/drawing/2014/main" id="{DB47DCEC-E2A8-37EC-1A06-4AF11E10C00F}"/>
            </a:ext>
          </a:extLst>
        </xdr:cNvPr>
        <xdr:cNvSpPr txBox="1"/>
      </xdr:nvSpPr>
      <xdr:spPr>
        <a:xfrm>
          <a:off x="2423160" y="815340"/>
          <a:ext cx="15621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rPr>
            <a:t>Sales</a:t>
          </a:r>
        </a:p>
      </xdr:txBody>
    </xdr:sp>
    <xdr:clientData/>
  </xdr:twoCellAnchor>
  <xdr:twoCellAnchor>
    <xdr:from>
      <xdr:col>1</xdr:col>
      <xdr:colOff>403860</xdr:colOff>
      <xdr:row>17</xdr:row>
      <xdr:rowOff>22860</xdr:rowOff>
    </xdr:from>
    <xdr:to>
      <xdr:col>3</xdr:col>
      <xdr:colOff>617220</xdr:colOff>
      <xdr:row>19</xdr:row>
      <xdr:rowOff>7620</xdr:rowOff>
    </xdr:to>
    <xdr:sp macro="" textlink="">
      <xdr:nvSpPr>
        <xdr:cNvPr id="24" name="TextBox 23">
          <a:extLst>
            <a:ext uri="{FF2B5EF4-FFF2-40B4-BE49-F238E27FC236}">
              <a16:creationId xmlns:a16="http://schemas.microsoft.com/office/drawing/2014/main" id="{D5279B5B-F7BB-7C91-BA09-A502857CB4D9}"/>
            </a:ext>
          </a:extLst>
        </xdr:cNvPr>
        <xdr:cNvSpPr txBox="1"/>
      </xdr:nvSpPr>
      <xdr:spPr>
        <a:xfrm>
          <a:off x="2415540" y="2994660"/>
          <a:ext cx="15544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Deliveries</a:t>
          </a:r>
        </a:p>
      </xdr:txBody>
    </xdr:sp>
    <xdr:clientData/>
  </xdr:twoCellAnchor>
  <xdr:twoCellAnchor>
    <xdr:from>
      <xdr:col>7</xdr:col>
      <xdr:colOff>411480</xdr:colOff>
      <xdr:row>17</xdr:row>
      <xdr:rowOff>7620</xdr:rowOff>
    </xdr:from>
    <xdr:to>
      <xdr:col>10</xdr:col>
      <xdr:colOff>487680</xdr:colOff>
      <xdr:row>18</xdr:row>
      <xdr:rowOff>190500</xdr:rowOff>
    </xdr:to>
    <xdr:sp macro="" textlink="">
      <xdr:nvSpPr>
        <xdr:cNvPr id="25" name="TextBox 24">
          <a:extLst>
            <a:ext uri="{FF2B5EF4-FFF2-40B4-BE49-F238E27FC236}">
              <a16:creationId xmlns:a16="http://schemas.microsoft.com/office/drawing/2014/main" id="{9AEDB07C-049D-2CA3-8570-72D032028BF7}"/>
            </a:ext>
          </a:extLst>
        </xdr:cNvPr>
        <xdr:cNvSpPr txBox="1"/>
      </xdr:nvSpPr>
      <xdr:spPr>
        <a:xfrm>
          <a:off x="6446520" y="2979420"/>
          <a:ext cx="20878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Customer Acquisition</a:t>
          </a:r>
        </a:p>
      </xdr:txBody>
    </xdr:sp>
    <xdr:clientData/>
  </xdr:twoCellAnchor>
  <xdr:twoCellAnchor>
    <xdr:from>
      <xdr:col>13</xdr:col>
      <xdr:colOff>373380</xdr:colOff>
      <xdr:row>4</xdr:row>
      <xdr:rowOff>38100</xdr:rowOff>
    </xdr:from>
    <xdr:to>
      <xdr:col>16</xdr:col>
      <xdr:colOff>449580</xdr:colOff>
      <xdr:row>6</xdr:row>
      <xdr:rowOff>7620</xdr:rowOff>
    </xdr:to>
    <xdr:sp macro="" textlink="">
      <xdr:nvSpPr>
        <xdr:cNvPr id="26" name="TextBox 25">
          <a:extLst>
            <a:ext uri="{FF2B5EF4-FFF2-40B4-BE49-F238E27FC236}">
              <a16:creationId xmlns:a16="http://schemas.microsoft.com/office/drawing/2014/main" id="{BD3379A8-EE3A-824C-DEFA-FDC9D44DDA63}"/>
            </a:ext>
          </a:extLst>
        </xdr:cNvPr>
        <xdr:cNvSpPr txBox="1"/>
      </xdr:nvSpPr>
      <xdr:spPr>
        <a:xfrm>
          <a:off x="10431780" y="830580"/>
          <a:ext cx="2087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Customer Satisfaction</a:t>
          </a:r>
        </a:p>
      </xdr:txBody>
    </xdr:sp>
    <xdr:clientData/>
  </xdr:twoCellAnchor>
  <xdr:twoCellAnchor>
    <xdr:from>
      <xdr:col>0</xdr:col>
      <xdr:colOff>594360</xdr:colOff>
      <xdr:row>5</xdr:row>
      <xdr:rowOff>190500</xdr:rowOff>
    </xdr:from>
    <xdr:to>
      <xdr:col>9</xdr:col>
      <xdr:colOff>99060</xdr:colOff>
      <xdr:row>16</xdr:row>
      <xdr:rowOff>22860</xdr:rowOff>
    </xdr:to>
    <xdr:graphicFrame macro="">
      <xdr:nvGraphicFramePr>
        <xdr:cNvPr id="27" name="Chart 26">
          <a:extLst>
            <a:ext uri="{FF2B5EF4-FFF2-40B4-BE49-F238E27FC236}">
              <a16:creationId xmlns:a16="http://schemas.microsoft.com/office/drawing/2014/main" id="{65096C72-5E30-45E8-8E6D-E96429D44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624840</xdr:colOff>
      <xdr:row>5</xdr:row>
      <xdr:rowOff>0</xdr:rowOff>
    </xdr:from>
    <xdr:to>
      <xdr:col>11</xdr:col>
      <xdr:colOff>632460</xdr:colOff>
      <xdr:row>16</xdr:row>
      <xdr:rowOff>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4B8C34A4-7BA9-4DD6-943E-F0CBE986B0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330440" y="990600"/>
              <a:ext cx="2019300" cy="2179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571500</xdr:colOff>
      <xdr:row>19</xdr:row>
      <xdr:rowOff>99060</xdr:rowOff>
    </xdr:from>
    <xdr:to>
      <xdr:col>3</xdr:col>
      <xdr:colOff>342900</xdr:colOff>
      <xdr:row>25</xdr:row>
      <xdr:rowOff>60960</xdr:rowOff>
    </xdr:to>
    <xdr:graphicFrame macro="">
      <xdr:nvGraphicFramePr>
        <xdr:cNvPr id="29" name="Chart 28">
          <a:extLst>
            <a:ext uri="{FF2B5EF4-FFF2-40B4-BE49-F238E27FC236}">
              <a16:creationId xmlns:a16="http://schemas.microsoft.com/office/drawing/2014/main" id="{D5B0FAD1-0CCC-4FDC-BB19-4F0ED291F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160020</xdr:colOff>
      <xdr:row>21</xdr:row>
      <xdr:rowOff>91440</xdr:rowOff>
    </xdr:from>
    <xdr:to>
      <xdr:col>2</xdr:col>
      <xdr:colOff>99060</xdr:colOff>
      <xdr:row>23</xdr:row>
      <xdr:rowOff>76200</xdr:rowOff>
    </xdr:to>
    <xdr:sp macro="" textlink="'Delivery performance donut'!$C$5">
      <xdr:nvSpPr>
        <xdr:cNvPr id="30" name="TextBox 29">
          <a:extLst>
            <a:ext uri="{FF2B5EF4-FFF2-40B4-BE49-F238E27FC236}">
              <a16:creationId xmlns:a16="http://schemas.microsoft.com/office/drawing/2014/main" id="{AAB91260-7EBD-43CD-A0CE-7ED6C2E7962A}"/>
            </a:ext>
          </a:extLst>
        </xdr:cNvPr>
        <xdr:cNvSpPr txBox="1"/>
      </xdr:nvSpPr>
      <xdr:spPr>
        <a:xfrm>
          <a:off x="2171700" y="4251960"/>
          <a:ext cx="609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6D8A98-9968-4D90-9768-61447577AE6B}" type="TxLink">
            <a:rPr lang="en-US" sz="1200" b="0" i="0" u="none" strike="noStrike">
              <a:solidFill>
                <a:schemeClr val="bg1"/>
              </a:solidFill>
              <a:latin typeface="Calibri"/>
              <a:ea typeface="Calibri"/>
              <a:cs typeface="Calibri"/>
            </a:rPr>
            <a:pPr algn="ctr"/>
            <a:t>67%</a:t>
          </a:fld>
          <a:endParaRPr lang="en-IN" sz="3600">
            <a:solidFill>
              <a:schemeClr val="bg1"/>
            </a:solidFill>
          </a:endParaRPr>
        </a:p>
      </xdr:txBody>
    </xdr:sp>
    <xdr:clientData/>
  </xdr:twoCellAnchor>
  <xdr:twoCellAnchor>
    <xdr:from>
      <xdr:col>3</xdr:col>
      <xdr:colOff>251460</xdr:colOff>
      <xdr:row>19</xdr:row>
      <xdr:rowOff>83820</xdr:rowOff>
    </xdr:from>
    <xdr:to>
      <xdr:col>6</xdr:col>
      <xdr:colOff>21780</xdr:colOff>
      <xdr:row>25</xdr:row>
      <xdr:rowOff>45720</xdr:rowOff>
    </xdr:to>
    <xdr:graphicFrame macro="">
      <xdr:nvGraphicFramePr>
        <xdr:cNvPr id="31" name="Chart 30">
          <a:extLst>
            <a:ext uri="{FF2B5EF4-FFF2-40B4-BE49-F238E27FC236}">
              <a16:creationId xmlns:a16="http://schemas.microsoft.com/office/drawing/2014/main" id="{741710F9-E458-473C-BDDD-DAFD7A9AE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579120</xdr:colOff>
      <xdr:row>21</xdr:row>
      <xdr:rowOff>106680</xdr:rowOff>
    </xdr:from>
    <xdr:to>
      <xdr:col>4</xdr:col>
      <xdr:colOff>640080</xdr:colOff>
      <xdr:row>23</xdr:row>
      <xdr:rowOff>15240</xdr:rowOff>
    </xdr:to>
    <xdr:sp macro="" textlink="'Return Rate donut chart'!$C$5">
      <xdr:nvSpPr>
        <xdr:cNvPr id="32" name="TextBox 31">
          <a:extLst>
            <a:ext uri="{FF2B5EF4-FFF2-40B4-BE49-F238E27FC236}">
              <a16:creationId xmlns:a16="http://schemas.microsoft.com/office/drawing/2014/main" id="{A5A5DA9A-AB3F-4D29-AEF0-1259146BAC51}"/>
            </a:ext>
          </a:extLst>
        </xdr:cNvPr>
        <xdr:cNvSpPr txBox="1"/>
      </xdr:nvSpPr>
      <xdr:spPr>
        <a:xfrm>
          <a:off x="3931920" y="4267200"/>
          <a:ext cx="7315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291C72-E5B5-4A7D-A651-A73661B0B572}" type="TxLink">
            <a:rPr lang="en-US" sz="1200" b="0" i="0" u="none" strike="noStrike">
              <a:solidFill>
                <a:schemeClr val="bg1"/>
              </a:solidFill>
              <a:latin typeface="Calibri"/>
              <a:ea typeface="Calibri"/>
              <a:cs typeface="Calibri"/>
            </a:rPr>
            <a:t>10%</a:t>
          </a:fld>
          <a:endParaRPr lang="en-IN" sz="3600">
            <a:solidFill>
              <a:schemeClr val="bg1"/>
            </a:solidFill>
          </a:endParaRPr>
        </a:p>
      </xdr:txBody>
    </xdr:sp>
    <xdr:clientData/>
  </xdr:twoCellAnchor>
  <xdr:twoCellAnchor>
    <xdr:from>
      <xdr:col>7</xdr:col>
      <xdr:colOff>99060</xdr:colOff>
      <xdr:row>17</xdr:row>
      <xdr:rowOff>175260</xdr:rowOff>
    </xdr:from>
    <xdr:to>
      <xdr:col>11</xdr:col>
      <xdr:colOff>601980</xdr:colOff>
      <xdr:row>28</xdr:row>
      <xdr:rowOff>45720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A227C3A9-670E-4DC4-88C0-0762DD5C5A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134100" y="3543300"/>
              <a:ext cx="318516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662940</xdr:colOff>
      <xdr:row>7</xdr:row>
      <xdr:rowOff>137160</xdr:rowOff>
    </xdr:from>
    <xdr:to>
      <xdr:col>19</xdr:col>
      <xdr:colOff>640080</xdr:colOff>
      <xdr:row>27</xdr:row>
      <xdr:rowOff>121920</xdr:rowOff>
    </xdr:to>
    <xdr:graphicFrame macro="">
      <xdr:nvGraphicFramePr>
        <xdr:cNvPr id="34" name="Chart 33">
          <a:extLst>
            <a:ext uri="{FF2B5EF4-FFF2-40B4-BE49-F238E27FC236}">
              <a16:creationId xmlns:a16="http://schemas.microsoft.com/office/drawing/2014/main" id="{C20C005A-ED11-42BA-9146-85CF4599F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7620</xdr:colOff>
      <xdr:row>33</xdr:row>
      <xdr:rowOff>45720</xdr:rowOff>
    </xdr:from>
    <xdr:to>
      <xdr:col>5</xdr:col>
      <xdr:colOff>342900</xdr:colOff>
      <xdr:row>36</xdr:row>
      <xdr:rowOff>120015</xdr:rowOff>
    </xdr:to>
    <mc:AlternateContent xmlns:mc="http://schemas.openxmlformats.org/markup-compatibility/2006">
      <mc:Choice xmlns:a14="http://schemas.microsoft.com/office/drawing/2010/main" Requires="a14">
        <xdr:graphicFrame macro="">
          <xdr:nvGraphicFramePr>
            <xdr:cNvPr id="35" name="Customer Acquisition Type">
              <a:extLst>
                <a:ext uri="{FF2B5EF4-FFF2-40B4-BE49-F238E27FC236}">
                  <a16:creationId xmlns:a16="http://schemas.microsoft.com/office/drawing/2014/main" id="{206BDAE7-EAA4-F521-10F2-70F6A72239E7}"/>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78180" y="6583680"/>
              <a:ext cx="3017520" cy="668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28</xdr:row>
      <xdr:rowOff>45720</xdr:rowOff>
    </xdr:from>
    <xdr:to>
      <xdr:col>20</xdr:col>
      <xdr:colOff>15240</xdr:colOff>
      <xdr:row>33</xdr:row>
      <xdr:rowOff>22860</xdr:rowOff>
    </xdr:to>
    <mc:AlternateContent xmlns:mc="http://schemas.openxmlformats.org/markup-compatibility/2006">
      <mc:Choice xmlns:a14="http://schemas.microsoft.com/office/drawing/2010/main" Requires="a14">
        <xdr:graphicFrame macro="">
          <xdr:nvGraphicFramePr>
            <xdr:cNvPr id="36" name="State">
              <a:extLst>
                <a:ext uri="{FF2B5EF4-FFF2-40B4-BE49-F238E27FC236}">
                  <a16:creationId xmlns:a16="http://schemas.microsoft.com/office/drawing/2014/main" id="{3372E99A-8CED-B27E-E3A0-01095FA674E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78180" y="5593080"/>
              <a:ext cx="127482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198120</xdr:colOff>
      <xdr:row>33</xdr:row>
      <xdr:rowOff>45720</xdr:rowOff>
    </xdr:from>
    <xdr:to>
      <xdr:col>20</xdr:col>
      <xdr:colOff>15240</xdr:colOff>
      <xdr:row>36</xdr:row>
      <xdr:rowOff>121920</xdr:rowOff>
    </xdr:to>
    <mc:AlternateContent xmlns:mc="http://schemas.openxmlformats.org/markup-compatibility/2006">
      <mc:Choice xmlns:a14="http://schemas.microsoft.com/office/drawing/2010/main" Requires="a14">
        <xdr:graphicFrame macro="">
          <xdr:nvGraphicFramePr>
            <xdr:cNvPr id="37" name="Product">
              <a:extLst>
                <a:ext uri="{FF2B5EF4-FFF2-40B4-BE49-F238E27FC236}">
                  <a16:creationId xmlns:a16="http://schemas.microsoft.com/office/drawing/2014/main" id="{E9947DD3-5612-F03B-6F9F-3D3805CA959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33160" y="6583680"/>
              <a:ext cx="719328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373380</xdr:colOff>
      <xdr:row>33</xdr:row>
      <xdr:rowOff>45720</xdr:rowOff>
    </xdr:from>
    <xdr:to>
      <xdr:col>9</xdr:col>
      <xdr:colOff>182880</xdr:colOff>
      <xdr:row>36</xdr:row>
      <xdr:rowOff>120015</xdr:rowOff>
    </xdr:to>
    <mc:AlternateContent xmlns:mc="http://schemas.openxmlformats.org/markup-compatibility/2006">
      <mc:Choice xmlns:a14="http://schemas.microsoft.com/office/drawing/2010/main" Requires="a14">
        <xdr:graphicFrame macro="">
          <xdr:nvGraphicFramePr>
            <xdr:cNvPr id="38" name="Years">
              <a:extLst>
                <a:ext uri="{FF2B5EF4-FFF2-40B4-BE49-F238E27FC236}">
                  <a16:creationId xmlns:a16="http://schemas.microsoft.com/office/drawing/2014/main" id="{BEABAB9B-BE1F-70FC-D698-CF3B1AF20F0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726180" y="6583680"/>
              <a:ext cx="2491740" cy="668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mishra" refreshedDate="44894.547865624998" createdVersion="8" refreshedVersion="8" minRefreshableVersion="3" recordCount="5780" xr:uid="{5B2B1088-1CAF-4C97-8B22-DEEF25E4CD98}">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587323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8259A-37B2-4A2B-930F-F552A60155B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sd="0"/>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D4039-EB5D-48F2-BEE0-405537C1B30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5"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950BD-0006-43F3-82DD-8C1EFECA226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DA001-82D6-417B-8B9C-700DF3F54E1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877B7B-1D68-46A2-9A56-DF339857635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11AC6E-097C-40A0-9DA2-051523BA3EC3}"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3" format="15" series="1">
      <pivotArea type="data" outline="0" fieldPosition="0">
        <references count="2">
          <reference field="4294967294" count="1" selected="0">
            <x v="0"/>
          </reference>
          <reference field="9" count="1" selected="0">
            <x v="0"/>
          </reference>
        </references>
      </pivotArea>
    </chartFormat>
    <chartFormat chart="3" format="16" series="1">
      <pivotArea type="data" outline="0" fieldPosition="0">
        <references count="2">
          <reference field="4294967294" count="1" selected="0">
            <x v="0"/>
          </reference>
          <reference field="9" count="1" selected="0">
            <x v="1"/>
          </reference>
        </references>
      </pivotArea>
    </chartFormat>
    <chartFormat chart="3" format="17" series="1">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0A4276AF-EBAE-425D-AF6F-D8E87BBD3856}" sourceName="Customer Acquisition Type">
  <pivotTables>
    <pivotTable tabId="4" name="PivotTable1"/>
    <pivotTable tabId="8" name="PivotTable3"/>
    <pivotTable tabId="9" name="PivotTable5"/>
    <pivotTable tabId="6" name="PivotTable3"/>
    <pivotTable tabId="7" name="PivotTable1"/>
    <pivotTable tabId="5" name="PivotTable2"/>
  </pivotTables>
  <data>
    <tabular pivotCacheId="587323840">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904F428-94FA-4E1F-AFB6-59FB3A7DD13D}" sourceName="State">
  <pivotTables>
    <pivotTable tabId="4" name="PivotTable1"/>
    <pivotTable tabId="8" name="PivotTable3"/>
    <pivotTable tabId="9" name="PivotTable5"/>
    <pivotTable tabId="6" name="PivotTable3"/>
    <pivotTable tabId="7" name="PivotTable1"/>
    <pivotTable tabId="5" name="PivotTable2"/>
  </pivotTables>
  <data>
    <tabular pivotCacheId="587323840">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0808BF-8C1F-4BE9-8DC8-714CB3256A57}" sourceName="Product">
  <pivotTables>
    <pivotTable tabId="4" name="PivotTable1"/>
    <pivotTable tabId="8" name="PivotTable3"/>
    <pivotTable tabId="9" name="PivotTable5"/>
    <pivotTable tabId="6" name="PivotTable3"/>
    <pivotTable tabId="7" name="PivotTable1"/>
    <pivotTable tabId="5" name="PivotTable2"/>
  </pivotTables>
  <data>
    <tabular pivotCacheId="58732384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F0BA3D6-C81B-4933-ADFD-02FC96B530C6}" sourceName="Years">
  <pivotTables>
    <pivotTable tabId="4" name="PivotTable1"/>
    <pivotTable tabId="8" name="PivotTable3"/>
    <pivotTable tabId="9" name="PivotTable5"/>
    <pivotTable tabId="6" name="PivotTable3"/>
    <pivotTable tabId="7" name="PivotTable1"/>
    <pivotTable tabId="5" name="PivotTable2"/>
  </pivotTables>
  <data>
    <tabular pivotCacheId="58732384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CCA50101-F3E9-478B-B323-37364A255D4E}" cache="Slicer_Customer_Acquisition_Type" caption="Customer Acquisition Type" columnCount="3" style="Custom Style" rowHeight="260350"/>
  <slicer name="State" xr10:uid="{AFAB6493-CDEA-47F8-887C-19C6F1D32553}" cache="Slicer_State" caption="State" columnCount="7" style="Custom Style" rowHeight="260350"/>
  <slicer name="Product" xr10:uid="{762D3AB3-E4EC-4CCF-B2EE-532BFCA21673}" cache="Slicer_Product" caption="Product" columnCount="5" style="Custom Style" rowHeight="260350"/>
  <slicer name="Years" xr10:uid="{A44165A8-25D3-46BF-B65F-F903E146F955}" cache="Slicer_Years" caption="Years" columnCount="3"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EA81DD29-2C48-D44C-8860-ED9E27E0032E}"/>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93634-15D7-4D8B-BF43-CC2719A35622}">
  <dimension ref="B1:T28"/>
  <sheetViews>
    <sheetView showGridLines="0" tabSelected="1" topLeftCell="A16" workbookViewId="0">
      <selection activeCell="I39" sqref="I39"/>
    </sheetView>
  </sheetViews>
  <sheetFormatPr defaultRowHeight="15.6" x14ac:dyDescent="0.3"/>
  <cols>
    <col min="1" max="16384" width="8.796875" style="10"/>
  </cols>
  <sheetData>
    <row r="1" spans="2:20" s="9" customFormat="1" x14ac:dyDescent="0.3"/>
    <row r="2" spans="2:20" s="9" customFormat="1" x14ac:dyDescent="0.3"/>
    <row r="3" spans="2:20" s="9" customFormat="1" x14ac:dyDescent="0.3"/>
    <row r="5" spans="2:20" x14ac:dyDescent="0.3">
      <c r="B5" s="11"/>
      <c r="C5" s="11"/>
      <c r="D5" s="11"/>
      <c r="E5" s="11"/>
      <c r="F5" s="11"/>
      <c r="G5" s="11"/>
      <c r="H5" s="11"/>
      <c r="I5" s="11"/>
      <c r="J5" s="11"/>
      <c r="K5" s="11"/>
      <c r="L5" s="11"/>
      <c r="N5" s="11"/>
      <c r="O5" s="11"/>
      <c r="P5" s="11"/>
      <c r="Q5" s="11"/>
      <c r="R5" s="11"/>
      <c r="S5" s="11"/>
      <c r="T5" s="11"/>
    </row>
    <row r="6" spans="2:20" x14ac:dyDescent="0.3">
      <c r="B6" s="11"/>
      <c r="C6" s="11"/>
      <c r="D6" s="11"/>
      <c r="E6" s="11"/>
      <c r="F6" s="11"/>
      <c r="G6" s="11"/>
      <c r="H6" s="11"/>
      <c r="I6" s="11"/>
      <c r="J6" s="11"/>
      <c r="K6" s="11"/>
      <c r="L6" s="11"/>
      <c r="N6" s="11"/>
      <c r="O6" s="11"/>
      <c r="P6" s="11"/>
      <c r="Q6" s="11"/>
      <c r="R6" s="11"/>
      <c r="S6" s="11"/>
      <c r="T6" s="11"/>
    </row>
    <row r="7" spans="2:20" x14ac:dyDescent="0.3">
      <c r="B7" s="11"/>
      <c r="C7" s="11"/>
      <c r="D7" s="11"/>
      <c r="E7" s="11"/>
      <c r="F7" s="11"/>
      <c r="G7" s="11"/>
      <c r="H7" s="11"/>
      <c r="I7" s="11"/>
      <c r="J7" s="11"/>
      <c r="K7" s="11"/>
      <c r="L7" s="11"/>
      <c r="N7" s="11"/>
      <c r="O7" s="11"/>
      <c r="P7" s="11"/>
      <c r="Q7" s="11"/>
      <c r="R7" s="11"/>
      <c r="S7" s="11"/>
      <c r="T7" s="11"/>
    </row>
    <row r="8" spans="2:20" x14ac:dyDescent="0.3">
      <c r="B8" s="11"/>
      <c r="C8" s="11"/>
      <c r="D8" s="11"/>
      <c r="E8" s="11"/>
      <c r="F8" s="11"/>
      <c r="G8" s="11"/>
      <c r="H8" s="11"/>
      <c r="I8" s="11"/>
      <c r="J8" s="11"/>
      <c r="K8" s="11"/>
      <c r="L8" s="11"/>
      <c r="N8" s="11"/>
      <c r="O8" s="11"/>
      <c r="P8" s="11"/>
      <c r="Q8" s="11"/>
      <c r="R8" s="11"/>
      <c r="S8" s="11"/>
      <c r="T8" s="11"/>
    </row>
    <row r="9" spans="2:20" x14ac:dyDescent="0.3">
      <c r="B9" s="11"/>
      <c r="C9" s="11"/>
      <c r="D9" s="11"/>
      <c r="E9" s="11"/>
      <c r="F9" s="11"/>
      <c r="G9" s="11"/>
      <c r="H9" s="11"/>
      <c r="I9" s="11"/>
      <c r="J9" s="11"/>
      <c r="K9" s="11"/>
      <c r="L9" s="11"/>
      <c r="N9" s="11"/>
      <c r="O9" s="11"/>
      <c r="P9" s="11"/>
      <c r="Q9" s="11"/>
      <c r="R9" s="11"/>
      <c r="S9" s="11"/>
      <c r="T9" s="11"/>
    </row>
    <row r="10" spans="2:20" x14ac:dyDescent="0.3">
      <c r="B10" s="11"/>
      <c r="C10" s="11"/>
      <c r="D10" s="11"/>
      <c r="E10" s="11"/>
      <c r="F10" s="11"/>
      <c r="G10" s="11"/>
      <c r="H10" s="11"/>
      <c r="I10" s="11"/>
      <c r="J10" s="11"/>
      <c r="K10" s="11"/>
      <c r="L10" s="11"/>
      <c r="N10" s="11"/>
      <c r="O10" s="11"/>
      <c r="P10" s="11"/>
      <c r="Q10" s="11"/>
      <c r="R10" s="11"/>
      <c r="S10" s="11"/>
      <c r="T10" s="11"/>
    </row>
    <row r="11" spans="2:20" x14ac:dyDescent="0.3">
      <c r="B11" s="11"/>
      <c r="C11" s="11"/>
      <c r="D11" s="11"/>
      <c r="E11" s="11"/>
      <c r="F11" s="11"/>
      <c r="G11" s="11"/>
      <c r="H11" s="11"/>
      <c r="I11" s="11"/>
      <c r="J11" s="11"/>
      <c r="K11" s="11"/>
      <c r="L11" s="11"/>
      <c r="N11" s="11"/>
      <c r="O11" s="11"/>
      <c r="P11" s="11"/>
      <c r="Q11" s="11"/>
      <c r="R11" s="11"/>
      <c r="S11" s="11"/>
      <c r="T11" s="11"/>
    </row>
    <row r="12" spans="2:20" x14ac:dyDescent="0.3">
      <c r="B12" s="11"/>
      <c r="C12" s="11"/>
      <c r="D12" s="11"/>
      <c r="E12" s="11"/>
      <c r="F12" s="11"/>
      <c r="G12" s="11"/>
      <c r="H12" s="11"/>
      <c r="I12" s="11"/>
      <c r="J12" s="11"/>
      <c r="K12" s="11"/>
      <c r="L12" s="11"/>
      <c r="N12" s="11"/>
      <c r="O12" s="11"/>
      <c r="P12" s="11"/>
      <c r="Q12" s="11"/>
      <c r="R12" s="11"/>
      <c r="S12" s="11"/>
      <c r="T12" s="11"/>
    </row>
    <row r="13" spans="2:20" x14ac:dyDescent="0.3">
      <c r="B13" s="11"/>
      <c r="C13" s="11"/>
      <c r="D13" s="11"/>
      <c r="E13" s="11"/>
      <c r="F13" s="11"/>
      <c r="G13" s="11"/>
      <c r="H13" s="11"/>
      <c r="I13" s="11"/>
      <c r="J13" s="11"/>
      <c r="K13" s="11"/>
      <c r="L13" s="11"/>
      <c r="N13" s="11"/>
      <c r="O13" s="11"/>
      <c r="P13" s="11"/>
      <c r="Q13" s="11"/>
      <c r="R13" s="11"/>
      <c r="S13" s="11"/>
      <c r="T13" s="11"/>
    </row>
    <row r="14" spans="2:20" x14ac:dyDescent="0.3">
      <c r="B14" s="11"/>
      <c r="C14" s="11"/>
      <c r="D14" s="11"/>
      <c r="E14" s="11"/>
      <c r="F14" s="11"/>
      <c r="G14" s="11"/>
      <c r="H14" s="11"/>
      <c r="I14" s="11"/>
      <c r="J14" s="11"/>
      <c r="K14" s="11"/>
      <c r="L14" s="11"/>
      <c r="N14" s="11"/>
      <c r="O14" s="11"/>
      <c r="P14" s="11"/>
      <c r="Q14" s="11"/>
      <c r="R14" s="11"/>
      <c r="S14" s="11"/>
      <c r="T14" s="11"/>
    </row>
    <row r="15" spans="2:20" x14ac:dyDescent="0.3">
      <c r="B15" s="11"/>
      <c r="C15" s="11"/>
      <c r="D15" s="11"/>
      <c r="E15" s="11"/>
      <c r="F15" s="11"/>
      <c r="G15" s="11"/>
      <c r="H15" s="11"/>
      <c r="I15" s="11"/>
      <c r="J15" s="11"/>
      <c r="K15" s="11"/>
      <c r="L15" s="11"/>
      <c r="N15" s="11"/>
      <c r="O15" s="11"/>
      <c r="P15" s="11"/>
      <c r="Q15" s="11"/>
      <c r="R15" s="11"/>
      <c r="S15" s="11"/>
      <c r="T15" s="11"/>
    </row>
    <row r="16" spans="2:20" x14ac:dyDescent="0.3">
      <c r="B16" s="11"/>
      <c r="C16" s="11"/>
      <c r="D16" s="11"/>
      <c r="E16" s="11"/>
      <c r="F16" s="11"/>
      <c r="G16" s="11"/>
      <c r="H16" s="11"/>
      <c r="I16" s="11"/>
      <c r="J16" s="11"/>
      <c r="K16" s="11"/>
      <c r="L16" s="11"/>
      <c r="N16" s="11"/>
      <c r="O16" s="11"/>
      <c r="P16" s="11"/>
      <c r="Q16" s="11"/>
      <c r="R16" s="11"/>
      <c r="S16" s="11"/>
      <c r="T16" s="11"/>
    </row>
    <row r="17" spans="2:20" x14ac:dyDescent="0.3">
      <c r="N17" s="11"/>
      <c r="O17" s="11"/>
      <c r="P17" s="11"/>
      <c r="Q17" s="11"/>
      <c r="R17" s="11"/>
      <c r="S17" s="11"/>
      <c r="T17" s="11"/>
    </row>
    <row r="18" spans="2:20" x14ac:dyDescent="0.3">
      <c r="B18" s="11"/>
      <c r="C18" s="11"/>
      <c r="D18" s="11"/>
      <c r="E18" s="11"/>
      <c r="F18" s="11"/>
      <c r="H18" s="11"/>
      <c r="I18" s="11"/>
      <c r="J18" s="11"/>
      <c r="K18" s="11"/>
      <c r="L18" s="11"/>
      <c r="N18" s="11"/>
      <c r="O18" s="11"/>
      <c r="P18" s="11"/>
      <c r="Q18" s="11"/>
      <c r="R18" s="11"/>
      <c r="S18" s="11"/>
      <c r="T18" s="11"/>
    </row>
    <row r="19" spans="2:20" x14ac:dyDescent="0.3">
      <c r="B19" s="11"/>
      <c r="C19" s="11"/>
      <c r="D19" s="11"/>
      <c r="E19" s="11"/>
      <c r="F19" s="11"/>
      <c r="H19" s="11"/>
      <c r="I19" s="11"/>
      <c r="J19" s="11"/>
      <c r="K19" s="11"/>
      <c r="L19" s="11"/>
      <c r="N19" s="11"/>
      <c r="O19" s="11"/>
      <c r="P19" s="11"/>
      <c r="Q19" s="11"/>
      <c r="R19" s="11"/>
      <c r="S19" s="11"/>
      <c r="T19" s="11"/>
    </row>
    <row r="20" spans="2:20" x14ac:dyDescent="0.3">
      <c r="B20" s="11"/>
      <c r="C20" s="11"/>
      <c r="D20" s="11"/>
      <c r="E20" s="11"/>
      <c r="F20" s="11"/>
      <c r="H20" s="11"/>
      <c r="I20" s="11"/>
      <c r="J20" s="11"/>
      <c r="K20" s="11"/>
      <c r="L20" s="11"/>
      <c r="N20" s="11"/>
      <c r="O20" s="11"/>
      <c r="P20" s="11"/>
      <c r="Q20" s="11"/>
      <c r="R20" s="11"/>
      <c r="S20" s="11"/>
      <c r="T20" s="11"/>
    </row>
    <row r="21" spans="2:20" x14ac:dyDescent="0.3">
      <c r="B21" s="11"/>
      <c r="C21" s="11"/>
      <c r="D21" s="11"/>
      <c r="E21" s="11"/>
      <c r="F21" s="11"/>
      <c r="H21" s="11"/>
      <c r="I21" s="11"/>
      <c r="J21" s="11"/>
      <c r="K21" s="11"/>
      <c r="L21" s="11"/>
      <c r="N21" s="11"/>
      <c r="O21" s="11"/>
      <c r="P21" s="11"/>
      <c r="Q21" s="11"/>
      <c r="R21" s="11"/>
      <c r="S21" s="11"/>
      <c r="T21" s="11"/>
    </row>
    <row r="22" spans="2:20" x14ac:dyDescent="0.3">
      <c r="B22" s="11"/>
      <c r="C22" s="11"/>
      <c r="D22" s="11"/>
      <c r="E22" s="11"/>
      <c r="F22" s="11"/>
      <c r="H22" s="11"/>
      <c r="I22" s="11"/>
      <c r="J22" s="11"/>
      <c r="K22" s="11"/>
      <c r="L22" s="11"/>
      <c r="N22" s="11"/>
      <c r="O22" s="11"/>
      <c r="P22" s="11"/>
      <c r="Q22" s="11"/>
      <c r="R22" s="11"/>
      <c r="S22" s="11"/>
      <c r="T22" s="11"/>
    </row>
    <row r="23" spans="2:20" x14ac:dyDescent="0.3">
      <c r="B23" s="11"/>
      <c r="C23" s="11"/>
      <c r="D23" s="11"/>
      <c r="E23" s="11"/>
      <c r="F23" s="11"/>
      <c r="H23" s="11"/>
      <c r="I23" s="11"/>
      <c r="J23" s="11"/>
      <c r="K23" s="11"/>
      <c r="L23" s="11"/>
      <c r="N23" s="11"/>
      <c r="O23" s="11"/>
      <c r="P23" s="11"/>
      <c r="Q23" s="11"/>
      <c r="R23" s="11"/>
      <c r="S23" s="11"/>
      <c r="T23" s="11"/>
    </row>
    <row r="24" spans="2:20" x14ac:dyDescent="0.3">
      <c r="B24" s="11"/>
      <c r="C24" s="11"/>
      <c r="D24" s="11"/>
      <c r="E24" s="11"/>
      <c r="F24" s="11"/>
      <c r="H24" s="11"/>
      <c r="I24" s="11"/>
      <c r="J24" s="11"/>
      <c r="K24" s="11"/>
      <c r="L24" s="11"/>
      <c r="N24" s="11"/>
      <c r="O24" s="11"/>
      <c r="P24" s="11"/>
      <c r="Q24" s="11"/>
      <c r="R24" s="11"/>
      <c r="S24" s="11"/>
      <c r="T24" s="11"/>
    </row>
    <row r="25" spans="2:20" x14ac:dyDescent="0.3">
      <c r="B25" s="11"/>
      <c r="C25" s="11"/>
      <c r="D25" s="11"/>
      <c r="E25" s="11"/>
      <c r="F25" s="11"/>
      <c r="H25" s="11"/>
      <c r="I25" s="11"/>
      <c r="J25" s="11"/>
      <c r="K25" s="11"/>
      <c r="L25" s="11"/>
      <c r="N25" s="11"/>
      <c r="O25" s="11"/>
      <c r="P25" s="11"/>
      <c r="Q25" s="11"/>
      <c r="R25" s="11"/>
      <c r="S25" s="11"/>
      <c r="T25" s="11"/>
    </row>
    <row r="26" spans="2:20" x14ac:dyDescent="0.3">
      <c r="B26" s="11"/>
      <c r="C26" s="11"/>
      <c r="D26" s="11"/>
      <c r="E26" s="11"/>
      <c r="F26" s="11"/>
      <c r="H26" s="11"/>
      <c r="I26" s="11"/>
      <c r="J26" s="11"/>
      <c r="K26" s="11"/>
      <c r="L26" s="11"/>
      <c r="N26" s="11"/>
      <c r="O26" s="11"/>
      <c r="P26" s="11"/>
      <c r="Q26" s="11"/>
      <c r="R26" s="11"/>
      <c r="S26" s="11"/>
      <c r="T26" s="11"/>
    </row>
    <row r="27" spans="2:20" x14ac:dyDescent="0.3">
      <c r="B27" s="11"/>
      <c r="C27" s="11"/>
      <c r="D27" s="11"/>
      <c r="E27" s="11"/>
      <c r="F27" s="11"/>
      <c r="H27" s="11"/>
      <c r="I27" s="11"/>
      <c r="J27" s="11"/>
      <c r="K27" s="11"/>
      <c r="L27" s="11"/>
      <c r="N27" s="11"/>
      <c r="O27" s="11"/>
      <c r="P27" s="11"/>
      <c r="Q27" s="11"/>
      <c r="R27" s="11"/>
      <c r="S27" s="11"/>
      <c r="T27" s="11"/>
    </row>
    <row r="28" spans="2:20" x14ac:dyDescent="0.3">
      <c r="B28" s="11"/>
      <c r="C28" s="11"/>
      <c r="D28" s="11"/>
      <c r="E28" s="11"/>
      <c r="F28" s="11"/>
      <c r="H28" s="11"/>
      <c r="I28" s="11"/>
      <c r="J28" s="11"/>
      <c r="K28" s="11"/>
      <c r="L28" s="11"/>
      <c r="N28" s="11"/>
      <c r="O28" s="11"/>
      <c r="P28" s="11"/>
      <c r="Q28" s="11"/>
      <c r="R28" s="11"/>
      <c r="S28" s="11"/>
      <c r="T2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3C21-4A5C-4D2C-99BF-3AD5182A0839}">
  <dimension ref="A3:B43"/>
  <sheetViews>
    <sheetView workbookViewId="0">
      <selection activeCell="A30" sqref="A30"/>
    </sheetView>
  </sheetViews>
  <sheetFormatPr defaultRowHeight="15.6" x14ac:dyDescent="0.3"/>
  <cols>
    <col min="1" max="1" width="12.296875" bestFit="1" customWidth="1"/>
    <col min="2" max="2" width="14.5" bestFit="1" customWidth="1"/>
  </cols>
  <sheetData>
    <row r="3" spans="1:2" x14ac:dyDescent="0.3">
      <c r="A3" s="3" t="s">
        <v>34</v>
      </c>
      <c r="B3" t="s">
        <v>51</v>
      </c>
    </row>
    <row r="4" spans="1:2" x14ac:dyDescent="0.3">
      <c r="A4" s="4" t="s">
        <v>36</v>
      </c>
      <c r="B4" s="8">
        <v>3440257</v>
      </c>
    </row>
    <row r="5" spans="1:2" x14ac:dyDescent="0.3">
      <c r="A5" s="6" t="s">
        <v>37</v>
      </c>
      <c r="B5" s="8">
        <v>225731</v>
      </c>
    </row>
    <row r="6" spans="1:2" x14ac:dyDescent="0.3">
      <c r="A6" s="6" t="s">
        <v>38</v>
      </c>
      <c r="B6" s="8">
        <v>224548</v>
      </c>
    </row>
    <row r="7" spans="1:2" x14ac:dyDescent="0.3">
      <c r="A7" s="6" t="s">
        <v>39</v>
      </c>
      <c r="B7" s="8">
        <v>223484</v>
      </c>
    </row>
    <row r="8" spans="1:2" x14ac:dyDescent="0.3">
      <c r="A8" s="6" t="s">
        <v>40</v>
      </c>
      <c r="B8" s="8">
        <v>278196</v>
      </c>
    </row>
    <row r="9" spans="1:2" x14ac:dyDescent="0.3">
      <c r="A9" s="6" t="s">
        <v>41</v>
      </c>
      <c r="B9" s="8">
        <v>266230</v>
      </c>
    </row>
    <row r="10" spans="1:2" x14ac:dyDescent="0.3">
      <c r="A10" s="6" t="s">
        <v>42</v>
      </c>
      <c r="B10" s="8">
        <v>290545</v>
      </c>
    </row>
    <row r="11" spans="1:2" x14ac:dyDescent="0.3">
      <c r="A11" s="6" t="s">
        <v>43</v>
      </c>
      <c r="B11" s="8">
        <v>355169</v>
      </c>
    </row>
    <row r="12" spans="1:2" x14ac:dyDescent="0.3">
      <c r="A12" s="6" t="s">
        <v>44</v>
      </c>
      <c r="B12" s="8">
        <v>393933</v>
      </c>
    </row>
    <row r="13" spans="1:2" x14ac:dyDescent="0.3">
      <c r="A13" s="6" t="s">
        <v>45</v>
      </c>
      <c r="B13" s="8">
        <v>229320</v>
      </c>
    </row>
    <row r="14" spans="1:2" x14ac:dyDescent="0.3">
      <c r="A14" s="6" t="s">
        <v>46</v>
      </c>
      <c r="B14" s="8">
        <v>335450</v>
      </c>
    </row>
    <row r="15" spans="1:2" x14ac:dyDescent="0.3">
      <c r="A15" s="6" t="s">
        <v>47</v>
      </c>
      <c r="B15" s="8">
        <v>351046</v>
      </c>
    </row>
    <row r="16" spans="1:2" x14ac:dyDescent="0.3">
      <c r="A16" s="6" t="s">
        <v>48</v>
      </c>
      <c r="B16" s="8">
        <v>266605</v>
      </c>
    </row>
    <row r="17" spans="1:2" x14ac:dyDescent="0.3">
      <c r="A17" s="4" t="s">
        <v>49</v>
      </c>
      <c r="B17" s="8">
        <v>3215757</v>
      </c>
    </row>
    <row r="18" spans="1:2" x14ac:dyDescent="0.3">
      <c r="A18" s="6" t="s">
        <v>37</v>
      </c>
      <c r="B18" s="8">
        <v>259495</v>
      </c>
    </row>
    <row r="19" spans="1:2" x14ac:dyDescent="0.3">
      <c r="A19" s="6" t="s">
        <v>38</v>
      </c>
      <c r="B19" s="8">
        <v>257885</v>
      </c>
    </row>
    <row r="20" spans="1:2" x14ac:dyDescent="0.3">
      <c r="A20" s="6" t="s">
        <v>39</v>
      </c>
      <c r="B20" s="8">
        <v>349520</v>
      </c>
    </row>
    <row r="21" spans="1:2" x14ac:dyDescent="0.3">
      <c r="A21" s="6" t="s">
        <v>40</v>
      </c>
      <c r="B21" s="8">
        <v>303523</v>
      </c>
    </row>
    <row r="22" spans="1:2" x14ac:dyDescent="0.3">
      <c r="A22" s="6" t="s">
        <v>41</v>
      </c>
      <c r="B22" s="8">
        <v>271232</v>
      </c>
    </row>
    <row r="23" spans="1:2" x14ac:dyDescent="0.3">
      <c r="A23" s="6" t="s">
        <v>42</v>
      </c>
      <c r="B23" s="8">
        <v>211561</v>
      </c>
    </row>
    <row r="24" spans="1:2" x14ac:dyDescent="0.3">
      <c r="A24" s="6" t="s">
        <v>43</v>
      </c>
      <c r="B24" s="8">
        <v>258372</v>
      </c>
    </row>
    <row r="25" spans="1:2" x14ac:dyDescent="0.3">
      <c r="A25" s="6" t="s">
        <v>44</v>
      </c>
      <c r="B25" s="8">
        <v>264448</v>
      </c>
    </row>
    <row r="26" spans="1:2" x14ac:dyDescent="0.3">
      <c r="A26" s="6" t="s">
        <v>45</v>
      </c>
      <c r="B26" s="8">
        <v>251170</v>
      </c>
    </row>
    <row r="27" spans="1:2" x14ac:dyDescent="0.3">
      <c r="A27" s="6" t="s">
        <v>46</v>
      </c>
      <c r="B27" s="8">
        <v>268407</v>
      </c>
    </row>
    <row r="28" spans="1:2" x14ac:dyDescent="0.3">
      <c r="A28" s="6" t="s">
        <v>47</v>
      </c>
      <c r="B28" s="8">
        <v>255850</v>
      </c>
    </row>
    <row r="29" spans="1:2" x14ac:dyDescent="0.3">
      <c r="A29" s="6" t="s">
        <v>48</v>
      </c>
      <c r="B29" s="8">
        <v>264294</v>
      </c>
    </row>
    <row r="30" spans="1:2" x14ac:dyDescent="0.3">
      <c r="A30" s="4" t="s">
        <v>50</v>
      </c>
      <c r="B30" s="8">
        <v>2929854</v>
      </c>
    </row>
    <row r="31" spans="1:2" x14ac:dyDescent="0.3">
      <c r="A31" s="6" t="s">
        <v>37</v>
      </c>
      <c r="B31" s="8">
        <v>291449</v>
      </c>
    </row>
    <row r="32" spans="1:2" x14ac:dyDescent="0.3">
      <c r="A32" s="6" t="s">
        <v>38</v>
      </c>
      <c r="B32" s="8">
        <v>170811</v>
      </c>
    </row>
    <row r="33" spans="1:2" x14ac:dyDescent="0.3">
      <c r="A33" s="6" t="s">
        <v>39</v>
      </c>
      <c r="B33" s="8">
        <v>240407</v>
      </c>
    </row>
    <row r="34" spans="1:2" x14ac:dyDescent="0.3">
      <c r="A34" s="6" t="s">
        <v>40</v>
      </c>
      <c r="B34" s="8">
        <v>204011</v>
      </c>
    </row>
    <row r="35" spans="1:2" x14ac:dyDescent="0.3">
      <c r="A35" s="6" t="s">
        <v>41</v>
      </c>
      <c r="B35" s="8">
        <v>236108</v>
      </c>
    </row>
    <row r="36" spans="1:2" x14ac:dyDescent="0.3">
      <c r="A36" s="6" t="s">
        <v>42</v>
      </c>
      <c r="B36" s="8">
        <v>275295</v>
      </c>
    </row>
    <row r="37" spans="1:2" x14ac:dyDescent="0.3">
      <c r="A37" s="6" t="s">
        <v>43</v>
      </c>
      <c r="B37" s="8">
        <v>302998</v>
      </c>
    </row>
    <row r="38" spans="1:2" x14ac:dyDescent="0.3">
      <c r="A38" s="6" t="s">
        <v>44</v>
      </c>
      <c r="B38" s="8">
        <v>239334</v>
      </c>
    </row>
    <row r="39" spans="1:2" x14ac:dyDescent="0.3">
      <c r="A39" s="6" t="s">
        <v>45</v>
      </c>
      <c r="B39" s="8">
        <v>242180</v>
      </c>
    </row>
    <row r="40" spans="1:2" x14ac:dyDescent="0.3">
      <c r="A40" s="6" t="s">
        <v>46</v>
      </c>
      <c r="B40" s="8">
        <v>186102</v>
      </c>
    </row>
    <row r="41" spans="1:2" x14ac:dyDescent="0.3">
      <c r="A41" s="6" t="s">
        <v>47</v>
      </c>
      <c r="B41" s="8">
        <v>271812</v>
      </c>
    </row>
    <row r="42" spans="1:2" x14ac:dyDescent="0.3">
      <c r="A42" s="6" t="s">
        <v>48</v>
      </c>
      <c r="B42" s="8">
        <v>269347</v>
      </c>
    </row>
    <row r="43" spans="1:2" x14ac:dyDescent="0.3">
      <c r="A43" s="4" t="s">
        <v>35</v>
      </c>
      <c r="B43" s="8">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D9C6-B678-449E-A41D-6D5F1C25E337}">
  <dimension ref="A3:I9"/>
  <sheetViews>
    <sheetView workbookViewId="0">
      <selection activeCell="F15" sqref="F15"/>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3" spans="1:9" x14ac:dyDescent="0.3">
      <c r="B3" s="3" t="s">
        <v>52</v>
      </c>
    </row>
    <row r="4" spans="1:9" x14ac:dyDescent="0.3">
      <c r="B4" t="s">
        <v>23</v>
      </c>
      <c r="C4" t="s">
        <v>19</v>
      </c>
      <c r="D4" t="s">
        <v>15</v>
      </c>
      <c r="E4" t="s">
        <v>22</v>
      </c>
      <c r="F4" t="s">
        <v>12</v>
      </c>
      <c r="G4" t="s">
        <v>20</v>
      </c>
      <c r="H4" t="s">
        <v>24</v>
      </c>
      <c r="I4" t="s">
        <v>35</v>
      </c>
    </row>
    <row r="5" spans="1:9" x14ac:dyDescent="0.3">
      <c r="A5" t="s">
        <v>51</v>
      </c>
      <c r="B5" s="8">
        <v>1353090</v>
      </c>
      <c r="C5" s="8">
        <v>1412456</v>
      </c>
      <c r="D5" s="8">
        <v>1381150</v>
      </c>
      <c r="E5" s="8">
        <v>1376333</v>
      </c>
      <c r="F5" s="8">
        <v>1314385</v>
      </c>
      <c r="G5" s="8">
        <v>1439951</v>
      </c>
      <c r="H5" s="8">
        <v>1308503</v>
      </c>
      <c r="I5" s="8">
        <v>9585868</v>
      </c>
    </row>
    <row r="8" spans="1:9" x14ac:dyDescent="0.3">
      <c r="B8" s="5" t="s">
        <v>23</v>
      </c>
      <c r="C8" s="5" t="s">
        <v>19</v>
      </c>
      <c r="D8" s="5" t="s">
        <v>15</v>
      </c>
      <c r="E8" s="5" t="s">
        <v>22</v>
      </c>
      <c r="F8" s="5" t="s">
        <v>12</v>
      </c>
      <c r="G8" s="5" t="s">
        <v>20</v>
      </c>
      <c r="H8" s="5" t="s">
        <v>24</v>
      </c>
    </row>
    <row r="9" spans="1:9" x14ac:dyDescent="0.3">
      <c r="A9" t="s">
        <v>53</v>
      </c>
      <c r="B9">
        <f>GETPIVOTDATA("Revenue",$A$3,"State","Alabama")</f>
        <v>1353090</v>
      </c>
      <c r="C9">
        <f>GETPIVOTDATA("Revenue",$A$3,"State","Florida")</f>
        <v>1412456</v>
      </c>
      <c r="D9">
        <f>GETPIVOTDATA("Revenue",$A$3,"State","Georgia")</f>
        <v>1381150</v>
      </c>
      <c r="E9">
        <f>GETPIVOTDATA("Revenue",$A$3,"State","Mississippi")</f>
        <v>1376333</v>
      </c>
      <c r="F9">
        <f>GETPIVOTDATA("Revenue",$A$3,"State","North Carolina")</f>
        <v>1314385</v>
      </c>
      <c r="G9">
        <f>GETPIVOTDATA("Revenue",$A$3,"State","South Carolina")</f>
        <v>1439951</v>
      </c>
      <c r="H9">
        <f>GETPIVOTDATA("Revenue",$A$3,"State","Tennessee")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20E70-18BE-4DBF-8AAA-75C0D373C1D8}">
  <dimension ref="A3:C6"/>
  <sheetViews>
    <sheetView workbookViewId="0">
      <selection activeCell="C5" sqref="C5"/>
    </sheetView>
  </sheetViews>
  <sheetFormatPr defaultRowHeight="15.6" x14ac:dyDescent="0.3"/>
  <cols>
    <col min="1" max="1" width="12.296875" bestFit="1" customWidth="1"/>
    <col min="2" max="2" width="16" bestFit="1" customWidth="1"/>
  </cols>
  <sheetData>
    <row r="3" spans="1:3" x14ac:dyDescent="0.3">
      <c r="A3" s="3" t="s">
        <v>34</v>
      </c>
      <c r="B3" t="s">
        <v>54</v>
      </c>
    </row>
    <row r="4" spans="1:3" x14ac:dyDescent="0.3">
      <c r="A4" s="4" t="s">
        <v>7</v>
      </c>
      <c r="B4" s="8">
        <v>3889</v>
      </c>
    </row>
    <row r="5" spans="1:3" x14ac:dyDescent="0.3">
      <c r="A5" s="4" t="s">
        <v>8</v>
      </c>
      <c r="B5" s="8">
        <v>1891</v>
      </c>
      <c r="C5" s="12">
        <f>GETPIVOTDATA("Revenue",$A$3,"Delivery Performance","on-time")/GETPIVOTDATA("Revenue",$A$3)</f>
        <v>0.67283737024221457</v>
      </c>
    </row>
    <row r="6" spans="1:3" x14ac:dyDescent="0.3">
      <c r="A6" s="4" t="s">
        <v>35</v>
      </c>
      <c r="B6" s="8">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B91C-3A2A-4E9D-9A1F-7CC5EC279352}">
  <dimension ref="A3:C6"/>
  <sheetViews>
    <sheetView workbookViewId="0">
      <selection activeCell="I26" sqref="I26"/>
    </sheetView>
  </sheetViews>
  <sheetFormatPr defaultRowHeight="15.6" x14ac:dyDescent="0.3"/>
  <cols>
    <col min="1" max="1" width="12.296875" bestFit="1" customWidth="1"/>
    <col min="2" max="2" width="16" bestFit="1" customWidth="1"/>
  </cols>
  <sheetData>
    <row r="3" spans="1:3" x14ac:dyDescent="0.3">
      <c r="A3" s="3" t="s">
        <v>34</v>
      </c>
      <c r="B3" t="s">
        <v>54</v>
      </c>
    </row>
    <row r="4" spans="1:3" x14ac:dyDescent="0.3">
      <c r="A4" s="4" t="s">
        <v>10</v>
      </c>
      <c r="B4" s="8">
        <v>5184</v>
      </c>
    </row>
    <row r="5" spans="1:3" x14ac:dyDescent="0.3">
      <c r="A5" s="4" t="s">
        <v>9</v>
      </c>
      <c r="B5" s="8">
        <v>596</v>
      </c>
      <c r="C5" s="7">
        <f>GETPIVOTDATA("Revenue",$A$3,"Return","yes")/GETPIVOTDATA("Revenue",$A$3)</f>
        <v>0.10311418685121107</v>
      </c>
    </row>
    <row r="6" spans="1:3" x14ac:dyDescent="0.3">
      <c r="A6" s="4" t="s">
        <v>35</v>
      </c>
      <c r="B6" s="8">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E356-46BF-4FD6-B826-EBF9816846E7}">
  <dimension ref="A3:E7"/>
  <sheetViews>
    <sheetView workbookViewId="0"/>
  </sheetViews>
  <sheetFormatPr defaultRowHeight="15.6" x14ac:dyDescent="0.3"/>
  <cols>
    <col min="1" max="1" width="12.296875" bestFit="1" customWidth="1"/>
    <col min="2" max="2" width="16" bestFit="1" customWidth="1"/>
  </cols>
  <sheetData>
    <row r="3" spans="1:5" x14ac:dyDescent="0.3">
      <c r="A3" s="3" t="s">
        <v>34</v>
      </c>
      <c r="B3" t="s">
        <v>54</v>
      </c>
    </row>
    <row r="4" spans="1:5" x14ac:dyDescent="0.3">
      <c r="A4" s="4" t="s">
        <v>13</v>
      </c>
      <c r="B4" s="8">
        <v>1982</v>
      </c>
      <c r="D4" s="4" t="s">
        <v>5</v>
      </c>
      <c r="E4">
        <f>GETPIVOTDATA("Revenue",$A$3,"Customer Acquisition Type","Organic")</f>
        <v>1947</v>
      </c>
    </row>
    <row r="5" spans="1:5" x14ac:dyDescent="0.3">
      <c r="A5" s="4" t="s">
        <v>5</v>
      </c>
      <c r="B5" s="8">
        <v>1947</v>
      </c>
      <c r="D5" s="4" t="s">
        <v>16</v>
      </c>
      <c r="E5">
        <f>GETPIVOTDATA("Revenue",$A$3,"Customer Acquisition Type","Returning")</f>
        <v>1851</v>
      </c>
    </row>
    <row r="6" spans="1:5" x14ac:dyDescent="0.3">
      <c r="A6" s="4" t="s">
        <v>16</v>
      </c>
      <c r="B6" s="8">
        <v>1851</v>
      </c>
      <c r="D6" s="4" t="s">
        <v>13</v>
      </c>
      <c r="E6">
        <f>GETPIVOTDATA("Revenue",$A$3,"Customer Acquisition Type","Ad")</f>
        <v>1982</v>
      </c>
    </row>
    <row r="7" spans="1:5" x14ac:dyDescent="0.3">
      <c r="A7" s="4" t="s">
        <v>35</v>
      </c>
      <c r="B7" s="8">
        <v>5780</v>
      </c>
      <c r="D7" s="4" t="s">
        <v>55</v>
      </c>
      <c r="E7">
        <f>GETPIVOTDATA("Revenue",$A$3)</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0C50-127F-4C8D-901F-CB136AAE3408}">
  <dimension ref="A3:G10"/>
  <sheetViews>
    <sheetView workbookViewId="0">
      <selection activeCell="J5" sqref="J5"/>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 min="8" max="50" width="15.19921875" bestFit="1" customWidth="1"/>
    <col min="51" max="51" width="10.8984375" bestFit="1" customWidth="1"/>
  </cols>
  <sheetData>
    <row r="3" spans="1:7" x14ac:dyDescent="0.3">
      <c r="A3" s="3" t="s">
        <v>54</v>
      </c>
      <c r="B3" s="3" t="s">
        <v>52</v>
      </c>
    </row>
    <row r="4" spans="1:7" x14ac:dyDescent="0.3">
      <c r="A4" s="3" t="s">
        <v>34</v>
      </c>
      <c r="B4" t="s">
        <v>28</v>
      </c>
      <c r="C4" t="s">
        <v>27</v>
      </c>
      <c r="D4" t="s">
        <v>29</v>
      </c>
      <c r="E4" t="s">
        <v>30</v>
      </c>
      <c r="F4" t="s">
        <v>31</v>
      </c>
      <c r="G4" t="s">
        <v>35</v>
      </c>
    </row>
    <row r="5" spans="1:7" x14ac:dyDescent="0.3">
      <c r="A5" s="4" t="s">
        <v>17</v>
      </c>
      <c r="B5" s="8">
        <v>106</v>
      </c>
      <c r="C5" s="8">
        <v>243</v>
      </c>
      <c r="D5" s="8">
        <v>474</v>
      </c>
      <c r="E5" s="8">
        <v>244</v>
      </c>
      <c r="F5" s="8">
        <v>104</v>
      </c>
      <c r="G5" s="8">
        <v>1171</v>
      </c>
    </row>
    <row r="6" spans="1:7" x14ac:dyDescent="0.3">
      <c r="A6" s="4" t="s">
        <v>18</v>
      </c>
      <c r="B6" s="8">
        <v>123</v>
      </c>
      <c r="C6" s="8">
        <v>200</v>
      </c>
      <c r="D6" s="8">
        <v>459</v>
      </c>
      <c r="E6" s="8">
        <v>240</v>
      </c>
      <c r="F6" s="8">
        <v>113</v>
      </c>
      <c r="G6" s="8">
        <v>1135</v>
      </c>
    </row>
    <row r="7" spans="1:7" x14ac:dyDescent="0.3">
      <c r="A7" s="4" t="s">
        <v>14</v>
      </c>
      <c r="B7" s="8">
        <v>133</v>
      </c>
      <c r="C7" s="8">
        <v>231</v>
      </c>
      <c r="D7" s="8">
        <v>421</v>
      </c>
      <c r="E7" s="8">
        <v>249</v>
      </c>
      <c r="F7" s="8">
        <v>119</v>
      </c>
      <c r="G7" s="8">
        <v>1153</v>
      </c>
    </row>
    <row r="8" spans="1:7" x14ac:dyDescent="0.3">
      <c r="A8" s="4" t="s">
        <v>21</v>
      </c>
      <c r="B8" s="8">
        <v>126</v>
      </c>
      <c r="C8" s="8">
        <v>248</v>
      </c>
      <c r="D8" s="8">
        <v>445</v>
      </c>
      <c r="E8" s="8">
        <v>249</v>
      </c>
      <c r="F8" s="8">
        <v>92</v>
      </c>
      <c r="G8" s="8">
        <v>1160</v>
      </c>
    </row>
    <row r="9" spans="1:7" x14ac:dyDescent="0.3">
      <c r="A9" s="4" t="s">
        <v>6</v>
      </c>
      <c r="B9" s="8">
        <v>109</v>
      </c>
      <c r="C9" s="8">
        <v>198</v>
      </c>
      <c r="D9" s="8">
        <v>509</v>
      </c>
      <c r="E9" s="8">
        <v>231</v>
      </c>
      <c r="F9" s="8">
        <v>114</v>
      </c>
      <c r="G9" s="8">
        <v>1161</v>
      </c>
    </row>
    <row r="10" spans="1:7" x14ac:dyDescent="0.3">
      <c r="A10" s="4" t="s">
        <v>35</v>
      </c>
      <c r="B10" s="8">
        <v>597</v>
      </c>
      <c r="C10" s="8">
        <v>1120</v>
      </c>
      <c r="D10" s="8">
        <v>2308</v>
      </c>
      <c r="E10" s="8">
        <v>1213</v>
      </c>
      <c r="F10" s="8">
        <v>542</v>
      </c>
      <c r="G10" s="8">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2" zoomScaleNormal="100" workbookViewId="0">
      <selection activeCell="B4" sqref="B4"/>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Line</vt:lpstr>
      <vt:lpstr>Sales Map</vt:lpstr>
      <vt:lpstr>Delivery performance donut</vt:lpstr>
      <vt:lpstr>Return Rate donut chart</vt:lpstr>
      <vt:lpstr>Customer acquisition waterfall</vt:lpstr>
      <vt:lpstr>Customer satifaction bar</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piyush mishra</cp:lastModifiedBy>
  <dcterms:created xsi:type="dcterms:W3CDTF">2019-08-26T17:24:45Z</dcterms:created>
  <dcterms:modified xsi:type="dcterms:W3CDTF">2022-11-30T07:38:36Z</dcterms:modified>
  <cp:category/>
</cp:coreProperties>
</file>