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code\python\2025_medical_imgs\Models\runs\최종 통합 - 20250527\"/>
    </mc:Choice>
  </mc:AlternateContent>
  <xr:revisionPtr revIDLastSave="0" documentId="13_ncr:1_{61192420-1B54-4F7C-8474-B007E4994983}" xr6:coauthVersionLast="47" xr6:coauthVersionMax="47" xr10:uidLastSave="{00000000-0000-0000-0000-000000000000}"/>
  <bookViews>
    <workbookView xWindow="6435" yWindow="1395" windowWidth="27495" windowHeight="13050" tabRatio="500" activeTab="2" xr2:uid="{00000000-000D-0000-FFFF-FFFF00000000}"/>
  </bookViews>
  <sheets>
    <sheet name="실험 성능" sheetId="1" r:id="rId1"/>
    <sheet name="데이터 통계" sheetId="2" r:id="rId2"/>
    <sheet name="모델 학습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G5" i="3"/>
  <c r="F5" i="3"/>
  <c r="N44" i="2"/>
  <c r="M44" i="2"/>
  <c r="L44" i="2"/>
  <c r="K44" i="2"/>
  <c r="J44" i="2"/>
  <c r="N43" i="2"/>
  <c r="M43" i="2"/>
  <c r="L43" i="2"/>
  <c r="K43" i="2"/>
  <c r="J43" i="2"/>
  <c r="N38" i="2"/>
  <c r="N37" i="2"/>
  <c r="N36" i="2"/>
  <c r="N35" i="2"/>
  <c r="D24" i="2"/>
  <c r="C24" i="2"/>
  <c r="E24" i="2" s="1"/>
  <c r="E23" i="2"/>
  <c r="E22" i="2"/>
  <c r="E21" i="2"/>
  <c r="E20" i="2"/>
  <c r="D11" i="2"/>
  <c r="C11" i="2"/>
  <c r="E8" i="2"/>
  <c r="E11" i="2" s="1"/>
  <c r="F28" i="1"/>
  <c r="E28" i="1"/>
  <c r="D28" i="1"/>
</calcChain>
</file>

<file path=xl/sharedStrings.xml><?xml version="1.0" encoding="utf-8"?>
<sst xmlns="http://schemas.openxmlformats.org/spreadsheetml/2006/main" count="98" uniqueCount="56">
  <si>
    <t>성별</t>
  </si>
  <si>
    <t>사용한 데이터수</t>
  </si>
  <si>
    <t>수술후 영상 제거</t>
  </si>
  <si>
    <t>Precision</t>
  </si>
  <si>
    <t>densenet121</t>
  </si>
  <si>
    <t xml:space="preserve">수술후 영상 제거 </t>
  </si>
  <si>
    <t>삭제한 데이터 수</t>
  </si>
  <si>
    <t>restnet-18</t>
  </si>
  <si>
    <t>Sensitivity</t>
  </si>
  <si>
    <t>F1 Score</t>
  </si>
  <si>
    <t>Accuracy</t>
  </si>
  <si>
    <t>Specificity</t>
  </si>
  <si>
    <t>확장한 F 데이터 제외</t>
  </si>
  <si>
    <t>swintransformer</t>
  </si>
  <si>
    <t xml:space="preserve">받은 데이터 수량 통계 </t>
  </si>
  <si>
    <t>모델 학습에 사용한 데이터 개수 통계(환자의 질환 부위를 기반으로 좌,우 분리)</t>
  </si>
  <si>
    <t xml:space="preserve">meta 없음. 제외해야하는 케이스!/femur shaft라서 제외해야되는 케이스/제외해야되는 케이스!/F 그룹에서 제외
</t>
  </si>
  <si>
    <t xml:space="preserve">3개월내 골절 both 2명 </t>
  </si>
  <si>
    <t>데이터 로딩 실패</t>
  </si>
  <si>
    <t>비고</t>
  </si>
  <si>
    <t>N</t>
  </si>
  <si>
    <t>F</t>
  </si>
  <si>
    <t xml:space="preserve">엑셀에서 데이터 사용여부-Y; 실제 모델 학습에 사용 여부 - Y; 로 설정하면 실제 모델 학습에 사용한 데이터를 표기 할수 있음 </t>
  </si>
  <si>
    <t>전체 데이터(확장한 F 데이터 포함)</t>
  </si>
  <si>
    <t>서울성모</t>
  </si>
  <si>
    <t>수술후 영상</t>
  </si>
  <si>
    <t>환자수 통계</t>
  </si>
  <si>
    <t>인천성모</t>
  </si>
  <si>
    <t>받은 데이터수</t>
  </si>
  <si>
    <t>서울대 병원</t>
  </si>
  <si>
    <t>AUROC</t>
  </si>
  <si>
    <t>성빈센트</t>
  </si>
  <si>
    <t xml:space="preserve"> </t>
  </si>
  <si>
    <t xml:space="preserve">비고 </t>
  </si>
  <si>
    <t xml:space="preserve">총 </t>
  </si>
  <si>
    <t>합계</t>
  </si>
  <si>
    <t>모델 학습에 사용한 데이터(성별) 개수 통계</t>
  </si>
  <si>
    <t xml:space="preserve">흰뼈 원인으로 17개 데이터 제거(4명 환자의 17개 CT)
</t>
  </si>
  <si>
    <t>both(환자수)</t>
  </si>
  <si>
    <t>전체(환자수)</t>
  </si>
  <si>
    <t>여(F)</t>
  </si>
  <si>
    <t>데이터 개수</t>
  </si>
  <si>
    <t>남(M)</t>
  </si>
  <si>
    <t>DCM 파일 로딩 실패 - 데이터 읽기 실패(121); 데이터 중복(7)</t>
  </si>
  <si>
    <t xml:space="preserve">성빈센트 데이터에서는 62개 환자 CT의 성별을 확인 하지 못함 </t>
  </si>
  <si>
    <t>ResNet-34</t>
  </si>
  <si>
    <t>ResNet-34</t>
    <phoneticPr fontId="4" type="noConversion"/>
  </si>
  <si>
    <t>추가</t>
    <phoneticPr fontId="4" type="noConversion"/>
  </si>
  <si>
    <t xml:space="preserve">추가 </t>
    <phoneticPr fontId="4" type="noConversion"/>
  </si>
  <si>
    <t>train</t>
    <phoneticPr fontId="4" type="noConversion"/>
  </si>
  <si>
    <t>val</t>
    <phoneticPr fontId="4" type="noConversion"/>
  </si>
  <si>
    <t xml:space="preserve"> N</t>
    <phoneticPr fontId="4" type="noConversion"/>
  </si>
  <si>
    <t>F</t>
    <phoneticPr fontId="4" type="noConversion"/>
  </si>
  <si>
    <t>모델 학습에 사용한 서울성모 데이터</t>
    <phoneticPr fontId="4" type="noConversion"/>
  </si>
  <si>
    <t>합계</t>
    <phoneticPr fontId="4" type="noConversion"/>
  </si>
  <si>
    <t>원본 데이터 2380 + 확장한 F 데이터 (24*20=480) 총 2860 개 데이터롤 모델 학습 및 검증에 사용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</si>
</sst>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00"/>
    <numFmt numFmtId="177" formatCode="0.00000"/>
  </numFmts>
  <fonts count="6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 Semilight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rgb="FFDFE6F7"/>
        <bgColor indexed="64"/>
      </patternFill>
    </fill>
    <fill>
      <patternFill patternType="solid">
        <fgColor rgb="FFCDF2E4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C0CD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176" fontId="3" fillId="0" borderId="1" xfId="0" applyNumberFormat="1" applyBorder="1">
      <alignment vertical="center"/>
    </xf>
    <xf numFmtId="0" fontId="3" fillId="0" borderId="0">
      <alignment vertical="center"/>
    </xf>
  </cellStyleXfs>
  <cellXfs count="60">
    <xf numFmtId="0" fontId="0" fillId="0" borderId="0" xfId="0" applyAlignment="1"/>
    <xf numFmtId="176" fontId="3" fillId="0" borderId="1" xfId="2" applyNumberFormat="1" applyBorder="1">
      <alignment vertical="center"/>
    </xf>
    <xf numFmtId="176" fontId="3" fillId="0" borderId="1" xfId="2" applyNumberFormat="1" applyBorder="1" applyAlignment="1"/>
    <xf numFmtId="0" fontId="3" fillId="2" borderId="1" xfId="2" applyFill="1" applyBorder="1" applyAlignment="1"/>
    <xf numFmtId="0" fontId="3" fillId="2" borderId="1" xfId="2" applyFill="1" applyBorder="1">
      <alignment vertical="center"/>
    </xf>
    <xf numFmtId="0" fontId="0" fillId="2" borderId="1" xfId="1" applyFill="1" applyAlignment="1"/>
    <xf numFmtId="0" fontId="0" fillId="3" borderId="1" xfId="1" applyFill="1" applyAlignment="1"/>
    <xf numFmtId="0" fontId="3" fillId="3" borderId="1" xfId="2" applyFill="1" applyBorder="1" applyAlignment="1"/>
    <xf numFmtId="0" fontId="0" fillId="0" borderId="1" xfId="1" applyFill="1" applyAlignment="1"/>
    <xf numFmtId="0" fontId="0" fillId="4" borderId="1" xfId="1" applyFill="1" applyAlignment="1"/>
    <xf numFmtId="0" fontId="0" fillId="5" borderId="1" xfId="1" applyFill="1" applyAlignment="1"/>
    <xf numFmtId="0" fontId="3" fillId="0" borderId="0" xfId="2" applyAlignment="1"/>
    <xf numFmtId="0" fontId="3" fillId="4" borderId="1" xfId="2" applyFill="1" applyBorder="1" applyAlignment="1"/>
    <xf numFmtId="0" fontId="3" fillId="5" borderId="1" xfId="2" applyFill="1" applyBorder="1" applyAlignment="1"/>
    <xf numFmtId="0" fontId="3" fillId="0" borderId="1" xfId="2" applyBorder="1" applyAlignment="1"/>
    <xf numFmtId="0" fontId="3" fillId="0" borderId="1" xfId="2" applyBorder="1" applyAlignment="1">
      <alignment wrapText="1"/>
    </xf>
    <xf numFmtId="0" fontId="0" fillId="8" borderId="1" xfId="1" applyFill="1" applyAlignment="1"/>
    <xf numFmtId="0" fontId="0" fillId="8" borderId="1" xfId="1" applyFill="1">
      <alignment horizontal="center"/>
    </xf>
    <xf numFmtId="0" fontId="3" fillId="8" borderId="1" xfId="2" applyFill="1" applyBorder="1" applyAlignment="1">
      <alignment horizontal="center"/>
    </xf>
    <xf numFmtId="0" fontId="3" fillId="9" borderId="1" xfId="2" applyFill="1" applyBorder="1" applyAlignment="1">
      <alignment horizontal="center"/>
    </xf>
    <xf numFmtId="0" fontId="3" fillId="10" borderId="1" xfId="2" applyFill="1" applyBorder="1" applyAlignment="1">
      <alignment horizontal="center"/>
    </xf>
    <xf numFmtId="0" fontId="0" fillId="4" borderId="2" xfId="1" applyFill="1" applyBorder="1" applyAlignment="1"/>
    <xf numFmtId="0" fontId="0" fillId="4" borderId="3" xfId="1" applyFill="1" applyBorder="1" applyAlignment="1"/>
    <xf numFmtId="0" fontId="0" fillId="4" borderId="4" xfId="1" applyFill="1" applyBorder="1" applyAlignment="1"/>
    <xf numFmtId="0" fontId="2" fillId="0" borderId="1" xfId="2" applyFont="1" applyBorder="1" applyAlignment="1"/>
    <xf numFmtId="0" fontId="0" fillId="0" borderId="0" xfId="1" applyFill="1" applyBorder="1" applyAlignment="1"/>
    <xf numFmtId="0" fontId="2" fillId="9" borderId="1" xfId="2" applyFont="1" applyFill="1" applyBorder="1" applyAlignment="1">
      <alignment horizontal="center"/>
    </xf>
    <xf numFmtId="0" fontId="3" fillId="9" borderId="1" xfId="2" applyFill="1" applyBorder="1" applyAlignment="1">
      <alignment horizontal="right"/>
    </xf>
    <xf numFmtId="0" fontId="1" fillId="3" borderId="1" xfId="2" applyFont="1" applyFill="1" applyBorder="1" applyAlignment="1"/>
    <xf numFmtId="176" fontId="5" fillId="0" borderId="1" xfId="2" applyNumberFormat="1" applyFont="1" applyBorder="1">
      <alignment vertical="center"/>
    </xf>
    <xf numFmtId="176" fontId="5" fillId="0" borderId="1" xfId="1" applyNumberFormat="1" applyFont="1" applyFill="1" applyAlignment="1"/>
    <xf numFmtId="177" fontId="5" fillId="0" borderId="1" xfId="1" applyNumberFormat="1" applyFont="1" applyFill="1" applyAlignment="1"/>
    <xf numFmtId="176" fontId="5" fillId="0" borderId="1" xfId="0" applyNumberFormat="1" applyFont="1" applyBorder="1" applyAlignment="1">
      <alignment horizontal="right" vertical="center"/>
    </xf>
    <xf numFmtId="0" fontId="2" fillId="0" borderId="0" xfId="0" applyFont="1" applyAlignment="1"/>
    <xf numFmtId="0" fontId="0" fillId="6" borderId="1" xfId="1" applyNumberFormat="1" applyFont="1" applyFill="1" applyAlignment="1">
      <alignment horizontal="center"/>
    </xf>
    <xf numFmtId="0" fontId="0" fillId="7" borderId="2" xfId="1" applyNumberFormat="1" applyFont="1" applyFill="1" applyBorder="1" applyAlignment="1"/>
    <xf numFmtId="0" fontId="0" fillId="7" borderId="3" xfId="1" applyNumberFormat="1" applyFont="1" applyFill="1" applyBorder="1" applyAlignment="1"/>
    <xf numFmtId="0" fontId="0" fillId="7" borderId="4" xfId="1" applyNumberFormat="1" applyFont="1" applyFill="1" applyBorder="1" applyAlignment="1"/>
    <xf numFmtId="0" fontId="3" fillId="4" borderId="1" xfId="2" applyFill="1" applyBorder="1" applyAlignment="1"/>
    <xf numFmtId="0" fontId="3" fillId="8" borderId="2" xfId="2" applyFill="1" applyBorder="1" applyAlignment="1">
      <alignment horizontal="center"/>
    </xf>
    <xf numFmtId="0" fontId="3" fillId="8" borderId="4" xfId="2" applyFill="1" applyBorder="1" applyAlignment="1">
      <alignment horizontal="center"/>
    </xf>
    <xf numFmtId="0" fontId="3" fillId="8" borderId="5" xfId="2" applyFill="1" applyBorder="1" applyAlignment="1">
      <alignment horizontal="center"/>
    </xf>
    <xf numFmtId="0" fontId="3" fillId="8" borderId="6" xfId="2" applyFill="1" applyBorder="1" applyAlignment="1">
      <alignment horizontal="center"/>
    </xf>
    <xf numFmtId="0" fontId="3" fillId="8" borderId="5" xfId="2" applyFill="1" applyBorder="1" applyAlignment="1"/>
    <xf numFmtId="0" fontId="3" fillId="8" borderId="7" xfId="2" applyFill="1" applyBorder="1" applyAlignment="1"/>
    <xf numFmtId="0" fontId="3" fillId="5" borderId="5" xfId="2" applyFill="1" applyBorder="1" applyAlignment="1"/>
    <xf numFmtId="0" fontId="3" fillId="5" borderId="6" xfId="2" applyFill="1" applyBorder="1" applyAlignment="1"/>
    <xf numFmtId="0" fontId="3" fillId="7" borderId="2" xfId="2" applyFill="1" applyBorder="1" applyAlignment="1"/>
    <xf numFmtId="0" fontId="3" fillId="7" borderId="3" xfId="2" applyFill="1" applyBorder="1" applyAlignment="1"/>
    <xf numFmtId="0" fontId="3" fillId="7" borderId="4" xfId="2" applyFill="1" applyBorder="1" applyAlignment="1"/>
    <xf numFmtId="0" fontId="3" fillId="0" borderId="5" xfId="2" applyBorder="1" applyAlignment="1"/>
    <xf numFmtId="0" fontId="3" fillId="0" borderId="6" xfId="2" applyBorder="1" applyAlignment="1"/>
    <xf numFmtId="0" fontId="2" fillId="0" borderId="5" xfId="2" applyFont="1" applyBorder="1" applyAlignment="1">
      <alignment wrapText="1"/>
    </xf>
    <xf numFmtId="0" fontId="2" fillId="0" borderId="6" xfId="2" applyFont="1" applyBorder="1" applyAlignment="1"/>
    <xf numFmtId="0" fontId="2" fillId="0" borderId="5" xfId="2" applyFont="1" applyBorder="1" applyAlignment="1"/>
    <xf numFmtId="0" fontId="0" fillId="0" borderId="1" xfId="0" applyBorder="1" applyAlignment="1"/>
    <xf numFmtId="0" fontId="0" fillId="11" borderId="1" xfId="0" applyFill="1" applyBorder="1" applyAlignment="1"/>
    <xf numFmtId="0" fontId="1" fillId="11" borderId="1" xfId="0" applyFont="1" applyFill="1" applyBorder="1" applyAlignment="1"/>
    <xf numFmtId="0" fontId="1" fillId="7" borderId="1" xfId="0" applyFont="1" applyFill="1" applyBorder="1" applyAlignment="1">
      <alignment horizontal="center"/>
    </xf>
    <xf numFmtId="0" fontId="2" fillId="0" borderId="1" xfId="1" applyNumberFormat="1" applyFont="1" applyFill="1" applyAlignment="1"/>
  </cellXfs>
  <cellStyles count="2">
    <cellStyle name="표준" xfId="0" builtinId="0"/>
    <cellStyle name="표준 2" xfId="2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6:I28"/>
  <sheetViews>
    <sheetView zoomScaleNormal="100" zoomScaleSheetLayoutView="75" workbookViewId="0">
      <selection activeCell="B23" sqref="B23"/>
    </sheetView>
  </sheetViews>
  <sheetFormatPr defaultColWidth="9" defaultRowHeight="16.5" x14ac:dyDescent="0.3"/>
  <cols>
    <col min="3" max="3" width="19" bestFit="1" customWidth="1"/>
    <col min="4" max="4" width="14.625" bestFit="1" customWidth="1"/>
    <col min="5" max="5" width="20.625" customWidth="1"/>
    <col min="6" max="6" width="22.75" customWidth="1"/>
    <col min="7" max="9" width="13.25" bestFit="1" customWidth="1"/>
  </cols>
  <sheetData>
    <row r="6" spans="2:9" x14ac:dyDescent="0.3">
      <c r="C6" s="1" t="s">
        <v>23</v>
      </c>
      <c r="D6" s="34"/>
      <c r="E6" s="34"/>
      <c r="F6" s="34"/>
      <c r="G6" s="34"/>
      <c r="H6" s="34"/>
      <c r="I6" s="34"/>
    </row>
    <row r="7" spans="2:9" x14ac:dyDescent="0.3">
      <c r="C7" s="5"/>
      <c r="D7" s="5" t="s">
        <v>30</v>
      </c>
      <c r="E7" s="5" t="s">
        <v>10</v>
      </c>
      <c r="F7" s="5" t="s">
        <v>8</v>
      </c>
      <c r="G7" s="4" t="s">
        <v>11</v>
      </c>
      <c r="H7" s="4" t="s">
        <v>3</v>
      </c>
      <c r="I7" s="4" t="s">
        <v>9</v>
      </c>
    </row>
    <row r="8" spans="2:9" x14ac:dyDescent="0.3">
      <c r="C8" s="6" t="s">
        <v>7</v>
      </c>
      <c r="D8" s="29">
        <v>0.90842144411611703</v>
      </c>
      <c r="E8" s="29">
        <v>0.87815833801235199</v>
      </c>
      <c r="F8" s="29">
        <v>0.82010582010582</v>
      </c>
      <c r="G8" s="29">
        <v>0.90527182866556799</v>
      </c>
      <c r="H8" s="29">
        <v>0.87815833801235199</v>
      </c>
      <c r="I8" s="30">
        <v>0.87815833801235199</v>
      </c>
    </row>
    <row r="9" spans="2:9" x14ac:dyDescent="0.3">
      <c r="B9" s="33" t="s">
        <v>48</v>
      </c>
      <c r="C9" s="6" t="s">
        <v>45</v>
      </c>
      <c r="D9" s="32">
        <v>0.97516481728453097</v>
      </c>
      <c r="E9" s="32">
        <v>0.924199887703537</v>
      </c>
      <c r="F9" s="32">
        <v>0.77425044091710704</v>
      </c>
      <c r="G9" s="32">
        <v>0.99423393739703403</v>
      </c>
      <c r="H9" s="32">
        <v>0.924199887703537</v>
      </c>
      <c r="I9" s="32">
        <v>0.924199887703537</v>
      </c>
    </row>
    <row r="10" spans="2:9" x14ac:dyDescent="0.3">
      <c r="C10" s="6" t="s">
        <v>4</v>
      </c>
      <c r="D10" s="29">
        <v>0.95468142104605602</v>
      </c>
      <c r="E10" s="29">
        <v>0.93149915777653003</v>
      </c>
      <c r="F10" s="29">
        <v>0.848324514991181</v>
      </c>
      <c r="G10" s="29">
        <v>0.97034596375617699</v>
      </c>
      <c r="H10" s="29">
        <v>0.93149915777653003</v>
      </c>
      <c r="I10" s="29">
        <v>0.93149915777653003</v>
      </c>
    </row>
    <row r="11" spans="2:9" x14ac:dyDescent="0.3">
      <c r="C11" s="6" t="s">
        <v>13</v>
      </c>
      <c r="D11" s="31">
        <v>0.45102987195244199</v>
      </c>
      <c r="E11" s="30">
        <v>0.52442448062886005</v>
      </c>
      <c r="F11" s="29">
        <v>0.36860670194003498</v>
      </c>
      <c r="G11" s="30">
        <v>0.59719934102141603</v>
      </c>
      <c r="H11" s="29">
        <v>0.52442448062886005</v>
      </c>
      <c r="I11" s="29">
        <v>0.52442448062886005</v>
      </c>
    </row>
    <row r="15" spans="2:9" x14ac:dyDescent="0.3">
      <c r="C15" s="34" t="s">
        <v>12</v>
      </c>
      <c r="D15" s="34"/>
      <c r="E15" s="34"/>
      <c r="F15" s="34"/>
      <c r="G15" s="34"/>
      <c r="H15" s="34"/>
      <c r="I15" s="34"/>
    </row>
    <row r="16" spans="2:9" x14ac:dyDescent="0.3">
      <c r="C16" s="3"/>
      <c r="D16" s="3" t="s">
        <v>30</v>
      </c>
      <c r="E16" s="3" t="s">
        <v>10</v>
      </c>
      <c r="F16" s="3" t="s">
        <v>8</v>
      </c>
      <c r="G16" s="4" t="s">
        <v>11</v>
      </c>
      <c r="H16" s="4" t="s">
        <v>3</v>
      </c>
      <c r="I16" s="4" t="s">
        <v>9</v>
      </c>
    </row>
    <row r="17" spans="2:9" x14ac:dyDescent="0.3">
      <c r="C17" s="7" t="s">
        <v>7</v>
      </c>
      <c r="D17" s="1">
        <v>0.69339190920739502</v>
      </c>
      <c r="E17" s="1">
        <v>0.894439967767929</v>
      </c>
      <c r="F17" s="1">
        <v>0.407407407407407</v>
      </c>
      <c r="G17" s="1">
        <v>0.90527182866556799</v>
      </c>
      <c r="H17" s="1">
        <v>0.894439967767929</v>
      </c>
      <c r="I17" s="2">
        <v>0.894439967767929</v>
      </c>
    </row>
    <row r="18" spans="2:9" x14ac:dyDescent="0.3">
      <c r="B18" s="33" t="s">
        <v>47</v>
      </c>
      <c r="C18" s="28" t="s">
        <v>46</v>
      </c>
      <c r="D18" s="1">
        <v>0.75968637500762703</v>
      </c>
      <c r="E18" s="1">
        <v>0.97663174858984603</v>
      </c>
      <c r="F18" s="1">
        <v>0.18518518518518501</v>
      </c>
      <c r="G18" s="1">
        <v>0.99423393739703403</v>
      </c>
      <c r="H18" s="1">
        <v>0.97663174858984603</v>
      </c>
      <c r="I18" s="2">
        <v>0.97663174858984603</v>
      </c>
    </row>
    <row r="19" spans="2:9" x14ac:dyDescent="0.3">
      <c r="C19" s="7" t="s">
        <v>4</v>
      </c>
      <c r="D19" s="1">
        <v>0.65348709500274504</v>
      </c>
      <c r="E19" s="1">
        <v>0.95729250604351301</v>
      </c>
      <c r="F19" s="1">
        <v>0.37037037037037002</v>
      </c>
      <c r="G19" s="1">
        <v>0.97034596375617699</v>
      </c>
      <c r="H19" s="1">
        <v>0.95729250604351301</v>
      </c>
      <c r="I19" s="1">
        <v>0.95729250604351301</v>
      </c>
    </row>
    <row r="20" spans="2:9" x14ac:dyDescent="0.3">
      <c r="C20" s="7" t="s">
        <v>13</v>
      </c>
      <c r="D20" s="2">
        <v>0.43352248459332399</v>
      </c>
      <c r="E20" s="2">
        <v>0.589846897663174</v>
      </c>
      <c r="F20" s="2">
        <v>0.25925925925925902</v>
      </c>
      <c r="G20" s="2">
        <v>0.59719934102141603</v>
      </c>
      <c r="H20" s="2">
        <v>0.589846897663174</v>
      </c>
      <c r="I20" s="2">
        <v>0.589846897663174</v>
      </c>
    </row>
    <row r="22" spans="2:9" x14ac:dyDescent="0.3">
      <c r="C22" s="35" t="s">
        <v>26</v>
      </c>
      <c r="D22" s="36"/>
      <c r="E22" s="36"/>
      <c r="F22" s="36"/>
      <c r="G22" s="37"/>
    </row>
    <row r="23" spans="2:9" x14ac:dyDescent="0.3">
      <c r="C23" s="9"/>
      <c r="D23" s="9" t="s">
        <v>34</v>
      </c>
      <c r="E23" s="9" t="s">
        <v>21</v>
      </c>
      <c r="F23" s="9" t="s">
        <v>20</v>
      </c>
      <c r="G23" s="9" t="s">
        <v>33</v>
      </c>
    </row>
    <row r="24" spans="2:9" x14ac:dyDescent="0.3">
      <c r="C24" s="10" t="s">
        <v>29</v>
      </c>
      <c r="D24" s="8">
        <v>125</v>
      </c>
      <c r="E24" s="8">
        <v>13</v>
      </c>
      <c r="F24" s="8">
        <v>112</v>
      </c>
      <c r="G24" s="8" t="s">
        <v>17</v>
      </c>
    </row>
    <row r="25" spans="2:9" x14ac:dyDescent="0.3">
      <c r="C25" s="10" t="s">
        <v>31</v>
      </c>
      <c r="D25" s="8">
        <v>68</v>
      </c>
      <c r="E25" s="8">
        <v>8</v>
      </c>
      <c r="F25" s="8">
        <v>60</v>
      </c>
      <c r="G25" s="8"/>
    </row>
    <row r="26" spans="2:9" x14ac:dyDescent="0.3">
      <c r="C26" s="10" t="s">
        <v>27</v>
      </c>
      <c r="D26" s="8">
        <v>48</v>
      </c>
      <c r="E26" s="8">
        <v>4</v>
      </c>
      <c r="F26" s="8">
        <v>37</v>
      </c>
      <c r="G26" s="8"/>
    </row>
    <row r="27" spans="2:9" x14ac:dyDescent="0.3">
      <c r="C27" s="10" t="s">
        <v>24</v>
      </c>
      <c r="D27" s="8">
        <v>299</v>
      </c>
      <c r="E27" s="8">
        <v>24</v>
      </c>
      <c r="F27" s="8">
        <v>275</v>
      </c>
      <c r="G27" s="8"/>
    </row>
    <row r="28" spans="2:9" x14ac:dyDescent="0.3">
      <c r="C28" s="10" t="s">
        <v>35</v>
      </c>
      <c r="D28" s="8">
        <f>SUM(D24:D27)</f>
        <v>540</v>
      </c>
      <c r="E28" s="8">
        <f t="shared" ref="E28:F28" si="0">SUM(E24:E27)</f>
        <v>49</v>
      </c>
      <c r="F28" s="8">
        <f t="shared" si="0"/>
        <v>484</v>
      </c>
      <c r="G28" s="8"/>
    </row>
  </sheetData>
  <mergeCells count="3">
    <mergeCell ref="C6:I6"/>
    <mergeCell ref="C15:I15"/>
    <mergeCell ref="C22:G22"/>
  </mergeCells>
  <phoneticPr fontId="4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O44"/>
  <sheetViews>
    <sheetView zoomScale="90" zoomScaleNormal="90" zoomScaleSheetLayoutView="75" workbookViewId="0">
      <selection activeCell="K25" sqref="K25"/>
    </sheetView>
  </sheetViews>
  <sheetFormatPr defaultColWidth="9" defaultRowHeight="16.5" x14ac:dyDescent="0.3"/>
  <cols>
    <col min="2" max="2" width="11.125" bestFit="1" customWidth="1"/>
    <col min="3" max="3" width="13" bestFit="1" customWidth="1"/>
    <col min="4" max="4" width="14.875" bestFit="1" customWidth="1"/>
    <col min="5" max="5" width="20" customWidth="1"/>
    <col min="6" max="6" width="16.25" bestFit="1" customWidth="1"/>
    <col min="7" max="7" width="25.625" customWidth="1"/>
    <col min="8" max="8" width="30.625" customWidth="1"/>
    <col min="10" max="10" width="11.375" bestFit="1" customWidth="1"/>
    <col min="11" max="11" width="11.625" bestFit="1" customWidth="1"/>
    <col min="12" max="12" width="11.375" bestFit="1" customWidth="1"/>
    <col min="13" max="13" width="11.625" bestFit="1" customWidth="1"/>
    <col min="14" max="14" width="10.875" bestFit="1" customWidth="1"/>
  </cols>
  <sheetData>
    <row r="3" spans="2:8" x14ac:dyDescent="0.3">
      <c r="B3" s="47" t="s">
        <v>14</v>
      </c>
      <c r="C3" s="48"/>
      <c r="D3" s="48"/>
      <c r="E3" s="48"/>
      <c r="F3" s="49"/>
      <c r="G3" s="11"/>
      <c r="H3" s="11"/>
    </row>
    <row r="4" spans="2:8" x14ac:dyDescent="0.3">
      <c r="B4" s="12"/>
      <c r="C4" s="12" t="s">
        <v>28</v>
      </c>
      <c r="D4" s="12" t="s">
        <v>1</v>
      </c>
      <c r="E4" s="12" t="s">
        <v>6</v>
      </c>
      <c r="F4" s="12" t="s">
        <v>19</v>
      </c>
      <c r="G4" s="11"/>
      <c r="H4" s="11"/>
    </row>
    <row r="5" spans="2:8" x14ac:dyDescent="0.3">
      <c r="B5" s="13" t="s">
        <v>29</v>
      </c>
      <c r="C5" s="14">
        <v>426</v>
      </c>
      <c r="D5" s="24">
        <v>417</v>
      </c>
      <c r="E5" s="14">
        <v>0</v>
      </c>
      <c r="F5" s="14" t="s">
        <v>18</v>
      </c>
      <c r="G5" s="11"/>
      <c r="H5" s="11"/>
    </row>
    <row r="6" spans="2:8" x14ac:dyDescent="0.3">
      <c r="B6" s="45" t="s">
        <v>31</v>
      </c>
      <c r="C6" s="50">
        <v>343</v>
      </c>
      <c r="D6" s="54">
        <v>293</v>
      </c>
      <c r="E6" s="14">
        <v>4</v>
      </c>
      <c r="F6" s="14" t="s">
        <v>18</v>
      </c>
      <c r="G6" s="11"/>
      <c r="H6" s="11"/>
    </row>
    <row r="7" spans="2:8" x14ac:dyDescent="0.3">
      <c r="B7" s="46"/>
      <c r="C7" s="51"/>
      <c r="D7" s="53"/>
      <c r="E7" s="14">
        <v>46</v>
      </c>
      <c r="F7" s="14" t="s">
        <v>25</v>
      </c>
      <c r="G7" s="11"/>
      <c r="H7" s="11"/>
    </row>
    <row r="8" spans="2:8" x14ac:dyDescent="0.3">
      <c r="B8" s="13" t="s">
        <v>27</v>
      </c>
      <c r="C8" s="14">
        <v>235</v>
      </c>
      <c r="D8" s="14">
        <v>195</v>
      </c>
      <c r="E8" s="14">
        <f>C8-D8</f>
        <v>40</v>
      </c>
      <c r="F8" s="14" t="s">
        <v>5</v>
      </c>
      <c r="G8" s="11" t="s">
        <v>32</v>
      </c>
      <c r="H8" s="11"/>
    </row>
    <row r="9" spans="2:8" x14ac:dyDescent="0.3">
      <c r="B9" s="45" t="s">
        <v>24</v>
      </c>
      <c r="C9" s="50">
        <v>2233</v>
      </c>
      <c r="D9" s="52">
        <v>2027</v>
      </c>
      <c r="E9" s="14">
        <v>128</v>
      </c>
      <c r="F9" s="14" t="s">
        <v>43</v>
      </c>
      <c r="G9" s="11"/>
      <c r="H9" s="11"/>
    </row>
    <row r="10" spans="2:8" ht="48.75" customHeight="1" x14ac:dyDescent="0.3">
      <c r="B10" s="46"/>
      <c r="C10" s="51"/>
      <c r="D10" s="53"/>
      <c r="E10" s="14">
        <v>78</v>
      </c>
      <c r="F10" s="14" t="s">
        <v>2</v>
      </c>
      <c r="G10" s="15" t="s">
        <v>37</v>
      </c>
      <c r="H10" s="15" t="s">
        <v>16</v>
      </c>
    </row>
    <row r="11" spans="2:8" x14ac:dyDescent="0.3">
      <c r="B11" s="13" t="s">
        <v>35</v>
      </c>
      <c r="C11" s="14">
        <f>SUM(C5:C10)</f>
        <v>3237</v>
      </c>
      <c r="D11" s="14">
        <f>SUM(D5:D10)</f>
        <v>2932</v>
      </c>
      <c r="E11" s="14">
        <f>SUM(E5:E10)</f>
        <v>296</v>
      </c>
      <c r="F11" s="14"/>
      <c r="G11" s="11"/>
      <c r="H11" s="11"/>
    </row>
    <row r="18" spans="1:14" x14ac:dyDescent="0.3">
      <c r="B18" s="9" t="s">
        <v>15</v>
      </c>
      <c r="C18" s="21"/>
      <c r="D18" s="22"/>
      <c r="E18" s="22"/>
      <c r="F18" s="23"/>
    </row>
    <row r="19" spans="1:14" x14ac:dyDescent="0.3">
      <c r="B19" s="16"/>
      <c r="C19" s="17" t="s">
        <v>21</v>
      </c>
      <c r="D19" s="17" t="s">
        <v>20</v>
      </c>
      <c r="E19" s="17" t="s">
        <v>35</v>
      </c>
      <c r="F19" s="16"/>
    </row>
    <row r="20" spans="1:14" x14ac:dyDescent="0.3">
      <c r="B20" s="13" t="s">
        <v>29</v>
      </c>
      <c r="C20" s="8">
        <v>15</v>
      </c>
      <c r="D20" s="8">
        <v>517</v>
      </c>
      <c r="E20" s="8">
        <f t="shared" ref="E20:E22" si="0">SUM(C20:D20)</f>
        <v>532</v>
      </c>
      <c r="F20" s="8"/>
    </row>
    <row r="21" spans="1:14" x14ac:dyDescent="0.3">
      <c r="B21" s="13" t="s">
        <v>31</v>
      </c>
      <c r="C21" s="8">
        <v>8</v>
      </c>
      <c r="D21" s="8">
        <v>427</v>
      </c>
      <c r="E21" s="8">
        <f t="shared" si="0"/>
        <v>435</v>
      </c>
      <c r="F21" s="8"/>
    </row>
    <row r="22" spans="1:14" x14ac:dyDescent="0.3">
      <c r="B22" s="13" t="s">
        <v>27</v>
      </c>
      <c r="C22" s="8">
        <v>4</v>
      </c>
      <c r="D22" s="8">
        <v>270</v>
      </c>
      <c r="E22" s="8">
        <f t="shared" si="0"/>
        <v>274</v>
      </c>
      <c r="F22" s="8"/>
    </row>
    <row r="23" spans="1:14" x14ac:dyDescent="0.3">
      <c r="B23" s="13" t="s">
        <v>24</v>
      </c>
      <c r="C23" s="8">
        <v>24</v>
      </c>
      <c r="D23" s="8">
        <v>2356</v>
      </c>
      <c r="E23" s="8">
        <f>SUM(C23:D23)</f>
        <v>2380</v>
      </c>
      <c r="F23" s="59" t="s">
        <v>55</v>
      </c>
    </row>
    <row r="24" spans="1:14" x14ac:dyDescent="0.3">
      <c r="B24" s="13" t="s">
        <v>35</v>
      </c>
      <c r="C24" s="8">
        <f>SUM(C20:C23)</f>
        <v>51</v>
      </c>
      <c r="D24" s="8">
        <f>SUM(D20:D23)</f>
        <v>3570</v>
      </c>
      <c r="E24" s="8">
        <f>SUM(C24:D24)</f>
        <v>3621</v>
      </c>
      <c r="F24" s="8"/>
    </row>
    <row r="28" spans="1:14" x14ac:dyDescent="0.3">
      <c r="A28" s="25"/>
      <c r="B28" s="25"/>
      <c r="C28" s="25"/>
      <c r="D28" s="25"/>
      <c r="E28" s="25"/>
      <c r="F28" s="25"/>
      <c r="G28" s="25"/>
    </row>
    <row r="29" spans="1:14" x14ac:dyDescent="0.3">
      <c r="A29" s="25"/>
      <c r="B29" s="25"/>
      <c r="C29" s="25"/>
      <c r="D29" s="25"/>
      <c r="E29" s="25"/>
      <c r="F29" s="25"/>
      <c r="G29" s="25"/>
    </row>
    <row r="32" spans="1:14" x14ac:dyDescent="0.3">
      <c r="H32" s="38" t="s">
        <v>36</v>
      </c>
      <c r="I32" s="38"/>
      <c r="J32" s="38"/>
      <c r="K32" s="38"/>
      <c r="L32" s="38"/>
      <c r="M32" s="38"/>
      <c r="N32" s="38"/>
    </row>
    <row r="33" spans="8:15" x14ac:dyDescent="0.3">
      <c r="H33" s="43"/>
      <c r="I33" s="41" t="s">
        <v>0</v>
      </c>
      <c r="J33" s="39" t="s">
        <v>21</v>
      </c>
      <c r="K33" s="40"/>
      <c r="L33" s="39" t="s">
        <v>20</v>
      </c>
      <c r="M33" s="40"/>
      <c r="N33" s="18" t="s">
        <v>35</v>
      </c>
    </row>
    <row r="34" spans="8:15" x14ac:dyDescent="0.3">
      <c r="H34" s="44"/>
      <c r="I34" s="42"/>
      <c r="J34" s="18" t="s">
        <v>39</v>
      </c>
      <c r="K34" s="18" t="s">
        <v>38</v>
      </c>
      <c r="L34" s="18" t="s">
        <v>39</v>
      </c>
      <c r="M34" s="18" t="s">
        <v>38</v>
      </c>
      <c r="N34" s="18" t="s">
        <v>41</v>
      </c>
    </row>
    <row r="35" spans="8:15" x14ac:dyDescent="0.3">
      <c r="H35" s="45" t="s">
        <v>29</v>
      </c>
      <c r="I35" s="20" t="s">
        <v>42</v>
      </c>
      <c r="J35" s="27">
        <v>6</v>
      </c>
      <c r="K35" s="27">
        <v>0</v>
      </c>
      <c r="L35" s="27">
        <v>136</v>
      </c>
      <c r="M35" s="27">
        <v>40</v>
      </c>
      <c r="N35" s="19">
        <f>SUM(J35:M35)</f>
        <v>182</v>
      </c>
    </row>
    <row r="36" spans="8:15" x14ac:dyDescent="0.3">
      <c r="H36" s="46"/>
      <c r="I36" s="20" t="s">
        <v>40</v>
      </c>
      <c r="J36" s="14">
        <v>7</v>
      </c>
      <c r="K36" s="14">
        <v>2</v>
      </c>
      <c r="L36" s="14">
        <v>269</v>
      </c>
      <c r="M36" s="14">
        <v>72</v>
      </c>
      <c r="N36" s="19">
        <f t="shared" ref="N36:N38" si="1">SUM(J36:M36)</f>
        <v>350</v>
      </c>
    </row>
    <row r="37" spans="8:15" x14ac:dyDescent="0.3">
      <c r="H37" s="45" t="s">
        <v>31</v>
      </c>
      <c r="I37" s="20" t="s">
        <v>42</v>
      </c>
      <c r="J37" s="24">
        <v>8</v>
      </c>
      <c r="K37" s="24">
        <v>2</v>
      </c>
      <c r="L37" s="24">
        <v>156</v>
      </c>
      <c r="M37" s="24">
        <v>78</v>
      </c>
      <c r="N37" s="26">
        <f t="shared" si="1"/>
        <v>244</v>
      </c>
      <c r="O37" t="s">
        <v>44</v>
      </c>
    </row>
    <row r="38" spans="8:15" x14ac:dyDescent="0.3">
      <c r="H38" s="46"/>
      <c r="I38" s="20" t="s">
        <v>40</v>
      </c>
      <c r="J38" s="24">
        <v>0</v>
      </c>
      <c r="K38" s="24">
        <v>0</v>
      </c>
      <c r="L38" s="24">
        <v>67</v>
      </c>
      <c r="M38" s="24">
        <v>32</v>
      </c>
      <c r="N38" s="26">
        <f t="shared" si="1"/>
        <v>99</v>
      </c>
      <c r="O38" t="s">
        <v>22</v>
      </c>
    </row>
    <row r="39" spans="8:15" x14ac:dyDescent="0.3">
      <c r="H39" s="45" t="s">
        <v>27</v>
      </c>
      <c r="I39" s="20" t="s">
        <v>42</v>
      </c>
      <c r="J39" s="14"/>
      <c r="K39" s="14"/>
      <c r="L39" s="14"/>
      <c r="M39" s="14"/>
      <c r="N39" s="14"/>
    </row>
    <row r="40" spans="8:15" x14ac:dyDescent="0.3">
      <c r="H40" s="46"/>
      <c r="I40" s="20" t="s">
        <v>40</v>
      </c>
      <c r="J40" s="14"/>
      <c r="K40" s="14"/>
      <c r="L40" s="14"/>
      <c r="M40" s="14"/>
      <c r="N40" s="14"/>
    </row>
    <row r="41" spans="8:15" x14ac:dyDescent="0.3">
      <c r="H41" s="45" t="s">
        <v>24</v>
      </c>
      <c r="I41" s="20" t="s">
        <v>42</v>
      </c>
      <c r="J41" s="14"/>
      <c r="K41" s="14"/>
      <c r="L41" s="14"/>
      <c r="M41" s="14"/>
      <c r="N41" s="14"/>
    </row>
    <row r="42" spans="8:15" x14ac:dyDescent="0.3">
      <c r="H42" s="46"/>
      <c r="I42" s="20" t="s">
        <v>40</v>
      </c>
      <c r="J42" s="14"/>
      <c r="K42" s="14"/>
      <c r="L42" s="14"/>
      <c r="M42" s="14"/>
      <c r="N42" s="14"/>
    </row>
    <row r="43" spans="8:15" x14ac:dyDescent="0.3">
      <c r="H43" s="45" t="s">
        <v>35</v>
      </c>
      <c r="I43" s="20" t="s">
        <v>42</v>
      </c>
      <c r="J43" s="14">
        <f>SUM(J35,J37,J39,J41)</f>
        <v>14</v>
      </c>
      <c r="K43" s="14">
        <f t="shared" ref="K43:N44" si="2">SUM(K35,K37,K39,K41)</f>
        <v>2</v>
      </c>
      <c r="L43" s="14">
        <f t="shared" si="2"/>
        <v>292</v>
      </c>
      <c r="M43" s="14">
        <f t="shared" si="2"/>
        <v>118</v>
      </c>
      <c r="N43" s="14">
        <f t="shared" si="2"/>
        <v>426</v>
      </c>
    </row>
    <row r="44" spans="8:15" x14ac:dyDescent="0.3">
      <c r="H44" s="46"/>
      <c r="I44" s="20" t="s">
        <v>40</v>
      </c>
      <c r="J44" s="14">
        <f>SUM(J36,J38,J40,J42)</f>
        <v>7</v>
      </c>
      <c r="K44" s="14">
        <f t="shared" si="2"/>
        <v>2</v>
      </c>
      <c r="L44" s="14">
        <f t="shared" si="2"/>
        <v>336</v>
      </c>
      <c r="M44" s="14">
        <f t="shared" si="2"/>
        <v>104</v>
      </c>
      <c r="N44" s="14">
        <f t="shared" si="2"/>
        <v>449</v>
      </c>
    </row>
  </sheetData>
  <mergeCells count="17">
    <mergeCell ref="B3:F3"/>
    <mergeCell ref="C9:C10"/>
    <mergeCell ref="B9:B10"/>
    <mergeCell ref="D9:D10"/>
    <mergeCell ref="B6:B7"/>
    <mergeCell ref="C6:C7"/>
    <mergeCell ref="D6:D7"/>
    <mergeCell ref="H35:H36"/>
    <mergeCell ref="H37:H38"/>
    <mergeCell ref="H39:H40"/>
    <mergeCell ref="H41:H42"/>
    <mergeCell ref="H43:H44"/>
    <mergeCell ref="H32:N32"/>
    <mergeCell ref="J33:K33"/>
    <mergeCell ref="L33:M33"/>
    <mergeCell ref="I33:I34"/>
    <mergeCell ref="H33:H34"/>
  </mergeCells>
  <phoneticPr fontId="4" type="noConversion"/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398E-2F7A-47D7-B507-D4FB771B3EA1}">
  <dimension ref="E3:H7"/>
  <sheetViews>
    <sheetView tabSelected="1" workbookViewId="0">
      <selection activeCell="N15" sqref="N15"/>
    </sheetView>
  </sheetViews>
  <sheetFormatPr defaultRowHeight="16.5" x14ac:dyDescent="0.3"/>
  <sheetData>
    <row r="3" spans="5:8" x14ac:dyDescent="0.3">
      <c r="E3" s="58" t="s">
        <v>53</v>
      </c>
      <c r="F3" s="58"/>
      <c r="G3" s="58"/>
      <c r="H3" s="58"/>
    </row>
    <row r="4" spans="5:8" x14ac:dyDescent="0.3">
      <c r="E4" s="56"/>
      <c r="F4" s="57" t="s">
        <v>49</v>
      </c>
      <c r="G4" s="57" t="s">
        <v>50</v>
      </c>
      <c r="H4" s="57" t="s">
        <v>54</v>
      </c>
    </row>
    <row r="5" spans="5:8" x14ac:dyDescent="0.3">
      <c r="E5" s="57" t="s">
        <v>51</v>
      </c>
      <c r="F5" s="55">
        <f>F7-F6</f>
        <v>1884</v>
      </c>
      <c r="G5" s="55">
        <f>G7-G6</f>
        <v>472</v>
      </c>
      <c r="H5" s="55">
        <v>2356</v>
      </c>
    </row>
    <row r="6" spans="5:8" x14ac:dyDescent="0.3">
      <c r="E6" s="57" t="s">
        <v>52</v>
      </c>
      <c r="F6" s="55">
        <v>252</v>
      </c>
      <c r="G6" s="55">
        <v>252</v>
      </c>
      <c r="H6" s="55">
        <v>504</v>
      </c>
    </row>
    <row r="7" spans="5:8" x14ac:dyDescent="0.3">
      <c r="E7" s="57" t="s">
        <v>54</v>
      </c>
      <c r="F7" s="55">
        <v>2136</v>
      </c>
      <c r="G7" s="55">
        <v>724</v>
      </c>
      <c r="H7" s="55">
        <f>SUM(F7,G7)</f>
        <v>2860</v>
      </c>
    </row>
  </sheetData>
  <mergeCells count="1">
    <mergeCell ref="E3:H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실험 성능</vt:lpstr>
      <vt:lpstr>데이터 통계</vt:lpstr>
      <vt:lpstr>모델 학습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PIAO ZHEGAO</cp:lastModifiedBy>
  <cp:revision>39</cp:revision>
  <dcterms:created xsi:type="dcterms:W3CDTF">2019-10-09T00:00:00Z</dcterms:created>
  <dcterms:modified xsi:type="dcterms:W3CDTF">2025-06-04T08:45:24Z</dcterms:modified>
  <cp:version>1200.0100.01</cp:version>
</cp:coreProperties>
</file>