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osT\Desktop\FMF\računalniški praktikum\racunalniski-praktikum\09-excel\"/>
    </mc:Choice>
  </mc:AlternateContent>
  <xr:revisionPtr revIDLastSave="0" documentId="13_ncr:1_{658D12DA-86C7-488F-9E93-DB65DFCC3E66}" xr6:coauthVersionLast="36" xr6:coauthVersionMax="36" xr10:uidLastSave="{00000000-0000-0000-0000-000000000000}"/>
  <bookViews>
    <workbookView xWindow="0" yWindow="0" windowWidth="28800" windowHeight="12105" activeTab="1" xr2:uid="{9D88EE40-4869-414C-BA4C-47DF85876A1F}"/>
  </bookViews>
  <sheets>
    <sheet name="obresti" sheetId="1" r:id="rId1"/>
    <sheet name="barva" sheetId="2" r:id="rId2"/>
    <sheet name="množenje" sheetId="3" r:id="rId3"/>
    <sheet name="padavin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R7" i="4" l="1"/>
  <c r="L3" i="3"/>
  <c r="L4" i="3"/>
  <c r="L5" i="3"/>
  <c r="L6" i="3"/>
  <c r="L7" i="3"/>
  <c r="L8" i="3"/>
  <c r="L9" i="3"/>
  <c r="L10" i="3"/>
  <c r="L11" i="3"/>
  <c r="L2" i="3"/>
  <c r="K3" i="3"/>
  <c r="K4" i="3"/>
  <c r="K5" i="3"/>
  <c r="K6" i="3"/>
  <c r="K7" i="3"/>
  <c r="K8" i="3"/>
  <c r="K9" i="3"/>
  <c r="K10" i="3"/>
  <c r="K11" i="3"/>
  <c r="K2" i="3"/>
  <c r="J3" i="3"/>
  <c r="J4" i="3"/>
  <c r="J5" i="3"/>
  <c r="J6" i="3"/>
  <c r="J7" i="3"/>
  <c r="J8" i="3"/>
  <c r="J9" i="3"/>
  <c r="J10" i="3"/>
  <c r="J11" i="3"/>
  <c r="J2" i="3"/>
  <c r="I3" i="3"/>
  <c r="I4" i="3"/>
  <c r="I5" i="3"/>
  <c r="I6" i="3"/>
  <c r="I7" i="3"/>
  <c r="I8" i="3"/>
  <c r="I9" i="3"/>
  <c r="I10" i="3"/>
  <c r="I11" i="3"/>
  <c r="I2" i="3"/>
  <c r="H3" i="3"/>
  <c r="H4" i="3"/>
  <c r="H5" i="3"/>
  <c r="H6" i="3"/>
  <c r="H7" i="3"/>
  <c r="H8" i="3"/>
  <c r="H9" i="3"/>
  <c r="H10" i="3"/>
  <c r="H11" i="3"/>
  <c r="H2" i="3"/>
  <c r="G3" i="3"/>
  <c r="G4" i="3"/>
  <c r="G5" i="3"/>
  <c r="G6" i="3"/>
  <c r="G7" i="3"/>
  <c r="G8" i="3"/>
  <c r="G9" i="3"/>
  <c r="G10" i="3"/>
  <c r="G11" i="3"/>
  <c r="G2" i="3"/>
  <c r="F3" i="3"/>
  <c r="F4" i="3"/>
  <c r="F5" i="3"/>
  <c r="F6" i="3"/>
  <c r="F7" i="3"/>
  <c r="F8" i="3"/>
  <c r="F9" i="3"/>
  <c r="F10" i="3"/>
  <c r="F11" i="3"/>
  <c r="F2" i="3"/>
  <c r="E3" i="3"/>
  <c r="E4" i="3"/>
  <c r="E5" i="3"/>
  <c r="E6" i="3"/>
  <c r="E7" i="3"/>
  <c r="E8" i="3"/>
  <c r="E9" i="3"/>
  <c r="E10" i="3"/>
  <c r="E11" i="3"/>
  <c r="E2" i="3"/>
  <c r="D5" i="3"/>
  <c r="D6" i="3"/>
  <c r="D7" i="3"/>
  <c r="D8" i="3"/>
  <c r="D9" i="3"/>
  <c r="D10" i="3"/>
  <c r="D11" i="3"/>
  <c r="D4" i="3"/>
  <c r="D3" i="3"/>
  <c r="D2" i="3"/>
  <c r="C2" i="3"/>
  <c r="C10" i="3" s="1"/>
  <c r="C11" i="3"/>
  <c r="C9" i="3"/>
  <c r="C8" i="3"/>
  <c r="C7" i="3"/>
  <c r="C6" i="3"/>
  <c r="C5" i="3"/>
  <c r="C4" i="3"/>
  <c r="C3" i="3"/>
  <c r="B3" i="3"/>
  <c r="B5" i="3" s="1"/>
  <c r="B6" i="3" s="1"/>
  <c r="B7" i="3" s="1"/>
  <c r="B8" i="3" s="1"/>
  <c r="B9" i="3" s="1"/>
  <c r="B10" i="3" s="1"/>
  <c r="B11" i="3" s="1"/>
  <c r="B2" i="3"/>
  <c r="D1" i="3"/>
  <c r="E1" i="3" s="1"/>
  <c r="F1" i="3" s="1"/>
  <c r="G1" i="3" s="1"/>
  <c r="H1" i="3" s="1"/>
  <c r="I1" i="3" s="1"/>
  <c r="J1" i="3" s="1"/>
  <c r="K1" i="3" s="1"/>
  <c r="L1" i="3" s="1"/>
  <c r="C1" i="3"/>
  <c r="C9" i="2"/>
  <c r="C2" i="2"/>
  <c r="BF2" i="2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R3" i="4"/>
  <c r="R2" i="4"/>
  <c r="R4" i="4"/>
  <c r="R1" i="4"/>
  <c r="C8" i="4" l="1"/>
  <c r="F4" i="4"/>
  <c r="D8" i="4"/>
  <c r="E4" i="4"/>
  <c r="H4" i="4"/>
  <c r="E8" i="4"/>
  <c r="D4" i="4"/>
  <c r="F8" i="4"/>
  <c r="G8" i="4"/>
  <c r="G4" i="4"/>
  <c r="H8" i="4"/>
  <c r="C4" i="4"/>
</calcChain>
</file>

<file path=xl/sharedStrings.xml><?xml version="1.0" encoding="utf-8"?>
<sst xmlns="http://schemas.openxmlformats.org/spreadsheetml/2006/main" count="59" uniqueCount="32">
  <si>
    <t>Stanje</t>
  </si>
  <si>
    <t>Leto</t>
  </si>
  <si>
    <t>Širina sobe</t>
  </si>
  <si>
    <t>Dolžina sobe</t>
  </si>
  <si>
    <t>Višina sobe</t>
  </si>
  <si>
    <t>Količina barve za m2</t>
  </si>
  <si>
    <t>Cena barve za kg</t>
  </si>
  <si>
    <t>Datum</t>
  </si>
  <si>
    <t>Površina</t>
  </si>
  <si>
    <t xml:space="preserve">Cena barve </t>
  </si>
  <si>
    <t>Barvanje sobe</t>
  </si>
  <si>
    <t>Stolpec1</t>
  </si>
  <si>
    <t>Stolpec2</t>
  </si>
  <si>
    <t>Mesec</t>
  </si>
  <si>
    <t xml:space="preserve">jan </t>
  </si>
  <si>
    <t>feb</t>
  </si>
  <si>
    <t>mar</t>
  </si>
  <si>
    <t>apr</t>
  </si>
  <si>
    <t>maj</t>
  </si>
  <si>
    <t>jun</t>
  </si>
  <si>
    <t>Padavine</t>
  </si>
  <si>
    <t>Delež</t>
  </si>
  <si>
    <t>jul</t>
  </si>
  <si>
    <t>avg</t>
  </si>
  <si>
    <t>sep</t>
  </si>
  <si>
    <t>okt</t>
  </si>
  <si>
    <t>nov</t>
  </si>
  <si>
    <t>dec</t>
  </si>
  <si>
    <t>Letna količina</t>
  </si>
  <si>
    <t>Največja mesečna količina</t>
  </si>
  <si>
    <t>Najmanjša mesečna količina</t>
  </si>
  <si>
    <t>Povprečna mesečna količina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</si>
</sst>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8" formatCode="#,##0.00\ &quot;€&quot;;[Red]\-#,##0.00\ &quot;€&quot;"/>
    <numFmt numFmtId="164" formatCode="d/m/yy;@"/>
    <numFmt numFmtId="165" formatCode="0.00&quot;m&quot;"/>
    <numFmt numFmtId="167" formatCode="0.00&quot;m^2&quot;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5">
    <xf numFmtId="0" fontId="0" fillId="0" borderId="0" xfId="0"/>
    <xf numFmtId="0" fontId="0" fillId="0" borderId="0" xfId="0" applyAlignment="1"/>
    <xf numFmtId="8" fontId="0" fillId="0" borderId="0" xfId="0" applyNumberFormat="1"/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8" fontId="2" fillId="0" borderId="0" xfId="0" applyNumberFormat="1" applyFont="1"/>
    <xf numFmtId="165" fontId="0" fillId="0" borderId="0" xfId="0" applyNumberFormat="1"/>
    <xf numFmtId="0" fontId="1" fillId="2" borderId="1" xfId="1"/>
    <xf numFmtId="1" fontId="0" fillId="0" borderId="0" xfId="0" applyNumberFormat="1"/>
    <xf numFmtId="10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7" fontId="2" fillId="0" borderId="0" xfId="0" applyNumberFormat="1" applyFont="1" applyAlignment="1"/>
  </cellXfs>
  <cellStyles count="2">
    <cellStyle name="Izhod" xfId="1" builtinId="21"/>
    <cellStyle name="Navadno" xfId="0" builtinId="0"/>
  </cellStyles>
  <dxfs count="1">
    <dxf>
      <alignment horizontal="general" vertical="bottom" textRotation="0" wrapText="1" indent="0" justifyLastLine="0" shrinkToFit="0" readingOrder="0"/>
    </dxf>
  </dxfs>
  <tableStyles count="1" defaultTableStyle="TableStyleMedium2" defaultPivotStyle="PivotStyleLight16">
    <tableStyle name="Slog tabele 1" pivot="0" count="0" xr9:uid="{09A3E1AF-5312-4903-B019-797FE519000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Padavine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padavine!$C$10:$N$10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padavine!$C$11:$N$11</c:f>
              <c:numCache>
                <c:formatCode>General</c:formatCode>
                <c:ptCount val="12"/>
                <c:pt idx="0">
                  <c:v>120</c:v>
                </c:pt>
                <c:pt idx="1">
                  <c:v>45</c:v>
                </c:pt>
                <c:pt idx="2">
                  <c:v>60</c:v>
                </c:pt>
                <c:pt idx="3">
                  <c:v>210</c:v>
                </c:pt>
                <c:pt idx="4">
                  <c:v>160</c:v>
                </c:pt>
                <c:pt idx="5">
                  <c:v>35</c:v>
                </c:pt>
                <c:pt idx="6">
                  <c:v>20</c:v>
                </c:pt>
                <c:pt idx="7">
                  <c:v>80</c:v>
                </c:pt>
                <c:pt idx="8">
                  <c:v>100</c:v>
                </c:pt>
                <c:pt idx="9">
                  <c:v>120</c:v>
                </c:pt>
                <c:pt idx="10">
                  <c:v>90</c:v>
                </c:pt>
                <c:pt idx="1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2-494A-9F02-5314F88B83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90665247"/>
        <c:axId val="1841158351"/>
      </c:barChart>
      <c:catAx>
        <c:axId val="189066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meseci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841158351"/>
        <c:crosses val="autoZero"/>
        <c:auto val="1"/>
        <c:lblAlgn val="ctr"/>
        <c:lblOffset val="100"/>
        <c:noMultiLvlLbl val="0"/>
      </c:catAx>
      <c:valAx>
        <c:axId val="184115835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Količina</a:t>
                </a:r>
                <a:r>
                  <a:rPr lang="sl-SI" baseline="0"/>
                  <a:t> padavin v mm</a:t>
                </a:r>
                <a:endParaRPr lang="sl-S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crossAx val="189066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12</xdr:row>
      <xdr:rowOff>147637</xdr:rowOff>
    </xdr:from>
    <xdr:to>
      <xdr:col>8</xdr:col>
      <xdr:colOff>142875</xdr:colOff>
      <xdr:row>27</xdr:row>
      <xdr:rowOff>33337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594BFBC2-9F09-4856-92F6-D8B68909F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C0CD67-7BD1-4134-ABB2-EE96A95620F3}" name="Tabela1" displayName="Tabela1" ref="BE1:BF9" headerRowDxfId="0">
  <autoFilter ref="BE1:BF9" xr:uid="{0B4EA32D-0D63-4817-9E4B-F1C9406CE11F}"/>
  <tableColumns count="2">
    <tableColumn id="1" xr3:uid="{52D4572C-1F85-47C1-BABF-9A92294FB6D9}" name="Barvanje sobe" totalsRowLabel="Vsota"/>
    <tableColumn id="2" xr3:uid="{41242576-2CFE-415D-BEE3-D5E169A94798}" name="Stolpec1" totalsRowFunction="count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D85F7D-9DD2-4716-A617-12D01D2CAE09}" name="Tabela2" displayName="Tabela2" ref="R1:S10" totalsRowShown="0">
  <autoFilter ref="R1:S10" xr:uid="{0B1C8EAB-9523-4119-A84B-4A6754352F2D}"/>
  <tableColumns count="2">
    <tableColumn id="1" xr3:uid="{8AFACF19-57B0-4809-A528-5937CB3814E7}" name="Stolpec1"/>
    <tableColumn id="2" xr3:uid="{B90D3540-9CE3-4BF5-B972-418A8CEEF042}" name="Stolpec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AB5F6-08F4-4AAD-AA72-DEDC66769972}">
  <dimension ref="A1:B37"/>
  <sheetViews>
    <sheetView zoomScaleNormal="100" workbookViewId="0">
      <selection activeCell="D2" sqref="D2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 s="1">
        <v>1972</v>
      </c>
      <c r="B2" s="1">
        <v>123.43</v>
      </c>
    </row>
    <row r="3" spans="1:2" x14ac:dyDescent="0.25">
      <c r="A3">
        <v>1973</v>
      </c>
      <c r="B3">
        <f t="shared" ref="B3:B37" si="0">ROUND(B2*0.0475 + B2, 2)</f>
        <v>129.29</v>
      </c>
    </row>
    <row r="4" spans="1:2" x14ac:dyDescent="0.25">
      <c r="A4">
        <v>1974</v>
      </c>
      <c r="B4">
        <f t="shared" si="0"/>
        <v>135.43</v>
      </c>
    </row>
    <row r="5" spans="1:2" x14ac:dyDescent="0.25">
      <c r="A5" s="1">
        <v>1975</v>
      </c>
      <c r="B5">
        <f t="shared" si="0"/>
        <v>141.86000000000001</v>
      </c>
    </row>
    <row r="6" spans="1:2" x14ac:dyDescent="0.25">
      <c r="A6">
        <v>1976</v>
      </c>
      <c r="B6">
        <f t="shared" si="0"/>
        <v>148.6</v>
      </c>
    </row>
    <row r="7" spans="1:2" x14ac:dyDescent="0.25">
      <c r="A7">
        <v>1977</v>
      </c>
      <c r="B7">
        <f t="shared" si="0"/>
        <v>155.66</v>
      </c>
    </row>
    <row r="8" spans="1:2" x14ac:dyDescent="0.25">
      <c r="A8" s="1">
        <v>1978</v>
      </c>
      <c r="B8">
        <f t="shared" si="0"/>
        <v>163.05000000000001</v>
      </c>
    </row>
    <row r="9" spans="1:2" x14ac:dyDescent="0.25">
      <c r="A9">
        <v>1979</v>
      </c>
      <c r="B9">
        <f t="shared" si="0"/>
        <v>170.79</v>
      </c>
    </row>
    <row r="10" spans="1:2" x14ac:dyDescent="0.25">
      <c r="A10">
        <v>1980</v>
      </c>
      <c r="B10">
        <f t="shared" si="0"/>
        <v>178.9</v>
      </c>
    </row>
    <row r="11" spans="1:2" x14ac:dyDescent="0.25">
      <c r="A11" s="1">
        <v>1981</v>
      </c>
      <c r="B11">
        <f t="shared" si="0"/>
        <v>187.4</v>
      </c>
    </row>
    <row r="12" spans="1:2" x14ac:dyDescent="0.25">
      <c r="A12">
        <v>1982</v>
      </c>
      <c r="B12">
        <f t="shared" si="0"/>
        <v>196.3</v>
      </c>
    </row>
    <row r="13" spans="1:2" x14ac:dyDescent="0.25">
      <c r="A13">
        <v>1983</v>
      </c>
      <c r="B13">
        <f t="shared" si="0"/>
        <v>205.62</v>
      </c>
    </row>
    <row r="14" spans="1:2" x14ac:dyDescent="0.25">
      <c r="A14" s="1">
        <v>1984</v>
      </c>
      <c r="B14">
        <f t="shared" si="0"/>
        <v>215.39</v>
      </c>
    </row>
    <row r="15" spans="1:2" x14ac:dyDescent="0.25">
      <c r="A15">
        <v>1985</v>
      </c>
      <c r="B15">
        <f t="shared" si="0"/>
        <v>225.62</v>
      </c>
    </row>
    <row r="16" spans="1:2" x14ac:dyDescent="0.25">
      <c r="A16">
        <v>1986</v>
      </c>
      <c r="B16">
        <f t="shared" si="0"/>
        <v>236.34</v>
      </c>
    </row>
    <row r="17" spans="1:2" x14ac:dyDescent="0.25">
      <c r="A17" s="1">
        <v>1987</v>
      </c>
      <c r="B17">
        <f t="shared" si="0"/>
        <v>247.57</v>
      </c>
    </row>
    <row r="18" spans="1:2" x14ac:dyDescent="0.25">
      <c r="A18">
        <v>1988</v>
      </c>
      <c r="B18">
        <f t="shared" si="0"/>
        <v>259.33</v>
      </c>
    </row>
    <row r="19" spans="1:2" x14ac:dyDescent="0.25">
      <c r="A19">
        <v>1989</v>
      </c>
      <c r="B19">
        <f t="shared" si="0"/>
        <v>271.64999999999998</v>
      </c>
    </row>
    <row r="20" spans="1:2" x14ac:dyDescent="0.25">
      <c r="A20" s="1">
        <v>1990</v>
      </c>
      <c r="B20">
        <f t="shared" si="0"/>
        <v>284.55</v>
      </c>
    </row>
    <row r="21" spans="1:2" x14ac:dyDescent="0.25">
      <c r="A21">
        <v>1991</v>
      </c>
      <c r="B21">
        <f t="shared" si="0"/>
        <v>298.07</v>
      </c>
    </row>
    <row r="22" spans="1:2" x14ac:dyDescent="0.25">
      <c r="A22">
        <v>1992</v>
      </c>
      <c r="B22">
        <f t="shared" si="0"/>
        <v>312.23</v>
      </c>
    </row>
    <row r="23" spans="1:2" x14ac:dyDescent="0.25">
      <c r="A23" s="1">
        <v>1993</v>
      </c>
      <c r="B23">
        <f t="shared" si="0"/>
        <v>327.06</v>
      </c>
    </row>
    <row r="24" spans="1:2" x14ac:dyDescent="0.25">
      <c r="A24">
        <v>1994</v>
      </c>
      <c r="B24">
        <f t="shared" si="0"/>
        <v>342.6</v>
      </c>
    </row>
    <row r="25" spans="1:2" x14ac:dyDescent="0.25">
      <c r="A25">
        <v>1995</v>
      </c>
      <c r="B25">
        <f t="shared" si="0"/>
        <v>358.87</v>
      </c>
    </row>
    <row r="26" spans="1:2" x14ac:dyDescent="0.25">
      <c r="A26" s="1">
        <v>1996</v>
      </c>
      <c r="B26">
        <f t="shared" si="0"/>
        <v>375.92</v>
      </c>
    </row>
    <row r="27" spans="1:2" x14ac:dyDescent="0.25">
      <c r="A27">
        <v>1997</v>
      </c>
      <c r="B27">
        <f t="shared" si="0"/>
        <v>393.78</v>
      </c>
    </row>
    <row r="28" spans="1:2" x14ac:dyDescent="0.25">
      <c r="A28">
        <v>1998</v>
      </c>
      <c r="B28">
        <f t="shared" si="0"/>
        <v>412.48</v>
      </c>
    </row>
    <row r="29" spans="1:2" x14ac:dyDescent="0.25">
      <c r="A29" s="1">
        <v>1999</v>
      </c>
      <c r="B29">
        <f t="shared" si="0"/>
        <v>432.07</v>
      </c>
    </row>
    <row r="30" spans="1:2" x14ac:dyDescent="0.25">
      <c r="A30">
        <v>2000</v>
      </c>
      <c r="B30">
        <f t="shared" si="0"/>
        <v>452.59</v>
      </c>
    </row>
    <row r="31" spans="1:2" x14ac:dyDescent="0.25">
      <c r="A31">
        <v>2001</v>
      </c>
      <c r="B31">
        <f t="shared" si="0"/>
        <v>474.09</v>
      </c>
    </row>
    <row r="32" spans="1:2" x14ac:dyDescent="0.25">
      <c r="A32" s="1">
        <v>2002</v>
      </c>
      <c r="B32">
        <f t="shared" si="0"/>
        <v>496.61</v>
      </c>
    </row>
    <row r="33" spans="1:2" x14ac:dyDescent="0.25">
      <c r="A33">
        <v>2003</v>
      </c>
      <c r="B33">
        <f t="shared" si="0"/>
        <v>520.20000000000005</v>
      </c>
    </row>
    <row r="34" spans="1:2" x14ac:dyDescent="0.25">
      <c r="A34">
        <v>2004</v>
      </c>
      <c r="B34">
        <f t="shared" si="0"/>
        <v>544.91</v>
      </c>
    </row>
    <row r="35" spans="1:2" x14ac:dyDescent="0.25">
      <c r="A35" s="1">
        <v>2005</v>
      </c>
      <c r="B35">
        <f t="shared" si="0"/>
        <v>570.79</v>
      </c>
    </row>
    <row r="36" spans="1:2" x14ac:dyDescent="0.25">
      <c r="A36">
        <v>2006</v>
      </c>
      <c r="B36">
        <f t="shared" si="0"/>
        <v>597.9</v>
      </c>
    </row>
    <row r="37" spans="1:2" x14ac:dyDescent="0.25">
      <c r="A37">
        <v>2007</v>
      </c>
      <c r="B37" s="2">
        <f t="shared" si="0"/>
        <v>626.29999999999995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F118A-4027-4421-A2EA-CF3B74ACDC74}">
  <dimension ref="B1:BF9"/>
  <sheetViews>
    <sheetView tabSelected="1" zoomScale="160" zoomScaleNormal="160" workbookViewId="0">
      <selection activeCell="C8" sqref="C8"/>
    </sheetView>
  </sheetViews>
  <sheetFormatPr defaultColWidth="19" defaultRowHeight="15" x14ac:dyDescent="0.25"/>
  <cols>
    <col min="2" max="2" width="20" customWidth="1"/>
    <col min="3" max="3" width="9.42578125" customWidth="1"/>
  </cols>
  <sheetData>
    <row r="1" spans="2:58" x14ac:dyDescent="0.25">
      <c r="B1" s="12" t="s">
        <v>10</v>
      </c>
      <c r="C1" s="13"/>
      <c r="R1" t="s">
        <v>11</v>
      </c>
      <c r="S1" t="s">
        <v>12</v>
      </c>
      <c r="BE1" s="5" t="s">
        <v>10</v>
      </c>
      <c r="BF1" s="6" t="s">
        <v>11</v>
      </c>
    </row>
    <row r="2" spans="2:58" x14ac:dyDescent="0.25">
      <c r="B2" t="s">
        <v>7</v>
      </c>
      <c r="C2" s="3">
        <f ca="1">TODAY()</f>
        <v>45699</v>
      </c>
      <c r="BE2" s="5" t="s">
        <v>10</v>
      </c>
      <c r="BF2" s="3">
        <f ca="1">TODAY()</f>
        <v>45699</v>
      </c>
    </row>
    <row r="3" spans="2:58" x14ac:dyDescent="0.25">
      <c r="B3" t="s">
        <v>2</v>
      </c>
      <c r="C3" s="8">
        <v>4.1500000000000004</v>
      </c>
      <c r="BE3" s="5" t="s">
        <v>10</v>
      </c>
      <c r="BF3">
        <v>4.1500000000000004</v>
      </c>
    </row>
    <row r="4" spans="2:58" x14ac:dyDescent="0.25">
      <c r="B4" t="s">
        <v>3</v>
      </c>
      <c r="C4" s="8">
        <v>3.3</v>
      </c>
      <c r="BE4" s="5" t="s">
        <v>10</v>
      </c>
      <c r="BF4">
        <v>3.3</v>
      </c>
    </row>
    <row r="5" spans="2:58" x14ac:dyDescent="0.25">
      <c r="B5" t="s">
        <v>4</v>
      </c>
      <c r="C5" s="8">
        <v>2.65</v>
      </c>
      <c r="BE5" s="5" t="s">
        <v>10</v>
      </c>
      <c r="BF5">
        <v>2.65</v>
      </c>
    </row>
    <row r="6" spans="2:58" x14ac:dyDescent="0.25">
      <c r="B6" t="s">
        <v>5</v>
      </c>
      <c r="C6" s="8">
        <v>0.5</v>
      </c>
      <c r="BE6" s="5" t="s">
        <v>10</v>
      </c>
      <c r="BF6">
        <v>0.5</v>
      </c>
    </row>
    <row r="7" spans="2:58" x14ac:dyDescent="0.25">
      <c r="B7" t="s">
        <v>6</v>
      </c>
      <c r="C7" s="2">
        <v>1.1000000000000001</v>
      </c>
      <c r="BE7" s="5" t="s">
        <v>10</v>
      </c>
      <c r="BF7">
        <v>1.1000000000000001</v>
      </c>
    </row>
    <row r="8" spans="2:58" x14ac:dyDescent="0.25">
      <c r="B8" s="4" t="s">
        <v>8</v>
      </c>
      <c r="C8" s="14">
        <f>2*C5*C4 + 2*C5*C3 + C3*C4</f>
        <v>53.18</v>
      </c>
      <c r="BE8" s="5" t="s">
        <v>10</v>
      </c>
    </row>
    <row r="9" spans="2:58" x14ac:dyDescent="0.25">
      <c r="B9" s="4" t="s">
        <v>9</v>
      </c>
      <c r="C9" s="7">
        <f>C8*C6*C7</f>
        <v>29.249000000000002</v>
      </c>
      <c r="BE9" s="4" t="s">
        <v>9</v>
      </c>
    </row>
  </sheetData>
  <mergeCells count="1">
    <mergeCell ref="B1:C1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10A58-9773-4A26-9846-A965BC99F467}">
  <dimension ref="B1:L11"/>
  <sheetViews>
    <sheetView workbookViewId="0">
      <selection activeCell="P7" sqref="P7"/>
    </sheetView>
  </sheetViews>
  <sheetFormatPr defaultRowHeight="15" x14ac:dyDescent="0.25"/>
  <sheetData>
    <row r="1" spans="2:12" x14ac:dyDescent="0.25">
      <c r="B1" s="9">
        <v>0</v>
      </c>
      <c r="C1" s="9">
        <f>B1 +1</f>
        <v>1</v>
      </c>
      <c r="D1" s="9">
        <f t="shared" ref="D1:L1" si="0">C1 +1</f>
        <v>2</v>
      </c>
      <c r="E1" s="9">
        <f t="shared" si="0"/>
        <v>3</v>
      </c>
      <c r="F1" s="9">
        <f t="shared" si="0"/>
        <v>4</v>
      </c>
      <c r="G1" s="9">
        <f t="shared" si="0"/>
        <v>5</v>
      </c>
      <c r="H1" s="9">
        <f t="shared" si="0"/>
        <v>6</v>
      </c>
      <c r="I1" s="9">
        <f t="shared" si="0"/>
        <v>7</v>
      </c>
      <c r="J1" s="9">
        <f t="shared" si="0"/>
        <v>8</v>
      </c>
      <c r="K1" s="9">
        <f t="shared" si="0"/>
        <v>9</v>
      </c>
      <c r="L1" s="9">
        <f t="shared" si="0"/>
        <v>10</v>
      </c>
    </row>
    <row r="2" spans="2:12" x14ac:dyDescent="0.25">
      <c r="B2" s="9">
        <f>B1+1</f>
        <v>1</v>
      </c>
      <c r="C2">
        <f>B2*C1</f>
        <v>1</v>
      </c>
      <c r="D2">
        <f t="shared" ref="D2" si="1">C2*D1</f>
        <v>2</v>
      </c>
      <c r="E2">
        <f>$B2*E$1</f>
        <v>3</v>
      </c>
      <c r="F2">
        <f>B2*F$1</f>
        <v>4</v>
      </c>
      <c r="G2">
        <f>B2*G$1</f>
        <v>5</v>
      </c>
      <c r="H2">
        <f>B2*H$1</f>
        <v>6</v>
      </c>
      <c r="I2">
        <f>B2*I$1</f>
        <v>7</v>
      </c>
      <c r="J2">
        <f>B2*J$1</f>
        <v>8</v>
      </c>
      <c r="K2">
        <f>B2*K$1</f>
        <v>9</v>
      </c>
      <c r="L2">
        <f>B2*L$1</f>
        <v>10</v>
      </c>
    </row>
    <row r="3" spans="2:12" x14ac:dyDescent="0.25">
      <c r="B3" s="9">
        <f t="shared" ref="B3:B10" si="2">B2+1</f>
        <v>2</v>
      </c>
      <c r="C3">
        <f>B3*C1</f>
        <v>2</v>
      </c>
      <c r="D3">
        <f t="shared" ref="D3" si="3">C3*D1</f>
        <v>4</v>
      </c>
      <c r="E3">
        <f t="shared" ref="E3:E11" si="4">$B3*E$1</f>
        <v>6</v>
      </c>
      <c r="F3">
        <f t="shared" ref="F3:F11" si="5">B3*F$1</f>
        <v>8</v>
      </c>
      <c r="G3">
        <f t="shared" ref="G3:G11" si="6">B3*G$1</f>
        <v>10</v>
      </c>
      <c r="H3">
        <f t="shared" ref="H3:H11" si="7">B3*H$1</f>
        <v>12</v>
      </c>
      <c r="I3">
        <f t="shared" ref="I3:I11" si="8">B3*I$1</f>
        <v>14</v>
      </c>
      <c r="J3">
        <f t="shared" ref="J3:J11" si="9">B3*J$1</f>
        <v>16</v>
      </c>
      <c r="K3">
        <f t="shared" ref="K3:K11" si="10">B3*K$1</f>
        <v>18</v>
      </c>
      <c r="L3">
        <f t="shared" ref="L3:L11" si="11">B3*L$1</f>
        <v>20</v>
      </c>
    </row>
    <row r="4" spans="2:12" x14ac:dyDescent="0.25">
      <c r="B4" s="9">
        <v>3</v>
      </c>
      <c r="C4">
        <f>B4*C1</f>
        <v>3</v>
      </c>
      <c r="D4">
        <f>$B4*D$2</f>
        <v>6</v>
      </c>
      <c r="E4">
        <f t="shared" si="4"/>
        <v>9</v>
      </c>
      <c r="F4">
        <f t="shared" si="5"/>
        <v>12</v>
      </c>
      <c r="G4">
        <f t="shared" si="6"/>
        <v>15</v>
      </c>
      <c r="H4">
        <f t="shared" si="7"/>
        <v>18</v>
      </c>
      <c r="I4">
        <f t="shared" si="8"/>
        <v>21</v>
      </c>
      <c r="J4">
        <f t="shared" si="9"/>
        <v>24</v>
      </c>
      <c r="K4">
        <f t="shared" si="10"/>
        <v>27</v>
      </c>
      <c r="L4">
        <f t="shared" si="11"/>
        <v>30</v>
      </c>
    </row>
    <row r="5" spans="2:12" x14ac:dyDescent="0.25">
      <c r="B5" s="9">
        <f t="shared" si="2"/>
        <v>4</v>
      </c>
      <c r="C5">
        <f>C1*B5</f>
        <v>4</v>
      </c>
      <c r="D5">
        <f t="shared" ref="D5:D11" si="12">$B5*D$2</f>
        <v>8</v>
      </c>
      <c r="E5">
        <f t="shared" si="4"/>
        <v>12</v>
      </c>
      <c r="F5">
        <f t="shared" si="5"/>
        <v>16</v>
      </c>
      <c r="G5">
        <f t="shared" si="6"/>
        <v>20</v>
      </c>
      <c r="H5">
        <f t="shared" si="7"/>
        <v>24</v>
      </c>
      <c r="I5">
        <f t="shared" si="8"/>
        <v>28</v>
      </c>
      <c r="J5">
        <f t="shared" si="9"/>
        <v>32</v>
      </c>
      <c r="K5">
        <f t="shared" si="10"/>
        <v>36</v>
      </c>
      <c r="L5">
        <f t="shared" si="11"/>
        <v>40</v>
      </c>
    </row>
    <row r="6" spans="2:12" x14ac:dyDescent="0.25">
      <c r="B6" s="9">
        <f t="shared" si="2"/>
        <v>5</v>
      </c>
      <c r="C6">
        <f>B6</f>
        <v>5</v>
      </c>
      <c r="D6">
        <f t="shared" si="12"/>
        <v>10</v>
      </c>
      <c r="E6">
        <f t="shared" si="4"/>
        <v>15</v>
      </c>
      <c r="F6">
        <f t="shared" si="5"/>
        <v>20</v>
      </c>
      <c r="G6">
        <f t="shared" si="6"/>
        <v>25</v>
      </c>
      <c r="H6">
        <f t="shared" si="7"/>
        <v>30</v>
      </c>
      <c r="I6">
        <f t="shared" si="8"/>
        <v>35</v>
      </c>
      <c r="J6">
        <f t="shared" si="9"/>
        <v>40</v>
      </c>
      <c r="K6">
        <f t="shared" si="10"/>
        <v>45</v>
      </c>
      <c r="L6">
        <f t="shared" si="11"/>
        <v>50</v>
      </c>
    </row>
    <row r="7" spans="2:12" x14ac:dyDescent="0.25">
      <c r="B7" s="9">
        <f t="shared" si="2"/>
        <v>6</v>
      </c>
      <c r="C7">
        <f>C1*B7</f>
        <v>6</v>
      </c>
      <c r="D7">
        <f t="shared" si="12"/>
        <v>12</v>
      </c>
      <c r="E7">
        <f t="shared" si="4"/>
        <v>18</v>
      </c>
      <c r="F7">
        <f t="shared" si="5"/>
        <v>24</v>
      </c>
      <c r="G7">
        <f t="shared" si="6"/>
        <v>30</v>
      </c>
      <c r="H7">
        <f t="shared" si="7"/>
        <v>36</v>
      </c>
      <c r="I7">
        <f t="shared" si="8"/>
        <v>42</v>
      </c>
      <c r="J7">
        <f t="shared" si="9"/>
        <v>48</v>
      </c>
      <c r="K7">
        <f t="shared" si="10"/>
        <v>54</v>
      </c>
      <c r="L7">
        <f t="shared" si="11"/>
        <v>60</v>
      </c>
    </row>
    <row r="8" spans="2:12" x14ac:dyDescent="0.25">
      <c r="B8" s="9">
        <f t="shared" si="2"/>
        <v>7</v>
      </c>
      <c r="C8">
        <f t="shared" ref="C8" si="13">C2*B8</f>
        <v>7</v>
      </c>
      <c r="D8">
        <f t="shared" si="12"/>
        <v>14</v>
      </c>
      <c r="E8">
        <f t="shared" si="4"/>
        <v>21</v>
      </c>
      <c r="F8">
        <f t="shared" si="5"/>
        <v>28</v>
      </c>
      <c r="G8">
        <f t="shared" si="6"/>
        <v>35</v>
      </c>
      <c r="H8">
        <f t="shared" si="7"/>
        <v>42</v>
      </c>
      <c r="I8">
        <f t="shared" si="8"/>
        <v>49</v>
      </c>
      <c r="J8">
        <f t="shared" si="9"/>
        <v>56</v>
      </c>
      <c r="K8">
        <f t="shared" si="10"/>
        <v>63</v>
      </c>
      <c r="L8">
        <f t="shared" si="11"/>
        <v>70</v>
      </c>
    </row>
    <row r="9" spans="2:12" x14ac:dyDescent="0.25">
      <c r="B9" s="9">
        <f t="shared" si="2"/>
        <v>8</v>
      </c>
      <c r="C9">
        <f>C1*B9</f>
        <v>8</v>
      </c>
      <c r="D9">
        <f t="shared" si="12"/>
        <v>16</v>
      </c>
      <c r="E9">
        <f t="shared" si="4"/>
        <v>24</v>
      </c>
      <c r="F9">
        <f t="shared" si="5"/>
        <v>32</v>
      </c>
      <c r="G9">
        <f t="shared" si="6"/>
        <v>40</v>
      </c>
      <c r="H9">
        <f t="shared" si="7"/>
        <v>48</v>
      </c>
      <c r="I9">
        <f t="shared" si="8"/>
        <v>56</v>
      </c>
      <c r="J9">
        <f t="shared" si="9"/>
        <v>64</v>
      </c>
      <c r="K9">
        <f t="shared" si="10"/>
        <v>72</v>
      </c>
      <c r="L9">
        <f t="shared" si="11"/>
        <v>80</v>
      </c>
    </row>
    <row r="10" spans="2:12" x14ac:dyDescent="0.25">
      <c r="B10" s="9">
        <f t="shared" si="2"/>
        <v>9</v>
      </c>
      <c r="C10">
        <f>C2*B10</f>
        <v>9</v>
      </c>
      <c r="D10">
        <f t="shared" si="12"/>
        <v>18</v>
      </c>
      <c r="E10">
        <f t="shared" si="4"/>
        <v>27</v>
      </c>
      <c r="F10">
        <f t="shared" si="5"/>
        <v>36</v>
      </c>
      <c r="G10">
        <f t="shared" si="6"/>
        <v>45</v>
      </c>
      <c r="H10">
        <f t="shared" si="7"/>
        <v>54</v>
      </c>
      <c r="I10">
        <f t="shared" si="8"/>
        <v>63</v>
      </c>
      <c r="J10">
        <f t="shared" si="9"/>
        <v>72</v>
      </c>
      <c r="K10">
        <f t="shared" si="10"/>
        <v>81</v>
      </c>
      <c r="L10">
        <f t="shared" si="11"/>
        <v>90</v>
      </c>
    </row>
    <row r="11" spans="2:12" x14ac:dyDescent="0.25">
      <c r="B11" s="9">
        <f>B10+1</f>
        <v>10</v>
      </c>
      <c r="C11">
        <f>C1*B11</f>
        <v>10</v>
      </c>
      <c r="D11">
        <f t="shared" si="12"/>
        <v>20</v>
      </c>
      <c r="E11">
        <f t="shared" si="4"/>
        <v>30</v>
      </c>
      <c r="F11">
        <f t="shared" si="5"/>
        <v>40</v>
      </c>
      <c r="G11">
        <f t="shared" si="6"/>
        <v>50</v>
      </c>
      <c r="H11">
        <f t="shared" si="7"/>
        <v>60</v>
      </c>
      <c r="I11">
        <f t="shared" si="8"/>
        <v>70</v>
      </c>
      <c r="J11">
        <f t="shared" si="9"/>
        <v>80</v>
      </c>
      <c r="K11">
        <f t="shared" si="10"/>
        <v>90</v>
      </c>
      <c r="L11">
        <f t="shared" si="11"/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516C2-5773-4442-821E-64F86A8069D2}">
  <dimension ref="B1:R11"/>
  <sheetViews>
    <sheetView workbookViewId="0">
      <selection activeCell="R7" sqref="R7"/>
    </sheetView>
  </sheetViews>
  <sheetFormatPr defaultRowHeight="15" x14ac:dyDescent="0.25"/>
  <cols>
    <col min="2" max="2" width="9.5703125" customWidth="1"/>
    <col min="5" max="5" width="12" bestFit="1" customWidth="1"/>
    <col min="11" max="11" width="10.28515625" customWidth="1"/>
    <col min="17" max="17" width="31.140625" customWidth="1"/>
  </cols>
  <sheetData>
    <row r="1" spans="2:18" x14ac:dyDescent="0.25">
      <c r="Q1" t="s">
        <v>28</v>
      </c>
      <c r="R1">
        <f>SUM(R6:R7)</f>
        <v>610</v>
      </c>
    </row>
    <row r="2" spans="2:18" x14ac:dyDescent="0.25">
      <c r="B2" s="4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Q2" t="s">
        <v>29</v>
      </c>
      <c r="R2">
        <f>MAX(C7:H7,C3:H3)</f>
        <v>210</v>
      </c>
    </row>
    <row r="3" spans="2:18" x14ac:dyDescent="0.25">
      <c r="B3" s="4" t="s">
        <v>20</v>
      </c>
      <c r="C3">
        <v>120</v>
      </c>
      <c r="D3">
        <v>45</v>
      </c>
      <c r="E3">
        <v>60</v>
      </c>
      <c r="F3">
        <v>210</v>
      </c>
      <c r="G3">
        <v>160</v>
      </c>
      <c r="H3">
        <v>35</v>
      </c>
      <c r="Q3" t="s">
        <v>30</v>
      </c>
      <c r="R3">
        <f>MIN(C7:H7,C3:H3)</f>
        <v>20</v>
      </c>
    </row>
    <row r="4" spans="2:18" x14ac:dyDescent="0.25">
      <c r="B4" s="4" t="s">
        <v>21</v>
      </c>
      <c r="C4" s="11">
        <f>ROUND(C3/R1, 10)</f>
        <v>0.1967213115</v>
      </c>
      <c r="D4" s="11">
        <f>ROUND(D3/R1,10)</f>
        <v>7.3770491800000004E-2</v>
      </c>
      <c r="E4" s="11">
        <f>ROUND($E3/R1,10)</f>
        <v>9.8360655699999994E-2</v>
      </c>
      <c r="F4" s="11">
        <f>ROUND(F3/R1,10)</f>
        <v>0.3442622951</v>
      </c>
      <c r="G4" s="11">
        <f>ROUND(G3/R1,10)</f>
        <v>0.26229508200000001</v>
      </c>
      <c r="H4" s="11">
        <f>ROUND(H3/R1,10)</f>
        <v>5.7377049200000002E-2</v>
      </c>
      <c r="Q4" t="s">
        <v>31</v>
      </c>
      <c r="R4" s="10">
        <f>AVERAGE(C3:H3,C7:H7)</f>
        <v>103.33333333333333</v>
      </c>
    </row>
    <row r="6" spans="2:18" x14ac:dyDescent="0.25">
      <c r="B6" s="4" t="s">
        <v>13</v>
      </c>
      <c r="C6" t="s">
        <v>22</v>
      </c>
      <c r="D6" t="s">
        <v>23</v>
      </c>
      <c r="E6" t="s">
        <v>24</v>
      </c>
      <c r="F6" t="s">
        <v>25</v>
      </c>
      <c r="G6" t="s">
        <v>26</v>
      </c>
      <c r="H6" t="s">
        <v>27</v>
      </c>
    </row>
    <row r="7" spans="2:18" x14ac:dyDescent="0.25">
      <c r="B7" s="4" t="s">
        <v>20</v>
      </c>
      <c r="C7">
        <v>20</v>
      </c>
      <c r="D7">
        <v>80</v>
      </c>
      <c r="E7">
        <v>100</v>
      </c>
      <c r="F7">
        <v>120</v>
      </c>
      <c r="G7">
        <v>90</v>
      </c>
      <c r="H7">
        <v>200</v>
      </c>
      <c r="R7">
        <f>SUM(C7:Q7)</f>
        <v>610</v>
      </c>
    </row>
    <row r="8" spans="2:18" x14ac:dyDescent="0.25">
      <c r="B8" s="4" t="s">
        <v>21</v>
      </c>
      <c r="C8" s="11">
        <f>ROUND(C7/R1,10)</f>
        <v>3.2786885199999997E-2</v>
      </c>
      <c r="D8" s="11">
        <f>ROUND(D7/R1,10)</f>
        <v>0.13114754100000001</v>
      </c>
      <c r="E8" s="11">
        <f>ROUND(E7/R1,10)</f>
        <v>0.16393442620000001</v>
      </c>
      <c r="F8" s="11">
        <f>ROUND(F7/R1,10)</f>
        <v>0.1967213115</v>
      </c>
      <c r="G8" s="11">
        <f>ROUND(G7/R1,10)</f>
        <v>0.14754098360000001</v>
      </c>
      <c r="H8" s="11">
        <f>ROUND(H7/R1,10)</f>
        <v>0.32786885249999997</v>
      </c>
    </row>
    <row r="10" spans="2:18" x14ac:dyDescent="0.25">
      <c r="B10" s="4" t="s">
        <v>13</v>
      </c>
      <c r="C10" t="s">
        <v>14</v>
      </c>
      <c r="D10" t="s">
        <v>15</v>
      </c>
      <c r="E10" t="s">
        <v>16</v>
      </c>
      <c r="F10" t="s">
        <v>17</v>
      </c>
      <c r="G10" t="s">
        <v>18</v>
      </c>
      <c r="H10" t="s">
        <v>19</v>
      </c>
      <c r="I10" t="s">
        <v>22</v>
      </c>
      <c r="J10" t="s">
        <v>23</v>
      </c>
      <c r="K10" t="s">
        <v>24</v>
      </c>
      <c r="L10" t="s">
        <v>25</v>
      </c>
      <c r="M10" t="s">
        <v>26</v>
      </c>
      <c r="N10" t="s">
        <v>27</v>
      </c>
    </row>
    <row r="11" spans="2:18" x14ac:dyDescent="0.25">
      <c r="B11" s="4" t="s">
        <v>20</v>
      </c>
      <c r="C11">
        <v>120</v>
      </c>
      <c r="D11">
        <v>45</v>
      </c>
      <c r="E11">
        <v>60</v>
      </c>
      <c r="F11">
        <v>210</v>
      </c>
      <c r="G11">
        <v>160</v>
      </c>
      <c r="H11">
        <v>35</v>
      </c>
      <c r="I11">
        <v>20</v>
      </c>
      <c r="J11">
        <v>80</v>
      </c>
      <c r="K11">
        <v>100</v>
      </c>
      <c r="L11">
        <v>120</v>
      </c>
      <c r="M11">
        <v>90</v>
      </c>
      <c r="N11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4</vt:i4>
      </vt:variant>
    </vt:vector>
  </HeadingPairs>
  <TitlesOfParts>
    <vt:vector size="4" baseType="lpstr">
      <vt:lpstr>obresti</vt:lpstr>
      <vt:lpstr>barva</vt:lpstr>
      <vt:lpstr>množenje</vt:lpstr>
      <vt:lpstr>padavine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UrosT</dc:creator>
  <cp:lastModifiedBy>UrosT</cp:lastModifiedBy>
  <dcterms:created xsi:type="dcterms:W3CDTF">2025-02-04T10:28:19Z</dcterms:created>
  <dcterms:modified xsi:type="dcterms:W3CDTF">2025-02-11T07:57:01Z</dcterms:modified>
</cp:coreProperties>
</file>