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09-excel\"/>
    </mc:Choice>
  </mc:AlternateContent>
  <xr:revisionPtr revIDLastSave="0" documentId="13_ncr:1_{9A7D289E-982A-462F-A310-E11C84252897}" xr6:coauthVersionLast="36" xr6:coauthVersionMax="36" xr10:uidLastSave="{00000000-0000-0000-0000-000000000000}"/>
  <bookViews>
    <workbookView xWindow="0" yWindow="0" windowWidth="28800" windowHeight="11505" xr2:uid="{F50C9165-DD5F-4A5C-BDF4-9760AA59312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4" i="1" l="1"/>
</calcChain>
</file>

<file path=xl/sharedStrings.xml><?xml version="1.0" encoding="utf-8"?>
<sst xmlns="http://schemas.openxmlformats.org/spreadsheetml/2006/main" count="72" uniqueCount="44">
  <si>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</si>
  <si>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</si>
  <si>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</si>
  <si>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</si>
  <si>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</si>
  <si>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</si>
  <si>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</si>
  <si>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</si>
  <si>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</si>
  <si>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</si>
  <si>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</si>
  <si>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</si>
  <si>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</si>
  <si>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</si>
  <si>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</si>
  <si>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</si>
  <si>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</si>
  <si>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</si>
  <si>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</si>
  <si>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</si>
  <si>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</si>
  <si>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</si>
  <si>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</si>
  <si>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</si>
  <si>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</si>
  <si>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</si>
  <si>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</si>
  <si>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</si>
  <si>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</si>
  <si>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</si>
  <si>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</si>
  <si>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</si>
  <si>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</si>
  <si>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</si>
  <si>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</si>
  <si>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</si>
  <si>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</si>
  <si>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</si>
  <si>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</si>
  <si>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</si>
  <si>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</si>
  <si>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r>
      <t xml:space="preserve">1 </t>
    </r>
    <r>
      <rPr>
        <i/>
        <sz val="12"/>
        <color rgb="FF000000"/>
        <rFont val="CMMI12"/>
      </rPr>
      <t>m</t>
    </r>
    <r>
      <rPr>
        <i/>
        <sz val="8"/>
        <color rgb="FF000000"/>
        <rFont val="CMMI8"/>
      </rPr>
      <t>t</t>
    </r>
    <r>
      <rPr>
        <i/>
        <sz val="12"/>
        <color rgb="FF000000"/>
        <rFont val="CMMI12"/>
      </rPr>
      <t xml:space="preserve">v </t>
    </r>
    <r>
      <rPr>
        <sz val="12"/>
        <color rgb="FF000000"/>
        <rFont val="URWPalladioL-Roma"/>
      </rPr>
      <t xml:space="preserve">(kjer je </t>
    </r>
    <r>
      <rPr>
        <i/>
        <sz val="12"/>
        <color rgb="FF000000"/>
        <rFont val="CMMI12"/>
      </rPr>
      <t>m</t>
    </r>
    <r>
      <rPr>
        <i/>
        <sz val="8"/>
        <color rgb="FF000000"/>
        <rFont val="CMMI8"/>
      </rPr>
      <t xml:space="preserve">t </t>
    </r>
    <r>
      <rPr>
        <sz val="12"/>
        <color rgb="FF000000"/>
        <rFont val="URWPalladioL-Roma"/>
      </rPr>
      <t>masa v trojskih unˇcah)</t>
    </r>
  </si>
  <si>
    <t>MAX:</t>
  </si>
  <si>
    <r>
      <t>Gibalna količina kg m s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</si>
</sst>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>
    <font>
      <sz val="11"/>
      <color theme="1"/>
      <name val="Calibri"/>
      <family val="2"/>
      <charset val="238"/>
      <scheme val="minor"/>
    </font>
    <font>
      <sz val="8"/>
      <color rgb="FF000000"/>
      <name val="CMR8"/>
    </font>
    <font>
      <i/>
      <sz val="12"/>
      <color rgb="FF000000"/>
      <name val="CMMI12"/>
    </font>
    <font>
      <i/>
      <sz val="8"/>
      <color rgb="FF000000"/>
      <name val="CMMI8"/>
    </font>
    <font>
      <sz val="12"/>
      <color rgb="FF000000"/>
      <name val="URWPalladioL-Roma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avadno" xfId="0" builtinId="0"/>
  </cellStyles>
  <dxfs count="2">
    <dxf>
      <numFmt numFmtId="167" formatCode="0.0"/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Teža in višina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Teža (t oz)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List1!$B$2:$B$33</c:f>
              <c:numCache>
                <c:formatCode>General</c:formatCode>
                <c:ptCount val="32"/>
                <c:pt idx="0">
                  <c:v>83</c:v>
                </c:pt>
                <c:pt idx="1">
                  <c:v>236</c:v>
                </c:pt>
                <c:pt idx="2">
                  <c:v>71</c:v>
                </c:pt>
                <c:pt idx="3">
                  <c:v>201</c:v>
                </c:pt>
                <c:pt idx="4">
                  <c:v>59</c:v>
                </c:pt>
                <c:pt idx="5">
                  <c:v>189</c:v>
                </c:pt>
                <c:pt idx="6">
                  <c:v>130</c:v>
                </c:pt>
                <c:pt idx="7">
                  <c:v>35</c:v>
                </c:pt>
                <c:pt idx="8">
                  <c:v>177</c:v>
                </c:pt>
                <c:pt idx="9">
                  <c:v>47</c:v>
                </c:pt>
                <c:pt idx="10">
                  <c:v>118</c:v>
                </c:pt>
                <c:pt idx="11">
                  <c:v>165</c:v>
                </c:pt>
                <c:pt idx="12">
                  <c:v>154</c:v>
                </c:pt>
                <c:pt idx="13">
                  <c:v>130</c:v>
                </c:pt>
                <c:pt idx="14">
                  <c:v>189</c:v>
                </c:pt>
                <c:pt idx="15">
                  <c:v>83</c:v>
                </c:pt>
                <c:pt idx="16">
                  <c:v>47</c:v>
                </c:pt>
                <c:pt idx="17">
                  <c:v>189</c:v>
                </c:pt>
                <c:pt idx="18">
                  <c:v>165</c:v>
                </c:pt>
                <c:pt idx="19">
                  <c:v>201</c:v>
                </c:pt>
                <c:pt idx="20">
                  <c:v>118</c:v>
                </c:pt>
                <c:pt idx="21">
                  <c:v>177</c:v>
                </c:pt>
                <c:pt idx="22">
                  <c:v>1039</c:v>
                </c:pt>
                <c:pt idx="23">
                  <c:v>224</c:v>
                </c:pt>
                <c:pt idx="24">
                  <c:v>768</c:v>
                </c:pt>
                <c:pt idx="25">
                  <c:v>35</c:v>
                </c:pt>
                <c:pt idx="26">
                  <c:v>35</c:v>
                </c:pt>
                <c:pt idx="27">
                  <c:v>118</c:v>
                </c:pt>
                <c:pt idx="28">
                  <c:v>94</c:v>
                </c:pt>
                <c:pt idx="29">
                  <c:v>106</c:v>
                </c:pt>
                <c:pt idx="30">
                  <c:v>248</c:v>
                </c:pt>
                <c:pt idx="31">
                  <c:v>260</c:v>
                </c:pt>
              </c:numCache>
            </c:numRef>
          </c:xVal>
          <c:yVal>
            <c:numRef>
              <c:f>List1!$C$2:$C$33</c:f>
              <c:numCache>
                <c:formatCode>General</c:formatCode>
                <c:ptCount val="32"/>
                <c:pt idx="0">
                  <c:v>222</c:v>
                </c:pt>
                <c:pt idx="1">
                  <c:v>3215</c:v>
                </c:pt>
                <c:pt idx="2">
                  <c:v>273</c:v>
                </c:pt>
                <c:pt idx="3">
                  <c:v>2910</c:v>
                </c:pt>
                <c:pt idx="4">
                  <c:v>289</c:v>
                </c:pt>
                <c:pt idx="5">
                  <c:v>2749</c:v>
                </c:pt>
                <c:pt idx="6">
                  <c:v>1029</c:v>
                </c:pt>
                <c:pt idx="7">
                  <c:v>58</c:v>
                </c:pt>
                <c:pt idx="8">
                  <c:v>1270</c:v>
                </c:pt>
                <c:pt idx="9">
                  <c:v>193</c:v>
                </c:pt>
                <c:pt idx="10">
                  <c:v>948</c:v>
                </c:pt>
                <c:pt idx="11">
                  <c:v>1993</c:v>
                </c:pt>
                <c:pt idx="12">
                  <c:v>1286</c:v>
                </c:pt>
                <c:pt idx="13">
                  <c:v>640</c:v>
                </c:pt>
                <c:pt idx="14">
                  <c:v>1768</c:v>
                </c:pt>
                <c:pt idx="15">
                  <c:v>1071</c:v>
                </c:pt>
                <c:pt idx="16">
                  <c:v>135</c:v>
                </c:pt>
                <c:pt idx="17">
                  <c:v>4180</c:v>
                </c:pt>
                <c:pt idx="18">
                  <c:v>9645</c:v>
                </c:pt>
                <c:pt idx="19">
                  <c:v>3054</c:v>
                </c:pt>
                <c:pt idx="20">
                  <c:v>1929</c:v>
                </c:pt>
                <c:pt idx="21">
                  <c:v>1302</c:v>
                </c:pt>
                <c:pt idx="22">
                  <c:v>6752</c:v>
                </c:pt>
                <c:pt idx="23">
                  <c:v>3858</c:v>
                </c:pt>
                <c:pt idx="24">
                  <c:v>7555</c:v>
                </c:pt>
                <c:pt idx="25">
                  <c:v>129</c:v>
                </c:pt>
                <c:pt idx="26">
                  <c:v>209</c:v>
                </c:pt>
                <c:pt idx="27">
                  <c:v>932</c:v>
                </c:pt>
                <c:pt idx="28">
                  <c:v>788</c:v>
                </c:pt>
                <c:pt idx="29">
                  <c:v>804</c:v>
                </c:pt>
                <c:pt idx="30">
                  <c:v>14789</c:v>
                </c:pt>
                <c:pt idx="31">
                  <c:v>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0-4788-B77E-816F09F9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56544"/>
        <c:axId val="849335024"/>
      </c:scatterChart>
      <c:valAx>
        <c:axId val="8546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9335024"/>
        <c:crosses val="autoZero"/>
        <c:crossBetween val="midCat"/>
      </c:valAx>
      <c:valAx>
        <c:axId val="849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46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10</xdr:row>
      <xdr:rowOff>119062</xdr:rowOff>
    </xdr:from>
    <xdr:to>
      <xdr:col>16</xdr:col>
      <xdr:colOff>28575</xdr:colOff>
      <xdr:row>25</xdr:row>
      <xdr:rowOff>4762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B415C01-28D8-498C-87A3-3EE03F9E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79301-087A-4FDB-97A2-102C37BED4E6}" name="Tabela1" displayName="Tabela1" ref="A1:F34" totalsRowCount="1">
  <autoFilter ref="A1:F33" xr:uid="{F82FFB7E-C98D-4342-A789-26FE578C8E1D}"/>
  <tableColumns count="6">
    <tableColumn id="1" xr3:uid="{8CE7F6C5-9DAB-486D-8F27-6BE543CB59A3}" name="Vrsta"/>
    <tableColumn id="2" xr3:uid="{73F07A74-791E-4A22-A175-02FB65B7759E}" name="Višina (bc)"/>
    <tableColumn id="3" xr3:uid="{439523E8-C73C-4DFE-A21C-17D1DD9C14DD}" name="Teža (t oz)"/>
    <tableColumn id="4" xr3:uid="{157DC4EF-7E38-4E5D-94F9-F88061B35DC4}" name="Tip" totalsRowLabel="MAX:"/>
    <tableColumn id="5" xr3:uid="{9298D1A6-E0D6-4211-A5EB-1F80E4E24E6B}" name="Hitrost" totalsRowFunction="custom">
      <totalsRowFormula>MAX(E2:E33)</totalsRowFormula>
    </tableColumn>
    <tableColumn id="6" xr3:uid="{11CF0AEE-3BF9-4933-9B66-3A33E362A439}" name="Gibalna količina kg m s-1" dataDxfId="0">
      <calculatedColumnFormula>Tabela1[[#This Row],[Teža (t oz)]]*Tabela1[[#This Row],[Hitrost]]*1/32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8AB-1041-41B6-93A7-5D25931D951C}">
  <dimension ref="A1:F35"/>
  <sheetViews>
    <sheetView tabSelected="1" workbookViewId="0">
      <selection activeCell="L6" sqref="L6"/>
    </sheetView>
  </sheetViews>
  <sheetFormatPr defaultRowHeight="15"/>
  <cols>
    <col min="2" max="2" width="12.42578125" customWidth="1"/>
    <col min="3" max="3" width="12.140625" customWidth="1"/>
    <col min="6" max="6" width="17.7109375" customWidth="1"/>
    <col min="9" max="9" width="15.5703125" customWidth="1"/>
  </cols>
  <sheetData>
    <row r="1" spans="1:6" ht="17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>
      <c r="A2" t="s">
        <v>5</v>
      </c>
      <c r="B2">
        <v>83</v>
      </c>
      <c r="C2">
        <v>222</v>
      </c>
      <c r="D2" t="s">
        <v>6</v>
      </c>
      <c r="E2">
        <v>85</v>
      </c>
      <c r="F2" s="2">
        <f>Tabela1[[#This Row],[Teža (t oz)]]*Tabela1[[#This Row],[Hitrost]]*1/32</f>
        <v>589.6875</v>
      </c>
    </row>
    <row r="3" spans="1:6">
      <c r="A3" t="s">
        <v>7</v>
      </c>
      <c r="B3">
        <v>236</v>
      </c>
      <c r="C3">
        <v>3215</v>
      </c>
      <c r="D3" t="s">
        <v>8</v>
      </c>
      <c r="E3">
        <v>123</v>
      </c>
      <c r="F3" s="2">
        <f>Tabela1[[#This Row],[Teža (t oz)]]*Tabela1[[#This Row],[Hitrost]]*1/32</f>
        <v>12357.65625</v>
      </c>
    </row>
    <row r="4" spans="1:6">
      <c r="A4" t="s">
        <v>9</v>
      </c>
      <c r="B4">
        <v>71</v>
      </c>
      <c r="C4">
        <v>273</v>
      </c>
      <c r="D4" t="s">
        <v>6</v>
      </c>
      <c r="E4">
        <v>85</v>
      </c>
      <c r="F4" s="2">
        <f>Tabela1[[#This Row],[Teža (t oz)]]*Tabela1[[#This Row],[Hitrost]]*1/32</f>
        <v>725.15625</v>
      </c>
    </row>
    <row r="5" spans="1:6">
      <c r="A5" t="s">
        <v>10</v>
      </c>
      <c r="B5">
        <v>201</v>
      </c>
      <c r="C5">
        <v>2910</v>
      </c>
      <c r="D5" t="s">
        <v>6</v>
      </c>
      <c r="E5">
        <v>85</v>
      </c>
      <c r="F5" s="2">
        <f>Tabela1[[#This Row],[Teža (t oz)]]*Tabela1[[#This Row],[Hitrost]]*1/32</f>
        <v>7729.6875</v>
      </c>
    </row>
    <row r="6" spans="1:6">
      <c r="A6" t="s">
        <v>11</v>
      </c>
      <c r="B6">
        <v>59</v>
      </c>
      <c r="C6">
        <v>289</v>
      </c>
      <c r="D6" t="s">
        <v>8</v>
      </c>
      <c r="E6">
        <v>123</v>
      </c>
      <c r="F6" s="2">
        <f>Tabela1[[#This Row],[Teža (t oz)]]*Tabela1[[#This Row],[Hitrost]]*1/32</f>
        <v>1110.84375</v>
      </c>
    </row>
    <row r="7" spans="1:6">
      <c r="A7" t="s">
        <v>12</v>
      </c>
      <c r="B7">
        <v>189</v>
      </c>
      <c r="C7">
        <v>2749</v>
      </c>
      <c r="D7" t="s">
        <v>6</v>
      </c>
      <c r="E7">
        <v>85</v>
      </c>
      <c r="F7" s="2">
        <f>Tabela1[[#This Row],[Teža (t oz)]]*Tabela1[[#This Row],[Hitrost]]*1/32</f>
        <v>7302.03125</v>
      </c>
    </row>
    <row r="8" spans="1:6">
      <c r="A8" t="s">
        <v>13</v>
      </c>
      <c r="B8">
        <v>130</v>
      </c>
      <c r="C8">
        <v>1029</v>
      </c>
      <c r="D8" t="s">
        <v>6</v>
      </c>
      <c r="E8">
        <v>85</v>
      </c>
      <c r="F8" s="2">
        <f>Tabela1[[#This Row],[Teža (t oz)]]*Tabela1[[#This Row],[Hitrost]]*1/32</f>
        <v>2733.28125</v>
      </c>
    </row>
    <row r="9" spans="1:6">
      <c r="A9" t="s">
        <v>14</v>
      </c>
      <c r="B9">
        <v>35</v>
      </c>
      <c r="C9">
        <v>58</v>
      </c>
      <c r="D9" t="s">
        <v>6</v>
      </c>
      <c r="E9">
        <v>55</v>
      </c>
      <c r="F9" s="2">
        <f>Tabela1[[#This Row],[Teža (t oz)]]*Tabela1[[#This Row],[Hitrost]]*1/32</f>
        <v>99.6875</v>
      </c>
    </row>
    <row r="10" spans="1:6">
      <c r="A10" t="s">
        <v>15</v>
      </c>
      <c r="B10">
        <v>177</v>
      </c>
      <c r="C10">
        <v>1270</v>
      </c>
      <c r="D10" t="s">
        <v>6</v>
      </c>
      <c r="E10">
        <v>55</v>
      </c>
      <c r="F10" s="2">
        <f>Tabela1[[#This Row],[Teža (t oz)]]*Tabela1[[#This Row],[Hitrost]]*1/32</f>
        <v>2182.8125</v>
      </c>
    </row>
    <row r="11" spans="1:6">
      <c r="A11" t="s">
        <v>16</v>
      </c>
      <c r="B11">
        <v>47</v>
      </c>
      <c r="C11">
        <v>193</v>
      </c>
      <c r="D11" t="s">
        <v>6</v>
      </c>
      <c r="E11">
        <v>55</v>
      </c>
      <c r="F11" s="2">
        <f>Tabela1[[#This Row],[Teža (t oz)]]*Tabela1[[#This Row],[Hitrost]]*1/32</f>
        <v>331.71875</v>
      </c>
    </row>
    <row r="12" spans="1:6">
      <c r="A12" t="s">
        <v>17</v>
      </c>
      <c r="B12">
        <v>118</v>
      </c>
      <c r="C12">
        <v>948</v>
      </c>
      <c r="D12" t="s">
        <v>18</v>
      </c>
      <c r="E12">
        <v>100</v>
      </c>
      <c r="F12" s="2">
        <f>Tabela1[[#This Row],[Teža (t oz)]]*Tabela1[[#This Row],[Hitrost]]*1/32</f>
        <v>2962.5</v>
      </c>
    </row>
    <row r="13" spans="1:6">
      <c r="A13" t="s">
        <v>19</v>
      </c>
      <c r="B13">
        <v>165</v>
      </c>
      <c r="C13">
        <v>1993</v>
      </c>
      <c r="D13" t="s">
        <v>6</v>
      </c>
      <c r="E13">
        <v>55</v>
      </c>
      <c r="F13" s="2">
        <f>Tabela1[[#This Row],[Teža (t oz)]]*Tabela1[[#This Row],[Hitrost]]*1/32</f>
        <v>3425.46875</v>
      </c>
    </row>
    <row r="14" spans="1:6">
      <c r="A14" t="s">
        <v>20</v>
      </c>
      <c r="B14">
        <v>154</v>
      </c>
      <c r="C14">
        <v>1286</v>
      </c>
      <c r="D14" t="s">
        <v>6</v>
      </c>
      <c r="E14">
        <v>85</v>
      </c>
      <c r="F14" s="2">
        <f>Tabela1[[#This Row],[Teža (t oz)]]*Tabela1[[#This Row],[Hitrost]]*1/32</f>
        <v>3415.9375</v>
      </c>
    </row>
    <row r="15" spans="1:6">
      <c r="A15" t="s">
        <v>21</v>
      </c>
      <c r="B15">
        <v>130</v>
      </c>
      <c r="C15">
        <v>640</v>
      </c>
      <c r="D15" t="s">
        <v>6</v>
      </c>
      <c r="E15">
        <v>55</v>
      </c>
      <c r="F15" s="2">
        <f>Tabela1[[#This Row],[Teža (t oz)]]*Tabela1[[#This Row],[Hitrost]]*1/32</f>
        <v>1100</v>
      </c>
    </row>
    <row r="16" spans="1:6">
      <c r="A16" t="s">
        <v>22</v>
      </c>
      <c r="B16">
        <v>189</v>
      </c>
      <c r="C16">
        <v>1768</v>
      </c>
      <c r="D16" t="s">
        <v>23</v>
      </c>
      <c r="E16">
        <v>110</v>
      </c>
      <c r="F16" s="2">
        <f>Tabela1[[#This Row],[Teža (t oz)]]*Tabela1[[#This Row],[Hitrost]]*1/32</f>
        <v>6077.5</v>
      </c>
    </row>
    <row r="17" spans="1:6">
      <c r="A17" t="s">
        <v>24</v>
      </c>
      <c r="B17">
        <v>83</v>
      </c>
      <c r="C17">
        <v>1071</v>
      </c>
      <c r="D17" t="s">
        <v>6</v>
      </c>
      <c r="E17">
        <v>85</v>
      </c>
      <c r="F17" s="2">
        <f>Tabela1[[#This Row],[Teža (t oz)]]*Tabela1[[#This Row],[Hitrost]]*1/32</f>
        <v>2844.84375</v>
      </c>
    </row>
    <row r="18" spans="1:6">
      <c r="A18" t="s">
        <v>25</v>
      </c>
      <c r="B18">
        <v>47</v>
      </c>
      <c r="C18">
        <v>135</v>
      </c>
      <c r="D18" t="s">
        <v>6</v>
      </c>
      <c r="E18">
        <v>55</v>
      </c>
      <c r="F18" s="2">
        <f>Tabela1[[#This Row],[Teža (t oz)]]*Tabela1[[#This Row],[Hitrost]]*1/32</f>
        <v>232.03125</v>
      </c>
    </row>
    <row r="19" spans="1:6">
      <c r="A19" t="s">
        <v>26</v>
      </c>
      <c r="B19">
        <v>189</v>
      </c>
      <c r="C19">
        <v>4180</v>
      </c>
      <c r="D19" t="s">
        <v>6</v>
      </c>
      <c r="E19">
        <v>55</v>
      </c>
      <c r="F19" s="2">
        <f>Tabela1[[#This Row],[Teža (t oz)]]*Tabela1[[#This Row],[Hitrost]]*1/32</f>
        <v>7184.375</v>
      </c>
    </row>
    <row r="20" spans="1:6">
      <c r="A20" t="s">
        <v>27</v>
      </c>
      <c r="B20">
        <v>165</v>
      </c>
      <c r="C20">
        <v>9645</v>
      </c>
      <c r="D20" t="s">
        <v>23</v>
      </c>
      <c r="E20">
        <v>110</v>
      </c>
      <c r="F20" s="2">
        <f>Tabela1[[#This Row],[Teža (t oz)]]*Tabela1[[#This Row],[Hitrost]]*1/32</f>
        <v>33154.6875</v>
      </c>
    </row>
    <row r="21" spans="1:6">
      <c r="A21" t="s">
        <v>28</v>
      </c>
      <c r="B21">
        <v>201</v>
      </c>
      <c r="C21">
        <v>3054</v>
      </c>
      <c r="D21" t="s">
        <v>18</v>
      </c>
      <c r="E21">
        <v>100</v>
      </c>
      <c r="F21" s="2">
        <f>Tabela1[[#This Row],[Teža (t oz)]]*Tabela1[[#This Row],[Hitrost]]*1/32</f>
        <v>9543.75</v>
      </c>
    </row>
    <row r="22" spans="1:6">
      <c r="A22" t="s">
        <v>29</v>
      </c>
      <c r="B22">
        <v>118</v>
      </c>
      <c r="C22">
        <v>1929</v>
      </c>
      <c r="D22" t="s">
        <v>6</v>
      </c>
      <c r="E22">
        <v>55</v>
      </c>
      <c r="F22" s="2">
        <f>Tabela1[[#This Row],[Teža (t oz)]]*Tabela1[[#This Row],[Hitrost]]*1/32</f>
        <v>3315.46875</v>
      </c>
    </row>
    <row r="23" spans="1:6">
      <c r="A23" t="s">
        <v>30</v>
      </c>
      <c r="B23">
        <v>177</v>
      </c>
      <c r="C23">
        <v>1302</v>
      </c>
      <c r="D23" t="s">
        <v>23</v>
      </c>
      <c r="E23">
        <v>110</v>
      </c>
      <c r="F23" s="2">
        <f>Tabela1[[#This Row],[Teža (t oz)]]*Tabela1[[#This Row],[Hitrost]]*1/32</f>
        <v>4475.625</v>
      </c>
    </row>
    <row r="24" spans="1:6">
      <c r="A24" t="s">
        <v>31</v>
      </c>
      <c r="B24">
        <v>1039</v>
      </c>
      <c r="C24">
        <v>6752</v>
      </c>
      <c r="D24" t="s">
        <v>6</v>
      </c>
      <c r="E24">
        <v>55</v>
      </c>
      <c r="F24" s="2">
        <f>Tabela1[[#This Row],[Teža (t oz)]]*Tabela1[[#This Row],[Hitrost]]*1/32</f>
        <v>11605</v>
      </c>
    </row>
    <row r="25" spans="1:6">
      <c r="A25" t="s">
        <v>32</v>
      </c>
      <c r="B25">
        <v>224</v>
      </c>
      <c r="C25">
        <v>3858</v>
      </c>
      <c r="D25" t="s">
        <v>18</v>
      </c>
      <c r="E25">
        <v>100</v>
      </c>
      <c r="F25" s="2">
        <f>Tabela1[[#This Row],[Teža (t oz)]]*Tabela1[[#This Row],[Hitrost]]*1/32</f>
        <v>12056.25</v>
      </c>
    </row>
    <row r="26" spans="1:6">
      <c r="A26" t="s">
        <v>33</v>
      </c>
      <c r="B26">
        <v>768</v>
      </c>
      <c r="C26">
        <v>7555</v>
      </c>
      <c r="D26" t="s">
        <v>23</v>
      </c>
      <c r="E26">
        <v>110</v>
      </c>
      <c r="F26" s="2">
        <f>Tabela1[[#This Row],[Teža (t oz)]]*Tabela1[[#This Row],[Hitrost]]*1/32</f>
        <v>25970.3125</v>
      </c>
    </row>
    <row r="27" spans="1:6">
      <c r="A27" t="s">
        <v>34</v>
      </c>
      <c r="B27">
        <v>35</v>
      </c>
      <c r="C27">
        <v>129</v>
      </c>
      <c r="D27" t="s">
        <v>6</v>
      </c>
      <c r="E27">
        <v>85</v>
      </c>
      <c r="F27" s="2">
        <f>Tabela1[[#This Row],[Teža (t oz)]]*Tabela1[[#This Row],[Hitrost]]*1/32</f>
        <v>342.65625</v>
      </c>
    </row>
    <row r="28" spans="1:6">
      <c r="A28" t="s">
        <v>35</v>
      </c>
      <c r="B28">
        <v>35</v>
      </c>
      <c r="C28">
        <v>209</v>
      </c>
      <c r="D28" t="s">
        <v>6</v>
      </c>
      <c r="E28">
        <v>85</v>
      </c>
      <c r="F28" s="2">
        <f>Tabela1[[#This Row],[Teža (t oz)]]*Tabela1[[#This Row],[Hitrost]]*1/32</f>
        <v>555.15625</v>
      </c>
    </row>
    <row r="29" spans="1:6">
      <c r="A29" t="s">
        <v>36</v>
      </c>
      <c r="B29">
        <v>118</v>
      </c>
      <c r="C29">
        <v>932</v>
      </c>
      <c r="D29" t="s">
        <v>8</v>
      </c>
      <c r="E29">
        <v>123</v>
      </c>
      <c r="F29" s="2">
        <f>Tabela1[[#This Row],[Teža (t oz)]]*Tabela1[[#This Row],[Hitrost]]*1/32</f>
        <v>3582.375</v>
      </c>
    </row>
    <row r="30" spans="1:6">
      <c r="A30" t="s">
        <v>37</v>
      </c>
      <c r="B30">
        <v>94</v>
      </c>
      <c r="C30">
        <v>788</v>
      </c>
      <c r="D30" t="s">
        <v>23</v>
      </c>
      <c r="E30">
        <v>110</v>
      </c>
      <c r="F30" s="2">
        <f>Tabela1[[#This Row],[Teža (t oz)]]*Tabela1[[#This Row],[Hitrost]]*1/32</f>
        <v>2708.75</v>
      </c>
    </row>
    <row r="31" spans="1:6">
      <c r="A31" t="s">
        <v>38</v>
      </c>
      <c r="B31">
        <v>106</v>
      </c>
      <c r="C31">
        <v>804</v>
      </c>
      <c r="D31" t="s">
        <v>23</v>
      </c>
      <c r="E31">
        <v>110</v>
      </c>
      <c r="F31" s="2">
        <f>Tabela1[[#This Row],[Teža (t oz)]]*Tabela1[[#This Row],[Hitrost]]*1/32</f>
        <v>2763.75</v>
      </c>
    </row>
    <row r="32" spans="1:6">
      <c r="A32" t="s">
        <v>39</v>
      </c>
      <c r="B32">
        <v>248</v>
      </c>
      <c r="C32">
        <v>14789</v>
      </c>
      <c r="D32" t="s">
        <v>8</v>
      </c>
      <c r="E32">
        <v>123</v>
      </c>
      <c r="F32" s="2">
        <f>Tabela1[[#This Row],[Teža (t oz)]]*Tabela1[[#This Row],[Hitrost]]*1/32</f>
        <v>56845.21875</v>
      </c>
    </row>
    <row r="33" spans="1:6">
      <c r="A33" t="s">
        <v>40</v>
      </c>
      <c r="B33">
        <v>260</v>
      </c>
      <c r="C33">
        <v>6752</v>
      </c>
      <c r="D33" t="s">
        <v>6</v>
      </c>
      <c r="E33">
        <v>85</v>
      </c>
      <c r="F33" s="2">
        <f>Tabela1[[#This Row],[Teža (t oz)]]*Tabela1[[#This Row],[Hitrost]]*1/32</f>
        <v>17935</v>
      </c>
    </row>
    <row r="34" spans="1:6">
      <c r="D34" t="s">
        <v>42</v>
      </c>
      <c r="E34">
        <f>MAX(E2:E33)</f>
        <v>123</v>
      </c>
    </row>
    <row r="35" spans="1:6" ht="15.75">
      <c r="A35" s="1" t="s">
        <v>41</v>
      </c>
    </row>
  </sheetData>
  <conditionalFormatting sqref="E2:E33">
    <cfRule type="cellIs" dxfId="1" priority="1" operator="equal">
      <formula>123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UrosT</dc:creator>
  <cp:lastModifiedBy>UrosT</cp:lastModifiedBy>
  <dcterms:created xsi:type="dcterms:W3CDTF">2025-02-10T20:16:36Z</dcterms:created>
  <dcterms:modified xsi:type="dcterms:W3CDTF">2025-02-10T21:14:55Z</dcterms:modified>
</cp:coreProperties>
</file>