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10-razpredelnice\"/>
    </mc:Choice>
  </mc:AlternateContent>
  <xr:revisionPtr revIDLastSave="0" documentId="13_ncr:1_{8B92FB81-543F-4BBD-BA3F-D79D40892812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Rezultati" sheetId="1" r:id="rId1"/>
  </sheets>
  <calcPr calcId="191029"/>
  <pivotCaches>
    <pivotCache cacheId="11" r:id="rId2"/>
  </pivotCaches>
</workbook>
</file>

<file path=xl/calcChain.xml><?xml version="1.0" encoding="utf-8"?>
<calcChain xmlns="http://schemas.openxmlformats.org/spreadsheetml/2006/main">
  <c r="J4" i="1" l="1"/>
  <c r="J5" i="1"/>
  <c r="J3" i="1"/>
  <c r="I5" i="1"/>
  <c r="I3" i="1"/>
  <c r="I4" i="1"/>
</calcChain>
</file>

<file path=xl/sharedStrings.xml><?xml version="1.0" encoding="utf-8"?>
<sst xmlns="http://schemas.openxmlformats.org/spreadsheetml/2006/main" count="133" uniqueCount="74">
  <si>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</si>
  <si>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</si>
  <si>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</si>
  <si>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</si>
  <si>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</si>
  <si>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</si>
  <si>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</si>
  <si>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</si>
  <si>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</si>
  <si>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</si>
  <si>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</si>
  <si>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</si>
  <si>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</si>
  <si>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</si>
  <si>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</si>
  <si>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</si>
  <si>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</si>
  <si>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</si>
  <si>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</si>
  <si>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</si>
  <si>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</si>
  <si>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</si>
  <si>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</si>
  <si>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</si>
  <si>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</si>
  <si>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</si>
  <si>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</si>
  <si>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</si>
  <si>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</si>
  <si>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</si>
  <si>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</si>
  <si>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</si>
  <si>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</si>
  <si>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</si>
  <si>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</si>
  <si>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</si>
  <si>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</si>
  <si>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</si>
  <si>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</si>
  <si>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</si>
  <si>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</si>
  <si>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</si>
  <si>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</si>
  <si>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</si>
  <si>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</si>
  <si>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</si>
  <si>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</si>
  <si>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</si>
  <si>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</si>
  <si>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</si>
  <si>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</si>
  <si>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</si>
  <si>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</si>
  <si>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</si>
  <si>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</si>
  <si>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</si>
  <si>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</si>
  <si>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</si>
  <si>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</si>
  <si>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</si>
  <si>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</si>
  <si>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</si>
  <si>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</si>
  <si>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</si>
  <si>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ne</t>
  </si>
  <si>
    <t>da</t>
  </si>
  <si>
    <t>2021</t>
  </si>
  <si>
    <t>2022</t>
  </si>
  <si>
    <t>Oznake vrstic</t>
  </si>
  <si>
    <t>Skupna vsota</t>
  </si>
  <si>
    <t>Vsota od udeležba</t>
  </si>
  <si>
    <t>Vsota od povprečje</t>
  </si>
  <si>
    <t>Vsota od min.št.točk</t>
  </si>
  <si>
    <t>Vsota od max.št.točk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</si>
</sst>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222832"/>
      <name val="Segoe U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6" fillId="0" borderId="0" xfId="0" applyFon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UDELEŽBA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'Rezultati'!$I$4</c:f>
              <c:strCache>
                <c:ptCount val="1"/>
                <c:pt idx="0">
                  <c:v>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27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0D-464E-AAED-2B80A5E04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D-464E-AAED-2B80A5E04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POVPREČJA</a:t>
            </a:r>
            <a:r>
              <a:rPr lang="sl-SI" baseline="0"/>
              <a:t>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'Rezultati'!$J$3:$J$5</c:f>
              <c:numCache>
                <c:formatCode>General</c:formatCode>
                <c:ptCount val="3"/>
                <c:pt idx="0">
                  <c:v>58.22</c:v>
                </c:pt>
                <c:pt idx="1">
                  <c:v>66.5</c:v>
                </c:pt>
                <c:pt idx="2">
                  <c:v>47.71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9-48C2-886E-B23239E78AD3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9-48C2-886E-B23239E78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9883695"/>
        <c:axId val="1698763519"/>
      </c:barChart>
      <c:catAx>
        <c:axId val="178988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98763519"/>
        <c:crosses val="autoZero"/>
        <c:auto val="1"/>
        <c:lblAlgn val="ctr"/>
        <c:lblOffset val="100"/>
        <c:noMultiLvlLbl val="0"/>
      </c:catAx>
      <c:valAx>
        <c:axId val="169876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8988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14</xdr:row>
      <xdr:rowOff>4762</xdr:rowOff>
    </xdr:from>
    <xdr:to>
      <xdr:col>10</xdr:col>
      <xdr:colOff>1114425</xdr:colOff>
      <xdr:row>24</xdr:row>
      <xdr:rowOff>161925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A755206-8252-4571-90A5-EC6F7B49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14</xdr:row>
      <xdr:rowOff>33337</xdr:rowOff>
    </xdr:from>
    <xdr:to>
      <xdr:col>16</xdr:col>
      <xdr:colOff>523875</xdr:colOff>
      <xdr:row>28</xdr:row>
      <xdr:rowOff>109537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5702C7A-D1B1-45E6-BB35-B91B1535E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osT" refreshedDate="45693.855421180553" createdVersion="6" refreshedVersion="6" minRefreshableVersion="3" recordCount="3" xr:uid="{EA7E55AD-82F6-4C8F-9C92-C0B5B8595E57}">
  <cacheSource type="worksheet">
    <worksheetSource ref="H7:L10" sheet="Rezultati"/>
  </cacheSource>
  <cacheFields count="5">
    <cacheField name="skupine" numFmtId="0">
      <sharedItems count="3">
        <s v="A"/>
        <s v="B"/>
        <s v="C"/>
      </sharedItems>
    </cacheField>
    <cacheField name="udeležba" numFmtId="0">
      <sharedItems containsSemiMixedTypes="0" containsString="0" containsNumber="1" containsInteger="1" minValue="7" maxValue="12"/>
    </cacheField>
    <cacheField name="povprečje" numFmtId="0">
      <sharedItems containsSemiMixedTypes="0" containsString="0" containsNumber="1" minValue="47.71" maxValue="66.5"/>
    </cacheField>
    <cacheField name="min.št.točk" numFmtId="0">
      <sharedItems containsSemiMixedTypes="0" containsString="0" containsNumber="1" containsInteger="1" minValue="26" maxValue="36"/>
    </cacheField>
    <cacheField name="max.št.točk" numFmtId="0">
      <sharedItems containsSemiMixedTypes="0" containsString="0" containsNumber="1" containsInteger="1" minValue="7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9"/>
    <n v="58.22"/>
    <n v="34"/>
    <n v="94"/>
  </r>
  <r>
    <x v="1"/>
    <n v="12"/>
    <n v="66.5"/>
    <n v="36"/>
    <n v="100"/>
  </r>
  <r>
    <x v="2"/>
    <n v="7"/>
    <n v="47.71"/>
    <n v="26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EA23A2-E0E7-41B4-88A1-16CC95402211}" name="Vrtilna tabela5" cacheId="1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H7:L11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sota od udeležba" fld="1" baseField="0" baseItem="0"/>
    <dataField name="Vsota od povprečje" fld="2" baseField="0" baseItem="0"/>
    <dataField name="Vsota od min.št.točk" fld="3" baseField="0" baseItem="0"/>
    <dataField name="Vsota od max.št.toč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 dataDxfId="0">
  <autoFilter ref="B2:F30" xr:uid="{07C90745-5D9B-DB4B-840E-195183B97A51}"/>
  <sortState ref="B3:F30">
    <sortCondition ref="B2:B30"/>
  </sortState>
  <tableColumns count="5">
    <tableColumn id="1" xr3:uid="{61A7CB75-EE0E-8148-A622-B1E11A2949AB}" name="Priimek" dataDxfId="5"/>
    <tableColumn id="2" xr3:uid="{1516B636-A66A-2F4C-90DA-D664D3A1EBF9}" name="Ime" dataDxfId="4"/>
    <tableColumn id="3" xr3:uid="{4228D6B7-8EB4-0245-B28A-8C1E7596D7AA}" name="Skupina" dataDxfId="3"/>
    <tableColumn id="4" xr3:uid="{D7BCD06B-AAB1-E14C-9780-EB9AFE9CDDAF}" name="Točke" dataDxfId="2"/>
    <tableColumn id="5" xr3:uid="{A572DA5B-37ED-FF49-A08A-839E55F45206}" name="Opravil" dataDxfId="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24">
      <calculatedColumnFormula>COUNTIF(Rezultati[Skupina], "b")</calculatedColumnFormula>
    </tableColumn>
    <tableColumn id="3" xr3:uid="{49F9352C-9597-4E44-8122-AF1CE6CE856F}" name="2022" dataDxfId="23">
      <calculatedColumnFormula>ROUND(AVERAGEIF(Rezultati[Skupina],"b",Rezultati[Točke]),2)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topLeftCell="B1" workbookViewId="0">
      <selection activeCell="N6" sqref="N6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6.85546875" bestFit="1" customWidth="1"/>
    <col min="9" max="9" width="15" customWidth="1"/>
    <col min="10" max="10" width="17.5703125" bestFit="1" customWidth="1"/>
    <col min="11" max="11" width="18.28515625" bestFit="1" customWidth="1"/>
    <col min="12" max="12" width="19.28515625" bestFit="1" customWidth="1"/>
    <col min="13" max="13" width="19.570312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67</v>
      </c>
      <c r="K2" t="s">
        <v>66</v>
      </c>
    </row>
    <row r="3" spans="2:12" x14ac:dyDescent="0.25">
      <c r="B3" s="6" t="s">
        <v>62</v>
      </c>
      <c r="C3" s="6" t="s">
        <v>63</v>
      </c>
      <c r="D3" s="7" t="s">
        <v>12</v>
      </c>
      <c r="E3" s="6">
        <v>38</v>
      </c>
      <c r="F3" s="7" t="s">
        <v>64</v>
      </c>
      <c r="H3" t="s">
        <v>9</v>
      </c>
      <c r="I3">
        <f>COUNTIF(Rezultati[Skupina], "a")</f>
        <v>9</v>
      </c>
      <c r="J3">
        <f>ROUND(AVERAGEIF(Rezultati[Skupina],"a",Rezultati[Točke]),2)</f>
        <v>58.22</v>
      </c>
      <c r="K3">
        <v>66.84</v>
      </c>
    </row>
    <row r="4" spans="2:12" x14ac:dyDescent="0.25">
      <c r="B4" s="6" t="s">
        <v>34</v>
      </c>
      <c r="C4" s="6" t="s">
        <v>35</v>
      </c>
      <c r="D4" s="7" t="s">
        <v>12</v>
      </c>
      <c r="E4" s="6">
        <v>39</v>
      </c>
      <c r="F4" s="7" t="s">
        <v>64</v>
      </c>
      <c r="H4" t="s">
        <v>12</v>
      </c>
      <c r="I4">
        <f>COUNTIF(Rezultati[Skupina], "b")</f>
        <v>12</v>
      </c>
      <c r="J4">
        <f>ROUND(AVERAGEIF(Rezultati[Skupina],"b",Rezultati[Točke]),2)</f>
        <v>66.5</v>
      </c>
      <c r="K4">
        <v>52.35</v>
      </c>
    </row>
    <row r="5" spans="2:12" x14ac:dyDescent="0.25">
      <c r="B5" s="6" t="s">
        <v>7</v>
      </c>
      <c r="C5" s="6" t="s">
        <v>36</v>
      </c>
      <c r="D5" s="7" t="s">
        <v>12</v>
      </c>
      <c r="E5" s="6">
        <v>36</v>
      </c>
      <c r="F5" s="7" t="s">
        <v>64</v>
      </c>
      <c r="H5" t="s">
        <v>15</v>
      </c>
      <c r="I5">
        <f>COUNTIF(Rezultati[Skupina], "c")</f>
        <v>7</v>
      </c>
      <c r="J5">
        <f>ROUND(AVERAGEIF(Rezultati[Skupina],"c",Rezultati[Točke]),2)</f>
        <v>47.71</v>
      </c>
      <c r="K5">
        <v>49.66</v>
      </c>
    </row>
    <row r="6" spans="2:12" x14ac:dyDescent="0.25">
      <c r="B6" s="7" t="s">
        <v>7</v>
      </c>
      <c r="C6" s="7" t="s">
        <v>8</v>
      </c>
      <c r="D6" s="7" t="s">
        <v>9</v>
      </c>
      <c r="E6" s="7">
        <v>93</v>
      </c>
      <c r="F6" s="7" t="s">
        <v>65</v>
      </c>
    </row>
    <row r="7" spans="2:12" x14ac:dyDescent="0.25">
      <c r="B7" s="7" t="s">
        <v>37</v>
      </c>
      <c r="C7" s="7" t="s">
        <v>38</v>
      </c>
      <c r="D7" s="7" t="s">
        <v>9</v>
      </c>
      <c r="E7" s="7">
        <v>77</v>
      </c>
      <c r="F7" s="7" t="s">
        <v>65</v>
      </c>
      <c r="H7" s="2" t="s">
        <v>68</v>
      </c>
      <c r="I7" t="s">
        <v>70</v>
      </c>
      <c r="J7" t="s">
        <v>71</v>
      </c>
      <c r="K7" t="s">
        <v>72</v>
      </c>
      <c r="L7" t="s">
        <v>73</v>
      </c>
    </row>
    <row r="8" spans="2:12" x14ac:dyDescent="0.25">
      <c r="B8" s="7" t="s">
        <v>39</v>
      </c>
      <c r="C8" s="7" t="s">
        <v>40</v>
      </c>
      <c r="D8" s="7" t="s">
        <v>12</v>
      </c>
      <c r="E8" s="7">
        <v>100</v>
      </c>
      <c r="F8" s="7" t="s">
        <v>65</v>
      </c>
      <c r="H8" s="3" t="s">
        <v>9</v>
      </c>
      <c r="I8" s="4">
        <v>9</v>
      </c>
      <c r="J8" s="4">
        <v>58.22</v>
      </c>
      <c r="K8" s="4">
        <v>34</v>
      </c>
      <c r="L8" s="4">
        <v>94</v>
      </c>
    </row>
    <row r="9" spans="2:12" x14ac:dyDescent="0.25">
      <c r="B9" s="7" t="s">
        <v>10</v>
      </c>
      <c r="C9" s="7" t="s">
        <v>11</v>
      </c>
      <c r="D9" s="7" t="s">
        <v>9</v>
      </c>
      <c r="E9" s="7">
        <v>94</v>
      </c>
      <c r="F9" s="7" t="s">
        <v>65</v>
      </c>
      <c r="H9" s="3" t="s">
        <v>12</v>
      </c>
      <c r="I9" s="4">
        <v>12</v>
      </c>
      <c r="J9" s="4">
        <v>66.5</v>
      </c>
      <c r="K9" s="4">
        <v>36</v>
      </c>
      <c r="L9" s="4">
        <v>100</v>
      </c>
    </row>
    <row r="10" spans="2:12" x14ac:dyDescent="0.25">
      <c r="B10" s="6" t="s">
        <v>41</v>
      </c>
      <c r="C10" s="6" t="s">
        <v>42</v>
      </c>
      <c r="D10" s="7" t="s">
        <v>15</v>
      </c>
      <c r="E10" s="6">
        <v>26</v>
      </c>
      <c r="F10" s="7" t="s">
        <v>64</v>
      </c>
      <c r="H10" s="3" t="s">
        <v>15</v>
      </c>
      <c r="I10" s="4">
        <v>7</v>
      </c>
      <c r="J10" s="4">
        <v>47.71</v>
      </c>
      <c r="K10" s="4">
        <v>26</v>
      </c>
      <c r="L10" s="4">
        <v>76</v>
      </c>
    </row>
    <row r="11" spans="2:12" x14ac:dyDescent="0.25">
      <c r="B11" s="6" t="s">
        <v>13</v>
      </c>
      <c r="C11" s="6" t="s">
        <v>14</v>
      </c>
      <c r="D11" s="7" t="s">
        <v>12</v>
      </c>
      <c r="E11" s="6">
        <v>44</v>
      </c>
      <c r="F11" s="7" t="s">
        <v>64</v>
      </c>
      <c r="H11" s="3" t="s">
        <v>69</v>
      </c>
      <c r="I11" s="4">
        <v>28</v>
      </c>
      <c r="J11" s="4">
        <v>172.43</v>
      </c>
      <c r="K11" s="4">
        <v>96</v>
      </c>
      <c r="L11" s="4">
        <v>270</v>
      </c>
    </row>
    <row r="12" spans="2:12" ht="17.25" x14ac:dyDescent="0.3">
      <c r="B12" s="6" t="s">
        <v>16</v>
      </c>
      <c r="C12" s="6" t="s">
        <v>17</v>
      </c>
      <c r="D12" s="7" t="s">
        <v>15</v>
      </c>
      <c r="E12" s="6">
        <v>34</v>
      </c>
      <c r="F12" s="7" t="s">
        <v>64</v>
      </c>
      <c r="H12" s="1"/>
    </row>
    <row r="13" spans="2:12" ht="17.25" x14ac:dyDescent="0.3">
      <c r="B13" s="7" t="s">
        <v>43</v>
      </c>
      <c r="C13" s="7" t="s">
        <v>44</v>
      </c>
      <c r="D13" s="7" t="s">
        <v>12</v>
      </c>
      <c r="E13" s="7">
        <v>86</v>
      </c>
      <c r="F13" s="7" t="s">
        <v>65</v>
      </c>
      <c r="H13" s="1"/>
    </row>
    <row r="14" spans="2:12" x14ac:dyDescent="0.25">
      <c r="B14" s="7" t="s">
        <v>45</v>
      </c>
      <c r="C14" s="7" t="s">
        <v>46</v>
      </c>
      <c r="D14" s="7" t="s">
        <v>12</v>
      </c>
      <c r="E14" s="7">
        <v>90</v>
      </c>
      <c r="F14" s="7" t="s">
        <v>65</v>
      </c>
    </row>
    <row r="15" spans="2:12" x14ac:dyDescent="0.25">
      <c r="B15" s="7" t="s">
        <v>18</v>
      </c>
      <c r="C15" s="7" t="s">
        <v>19</v>
      </c>
      <c r="D15" s="7" t="s">
        <v>12</v>
      </c>
      <c r="E15" s="7">
        <v>67</v>
      </c>
      <c r="F15" s="7" t="s">
        <v>65</v>
      </c>
    </row>
    <row r="16" spans="2:12" x14ac:dyDescent="0.25">
      <c r="B16" s="6" t="s">
        <v>20</v>
      </c>
      <c r="C16" s="6" t="s">
        <v>21</v>
      </c>
      <c r="D16" s="7" t="s">
        <v>9</v>
      </c>
      <c r="E16" s="6">
        <v>42</v>
      </c>
      <c r="F16" s="7" t="s">
        <v>64</v>
      </c>
    </row>
    <row r="17" spans="2:9" x14ac:dyDescent="0.25">
      <c r="B17" s="6" t="s">
        <v>47</v>
      </c>
      <c r="C17" s="6" t="s">
        <v>48</v>
      </c>
      <c r="D17" s="7" t="s">
        <v>15</v>
      </c>
      <c r="E17" s="6">
        <v>44</v>
      </c>
      <c r="F17" s="7" t="s">
        <v>64</v>
      </c>
    </row>
    <row r="18" spans="2:9" x14ac:dyDescent="0.25">
      <c r="B18" s="7" t="s">
        <v>22</v>
      </c>
      <c r="C18" s="7" t="s">
        <v>23</v>
      </c>
      <c r="D18" s="7" t="s">
        <v>12</v>
      </c>
      <c r="E18" s="7">
        <v>64</v>
      </c>
      <c r="F18" s="7" t="s">
        <v>65</v>
      </c>
    </row>
    <row r="19" spans="2:9" x14ac:dyDescent="0.25">
      <c r="B19" s="6" t="s">
        <v>24</v>
      </c>
      <c r="C19" s="6" t="s">
        <v>25</v>
      </c>
      <c r="D19" s="7" t="s">
        <v>15</v>
      </c>
      <c r="E19" s="6">
        <v>30</v>
      </c>
      <c r="F19" s="7" t="s">
        <v>64</v>
      </c>
    </row>
    <row r="20" spans="2:9" x14ac:dyDescent="0.25">
      <c r="B20" s="7" t="s">
        <v>49</v>
      </c>
      <c r="C20" s="7" t="s">
        <v>29</v>
      </c>
      <c r="D20" s="7" t="s">
        <v>9</v>
      </c>
      <c r="E20" s="7">
        <v>57</v>
      </c>
      <c r="F20" s="7" t="s">
        <v>65</v>
      </c>
    </row>
    <row r="21" spans="2:9" x14ac:dyDescent="0.25">
      <c r="B21" s="6" t="s">
        <v>50</v>
      </c>
      <c r="C21" s="6" t="s">
        <v>51</v>
      </c>
      <c r="D21" s="7" t="s">
        <v>9</v>
      </c>
      <c r="E21" s="6">
        <v>43</v>
      </c>
      <c r="F21" s="7" t="s">
        <v>64</v>
      </c>
    </row>
    <row r="22" spans="2:9" x14ac:dyDescent="0.25">
      <c r="B22" s="6" t="s">
        <v>60</v>
      </c>
      <c r="C22" s="6" t="s">
        <v>61</v>
      </c>
      <c r="D22" s="7" t="s">
        <v>9</v>
      </c>
      <c r="E22" s="6">
        <v>38</v>
      </c>
      <c r="F22" s="7" t="s">
        <v>64</v>
      </c>
    </row>
    <row r="23" spans="2:9" x14ac:dyDescent="0.25">
      <c r="B23" s="7" t="s">
        <v>52</v>
      </c>
      <c r="C23" s="7" t="s">
        <v>53</v>
      </c>
      <c r="D23" s="7" t="s">
        <v>12</v>
      </c>
      <c r="E23" s="7">
        <v>85</v>
      </c>
      <c r="F23" s="7" t="s">
        <v>65</v>
      </c>
    </row>
    <row r="24" spans="2:9" x14ac:dyDescent="0.25">
      <c r="B24" s="7" t="s">
        <v>54</v>
      </c>
      <c r="C24" s="7" t="s">
        <v>55</v>
      </c>
      <c r="D24" s="7" t="s">
        <v>15</v>
      </c>
      <c r="E24" s="7">
        <v>76</v>
      </c>
      <c r="F24" s="7" t="s">
        <v>65</v>
      </c>
    </row>
    <row r="25" spans="2:9" x14ac:dyDescent="0.25">
      <c r="B25" s="6" t="s">
        <v>56</v>
      </c>
      <c r="C25" s="6" t="s">
        <v>57</v>
      </c>
      <c r="D25" s="7" t="s">
        <v>9</v>
      </c>
      <c r="E25" s="6">
        <v>34</v>
      </c>
      <c r="F25" s="7" t="s">
        <v>64</v>
      </c>
    </row>
    <row r="26" spans="2:9" x14ac:dyDescent="0.25">
      <c r="B26" s="7" t="s">
        <v>58</v>
      </c>
      <c r="C26" s="7" t="s">
        <v>59</v>
      </c>
      <c r="D26" s="7" t="s">
        <v>12</v>
      </c>
      <c r="E26" s="7">
        <v>79</v>
      </c>
      <c r="F26" s="7" t="s">
        <v>65</v>
      </c>
    </row>
    <row r="27" spans="2:9" x14ac:dyDescent="0.25">
      <c r="B27" s="7" t="s">
        <v>26</v>
      </c>
      <c r="C27" s="7" t="s">
        <v>27</v>
      </c>
      <c r="D27" s="7" t="s">
        <v>12</v>
      </c>
      <c r="E27" s="7">
        <v>70</v>
      </c>
      <c r="F27" s="7" t="s">
        <v>65</v>
      </c>
    </row>
    <row r="28" spans="2:9" x14ac:dyDescent="0.25">
      <c r="B28" s="7" t="s">
        <v>30</v>
      </c>
      <c r="C28" s="7" t="s">
        <v>31</v>
      </c>
      <c r="D28" s="7" t="s">
        <v>15</v>
      </c>
      <c r="E28" s="7">
        <v>66</v>
      </c>
      <c r="F28" s="7" t="s">
        <v>65</v>
      </c>
    </row>
    <row r="29" spans="2:9" x14ac:dyDescent="0.25">
      <c r="B29" s="7" t="s">
        <v>28</v>
      </c>
      <c r="C29" s="7" t="s">
        <v>29</v>
      </c>
      <c r="D29" s="7" t="s">
        <v>15</v>
      </c>
      <c r="E29" s="7">
        <v>58</v>
      </c>
      <c r="F29" s="7" t="s">
        <v>65</v>
      </c>
    </row>
    <row r="30" spans="2:9" x14ac:dyDescent="0.25">
      <c r="B30" s="6" t="s">
        <v>32</v>
      </c>
      <c r="C30" s="6" t="s">
        <v>33</v>
      </c>
      <c r="D30" s="7" t="s">
        <v>9</v>
      </c>
      <c r="E30" s="6">
        <v>46</v>
      </c>
      <c r="F30" s="7" t="s">
        <v>64</v>
      </c>
    </row>
    <row r="31" spans="2:9" x14ac:dyDescent="0.25">
      <c r="I31" s="5"/>
    </row>
  </sheetData>
  <conditionalFormatting sqref="B3:F30">
    <cfRule type="aboveAverage" priority="3" aboveAverage="0"/>
    <cfRule type="expression" dxfId="9" priority="1" stopIfTrue="1">
      <formula>"$E3&lt;50"</formula>
    </cfRule>
    <cfRule type="expression" dxfId="8" priority="2" stopIfTrue="1">
      <formula>"$E3&lt;50"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UrosT</cp:lastModifiedBy>
  <dcterms:created xsi:type="dcterms:W3CDTF">2007-11-10T02:36:44Z</dcterms:created>
  <dcterms:modified xsi:type="dcterms:W3CDTF">2025-02-05T19:55:52Z</dcterms:modified>
</cp:coreProperties>
</file>