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City College Dropbox\Hao Su\Biomechatronics Lab\Lab\purchased hardware software\actuator\Steady win motor\"/>
    </mc:Choice>
  </mc:AlternateContent>
  <xr:revisionPtr revIDLastSave="0" documentId="13_ncr:1_{E5342650-EB65-42CE-A6E6-1EF11493B9D1}" xr6:coauthVersionLast="47" xr6:coauthVersionMax="47" xr10:uidLastSave="{00000000-0000-0000-0000-000000000000}"/>
  <bookViews>
    <workbookView xWindow="-110" yWindow="-110" windowWidth="19420" windowHeight="11500" tabRatio="764" xr2:uid="{00000000-000D-0000-FFFF-FFFF00000000}"/>
  </bookViews>
  <sheets>
    <sheet name="关节电机选型表" sheetId="1" r:id="rId1"/>
    <sheet name="GIM3505-8曲线图" sheetId="16" r:id="rId2"/>
    <sheet name="GIM3505-9曲线图" sheetId="23" r:id="rId3"/>
    <sheet name="GIM3505-36曲线图" sheetId="24" r:id="rId4"/>
    <sheet name="GIM3510-8曲线图" sheetId="19" r:id="rId5"/>
    <sheet name="GIM3510-64曲线表" sheetId="21" r:id="rId6"/>
    <sheet name="GIM4305-10曲线表" sheetId="11" r:id="rId7"/>
    <sheet name="GIM4310-36曲线表" sheetId="27" r:id="rId8"/>
    <sheet name="GIM4310-40曲线表" sheetId="25" r:id="rId9"/>
    <sheet name="GIM4315-8曲线表" sheetId="22" r:id="rId10"/>
    <sheet name="GIM4315-40曲线表" sheetId="28" r:id="rId11"/>
    <sheet name="GIM6010-6曲线图" sheetId="4" r:id="rId12"/>
    <sheet name="GIM6010-8曲线" sheetId="26" r:id="rId13"/>
    <sheet name="GIM6010-36曲线" sheetId="29" r:id="rId14"/>
    <sheet name="GIM6010-48曲线" sheetId="30" r:id="rId15"/>
    <sheet name="GIM8108-6曲线" sheetId="31" r:id="rId16"/>
    <sheet name="GIM8108-8曲线" sheetId="32" r:id="rId17"/>
    <sheet name="GIM8108-9曲线" sheetId="33" r:id="rId18"/>
    <sheet name="GIM8108-36曲线 " sheetId="34" r:id="rId19"/>
    <sheet name="GIM8115-6曲线 " sheetId="35" r:id="rId20"/>
    <sheet name="GIM8115-9曲线 " sheetId="36" r:id="rId21"/>
    <sheet name="GIM8115-36曲线 " sheetId="37" r:id="rId22"/>
    <sheet name="GIM10015-9曲线 " sheetId="38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7" i="38" l="1"/>
  <c r="F147" i="38"/>
  <c r="G146" i="38"/>
  <c r="F146" i="38"/>
  <c r="G145" i="38"/>
  <c r="F145" i="38"/>
  <c r="G144" i="38"/>
  <c r="F144" i="38"/>
  <c r="G143" i="38"/>
  <c r="F143" i="38"/>
  <c r="G142" i="38"/>
  <c r="F142" i="38"/>
  <c r="G141" i="38"/>
  <c r="F141" i="38"/>
  <c r="G140" i="38"/>
  <c r="F140" i="38"/>
  <c r="G139" i="38"/>
  <c r="F139" i="38"/>
  <c r="G138" i="38"/>
  <c r="F138" i="38"/>
  <c r="G137" i="38"/>
  <c r="F137" i="38"/>
  <c r="G136" i="38"/>
  <c r="F136" i="38"/>
  <c r="G135" i="38"/>
  <c r="F135" i="38"/>
  <c r="G134" i="38"/>
  <c r="F134" i="38"/>
  <c r="G133" i="38"/>
  <c r="F133" i="38"/>
  <c r="G132" i="38"/>
  <c r="F132" i="38"/>
  <c r="G131" i="38"/>
  <c r="F131" i="38"/>
  <c r="G130" i="38"/>
  <c r="F130" i="38"/>
  <c r="G129" i="38"/>
  <c r="F129" i="38"/>
  <c r="G128" i="38"/>
  <c r="F128" i="38"/>
  <c r="G127" i="38"/>
  <c r="F127" i="38"/>
  <c r="G126" i="38"/>
  <c r="F126" i="38"/>
  <c r="G125" i="38"/>
  <c r="F125" i="38"/>
  <c r="G124" i="38"/>
  <c r="F124" i="38"/>
  <c r="G123" i="38"/>
  <c r="F123" i="38"/>
  <c r="G122" i="38"/>
  <c r="F122" i="38"/>
  <c r="G121" i="38"/>
  <c r="F121" i="38"/>
  <c r="G120" i="38"/>
  <c r="F120" i="38"/>
  <c r="G119" i="38"/>
  <c r="F119" i="38"/>
  <c r="G118" i="38"/>
  <c r="F118" i="38"/>
  <c r="G117" i="38"/>
  <c r="F117" i="38"/>
  <c r="G116" i="38"/>
  <c r="F116" i="38"/>
  <c r="G115" i="38"/>
  <c r="F115" i="38"/>
  <c r="G114" i="38"/>
  <c r="F114" i="38"/>
  <c r="G113" i="38"/>
  <c r="F113" i="38"/>
  <c r="G112" i="38"/>
  <c r="F112" i="38"/>
  <c r="G111" i="38"/>
  <c r="F111" i="38"/>
  <c r="G110" i="38"/>
  <c r="F110" i="38"/>
  <c r="G109" i="38"/>
  <c r="F109" i="38"/>
  <c r="G108" i="38"/>
  <c r="F108" i="38"/>
  <c r="G107" i="38"/>
  <c r="F107" i="38"/>
  <c r="G106" i="38"/>
  <c r="F106" i="38"/>
  <c r="G105" i="38"/>
  <c r="F105" i="38"/>
  <c r="G104" i="38"/>
  <c r="F104" i="38"/>
  <c r="G103" i="38"/>
  <c r="F103" i="38"/>
  <c r="G102" i="38"/>
  <c r="F102" i="38"/>
  <c r="G101" i="38"/>
  <c r="F101" i="38"/>
  <c r="G100" i="38"/>
  <c r="F100" i="38"/>
  <c r="G99" i="38"/>
  <c r="F99" i="38"/>
  <c r="G98" i="38"/>
  <c r="F98" i="38"/>
  <c r="G97" i="38"/>
  <c r="F97" i="38"/>
  <c r="G96" i="38"/>
  <c r="F96" i="38"/>
  <c r="G95" i="38"/>
  <c r="F95" i="38"/>
  <c r="G94" i="38"/>
  <c r="F94" i="38"/>
  <c r="G93" i="38"/>
  <c r="F93" i="38"/>
  <c r="G92" i="38"/>
  <c r="F92" i="38"/>
  <c r="G91" i="38"/>
  <c r="F91" i="38"/>
  <c r="G90" i="38"/>
  <c r="F90" i="38"/>
  <c r="G89" i="38"/>
  <c r="F89" i="38"/>
  <c r="G88" i="38"/>
  <c r="F88" i="38"/>
  <c r="G87" i="38"/>
  <c r="F87" i="38"/>
  <c r="G86" i="38"/>
  <c r="F86" i="38"/>
  <c r="G85" i="38"/>
  <c r="F85" i="38"/>
  <c r="G84" i="38"/>
  <c r="F84" i="38"/>
  <c r="G83" i="38"/>
  <c r="F83" i="38"/>
  <c r="G82" i="38"/>
  <c r="F82" i="38"/>
  <c r="G81" i="38"/>
  <c r="F81" i="38"/>
  <c r="G80" i="38"/>
  <c r="F80" i="38"/>
  <c r="G79" i="38"/>
  <c r="F79" i="38"/>
  <c r="G78" i="38"/>
  <c r="F78" i="38"/>
  <c r="G77" i="38"/>
  <c r="F77" i="38"/>
  <c r="G76" i="38"/>
  <c r="F76" i="38"/>
  <c r="G75" i="38"/>
  <c r="F75" i="38"/>
  <c r="G74" i="38"/>
  <c r="F74" i="38"/>
  <c r="G73" i="38"/>
  <c r="F73" i="38"/>
  <c r="G72" i="38"/>
  <c r="F72" i="38"/>
  <c r="G71" i="38"/>
  <c r="F71" i="38"/>
  <c r="G70" i="38"/>
  <c r="F70" i="38"/>
  <c r="G69" i="38"/>
  <c r="F69" i="38"/>
  <c r="G68" i="38"/>
  <c r="F68" i="38"/>
  <c r="G67" i="38"/>
  <c r="F67" i="38"/>
  <c r="G66" i="38"/>
  <c r="F66" i="38"/>
  <c r="G65" i="38"/>
  <c r="F65" i="38"/>
  <c r="G64" i="38"/>
  <c r="F64" i="38"/>
  <c r="G63" i="38"/>
  <c r="F63" i="38"/>
  <c r="G62" i="38"/>
  <c r="F62" i="38"/>
  <c r="G61" i="38"/>
  <c r="F61" i="38"/>
  <c r="G60" i="38"/>
  <c r="F60" i="38"/>
  <c r="G59" i="38"/>
  <c r="F59" i="38"/>
  <c r="G58" i="38"/>
  <c r="F58" i="38"/>
  <c r="G57" i="38"/>
  <c r="F57" i="38"/>
  <c r="G56" i="38"/>
  <c r="F56" i="38"/>
  <c r="G55" i="38"/>
  <c r="F55" i="38"/>
  <c r="G54" i="38"/>
  <c r="F54" i="38"/>
  <c r="G53" i="38"/>
  <c r="F53" i="38"/>
  <c r="G52" i="38"/>
  <c r="F52" i="38"/>
  <c r="G51" i="38"/>
  <c r="F51" i="38"/>
  <c r="G50" i="38"/>
  <c r="F50" i="38"/>
  <c r="G49" i="38"/>
  <c r="F49" i="38"/>
  <c r="G48" i="38"/>
  <c r="F48" i="38"/>
  <c r="G47" i="38"/>
  <c r="F47" i="38"/>
  <c r="G46" i="38"/>
  <c r="F46" i="38"/>
  <c r="G45" i="38"/>
  <c r="F45" i="38"/>
  <c r="G44" i="38"/>
  <c r="F44" i="38"/>
  <c r="G43" i="38"/>
  <c r="F43" i="38"/>
  <c r="G42" i="38"/>
  <c r="F42" i="38"/>
  <c r="G41" i="38"/>
  <c r="F41" i="38"/>
  <c r="G40" i="38"/>
  <c r="F40" i="38"/>
  <c r="G39" i="38"/>
  <c r="F39" i="38"/>
  <c r="G38" i="38"/>
  <c r="F38" i="38"/>
  <c r="G37" i="38"/>
  <c r="F37" i="38"/>
  <c r="G36" i="38"/>
  <c r="F36" i="38"/>
  <c r="G35" i="38"/>
  <c r="F35" i="38"/>
  <c r="G138" i="37"/>
  <c r="F138" i="37"/>
  <c r="G137" i="37"/>
  <c r="F137" i="37"/>
  <c r="G136" i="37"/>
  <c r="F136" i="37"/>
  <c r="G135" i="37"/>
  <c r="F135" i="37"/>
  <c r="G134" i="37"/>
  <c r="F134" i="37"/>
  <c r="G133" i="37"/>
  <c r="F133" i="37"/>
  <c r="G132" i="37"/>
  <c r="F132" i="37"/>
  <c r="G131" i="37"/>
  <c r="F131" i="37"/>
  <c r="G130" i="37"/>
  <c r="F130" i="37"/>
  <c r="G129" i="37"/>
  <c r="F129" i="37"/>
  <c r="G128" i="37"/>
  <c r="F128" i="37"/>
  <c r="G127" i="37"/>
  <c r="F127" i="37"/>
  <c r="G126" i="37"/>
  <c r="F126" i="37"/>
  <c r="G125" i="37"/>
  <c r="F125" i="37"/>
  <c r="G124" i="37"/>
  <c r="F124" i="37"/>
  <c r="G123" i="37"/>
  <c r="F123" i="37"/>
  <c r="G122" i="37"/>
  <c r="F122" i="37"/>
  <c r="G121" i="37"/>
  <c r="F121" i="37"/>
  <c r="G120" i="37"/>
  <c r="F120" i="37"/>
  <c r="G119" i="37"/>
  <c r="F119" i="37"/>
  <c r="G118" i="37"/>
  <c r="F118" i="37"/>
  <c r="G117" i="37"/>
  <c r="F117" i="37"/>
  <c r="G116" i="37"/>
  <c r="F116" i="37"/>
  <c r="G115" i="37"/>
  <c r="F115" i="37"/>
  <c r="G114" i="37"/>
  <c r="F114" i="37"/>
  <c r="G113" i="37"/>
  <c r="F113" i="37"/>
  <c r="G112" i="37"/>
  <c r="F112" i="37"/>
  <c r="G111" i="37"/>
  <c r="F111" i="37"/>
  <c r="G110" i="37"/>
  <c r="F110" i="37"/>
  <c r="G109" i="37"/>
  <c r="F109" i="37"/>
  <c r="G108" i="37"/>
  <c r="F108" i="37"/>
  <c r="G107" i="37"/>
  <c r="F107" i="37"/>
  <c r="G106" i="37"/>
  <c r="F106" i="37"/>
  <c r="G105" i="37"/>
  <c r="F105" i="37"/>
  <c r="G104" i="37"/>
  <c r="F104" i="37"/>
  <c r="G103" i="37"/>
  <c r="F103" i="37"/>
  <c r="G102" i="37"/>
  <c r="F102" i="37"/>
  <c r="G101" i="37"/>
  <c r="F101" i="37"/>
  <c r="G100" i="37"/>
  <c r="F100" i="37"/>
  <c r="G99" i="37"/>
  <c r="F99" i="37"/>
  <c r="G98" i="37"/>
  <c r="F98" i="37"/>
  <c r="G97" i="37"/>
  <c r="F97" i="37"/>
  <c r="G96" i="37"/>
  <c r="F96" i="37"/>
  <c r="G95" i="37"/>
  <c r="F95" i="37"/>
  <c r="G94" i="37"/>
  <c r="F94" i="37"/>
  <c r="G93" i="37"/>
  <c r="F93" i="37"/>
  <c r="G92" i="37"/>
  <c r="F92" i="37"/>
  <c r="G91" i="37"/>
  <c r="F91" i="37"/>
  <c r="G90" i="37"/>
  <c r="F90" i="37"/>
  <c r="G89" i="37"/>
  <c r="F89" i="37"/>
  <c r="G88" i="37"/>
  <c r="F88" i="37"/>
  <c r="G87" i="37"/>
  <c r="F87" i="37"/>
  <c r="G86" i="37"/>
  <c r="F86" i="37"/>
  <c r="G85" i="37"/>
  <c r="F85" i="37"/>
  <c r="G84" i="37"/>
  <c r="F84" i="37"/>
  <c r="G83" i="37"/>
  <c r="F83" i="37"/>
  <c r="G82" i="37"/>
  <c r="F82" i="37"/>
  <c r="G81" i="37"/>
  <c r="F81" i="37"/>
  <c r="G80" i="37"/>
  <c r="F80" i="37"/>
  <c r="G79" i="37"/>
  <c r="F79" i="37"/>
  <c r="G78" i="37"/>
  <c r="F78" i="37"/>
  <c r="G77" i="37"/>
  <c r="F77" i="37"/>
  <c r="G76" i="37"/>
  <c r="F76" i="37"/>
  <c r="G75" i="37"/>
  <c r="F75" i="37"/>
  <c r="G74" i="37"/>
  <c r="F74" i="37"/>
  <c r="G73" i="37"/>
  <c r="F73" i="37"/>
  <c r="G72" i="37"/>
  <c r="F72" i="37"/>
  <c r="G71" i="37"/>
  <c r="F71" i="37"/>
  <c r="G70" i="37"/>
  <c r="F70" i="37"/>
  <c r="G69" i="37"/>
  <c r="F69" i="37"/>
  <c r="G68" i="37"/>
  <c r="F68" i="37"/>
  <c r="G67" i="37"/>
  <c r="F67" i="37"/>
  <c r="G66" i="37"/>
  <c r="F66" i="37"/>
  <c r="G65" i="37"/>
  <c r="F65" i="37"/>
  <c r="G64" i="37"/>
  <c r="F64" i="37"/>
  <c r="G63" i="37"/>
  <c r="F63" i="37"/>
  <c r="G62" i="37"/>
  <c r="F62" i="37"/>
  <c r="G61" i="37"/>
  <c r="F61" i="37"/>
  <c r="G60" i="37"/>
  <c r="F60" i="37"/>
  <c r="G59" i="37"/>
  <c r="F59" i="37"/>
  <c r="G58" i="37"/>
  <c r="F58" i="37"/>
  <c r="G57" i="37"/>
  <c r="F57" i="37"/>
  <c r="G56" i="37"/>
  <c r="F56" i="37"/>
  <c r="G55" i="37"/>
  <c r="F55" i="37"/>
  <c r="G54" i="37"/>
  <c r="F54" i="37"/>
  <c r="G53" i="37"/>
  <c r="F53" i="37"/>
  <c r="G52" i="37"/>
  <c r="F52" i="37"/>
  <c r="G51" i="37"/>
  <c r="F51" i="37"/>
  <c r="G50" i="37"/>
  <c r="F50" i="37"/>
  <c r="G49" i="37"/>
  <c r="F49" i="37"/>
  <c r="G48" i="37"/>
  <c r="F48" i="37"/>
  <c r="G47" i="37"/>
  <c r="F47" i="37"/>
  <c r="G46" i="37"/>
  <c r="F46" i="37"/>
  <c r="G45" i="37"/>
  <c r="F45" i="37"/>
  <c r="G44" i="37"/>
  <c r="F44" i="37"/>
  <c r="G43" i="37"/>
  <c r="F43" i="37"/>
  <c r="G42" i="37"/>
  <c r="F42" i="37"/>
  <c r="G41" i="37"/>
  <c r="F41" i="37"/>
  <c r="G40" i="37"/>
  <c r="F40" i="37"/>
  <c r="G39" i="37"/>
  <c r="F39" i="37"/>
  <c r="G38" i="37"/>
  <c r="F38" i="37"/>
  <c r="G37" i="37"/>
  <c r="F37" i="37"/>
  <c r="G36" i="37"/>
  <c r="F36" i="37"/>
  <c r="G35" i="37"/>
  <c r="F35" i="37"/>
  <c r="G111" i="36"/>
  <c r="F111" i="36"/>
  <c r="G110" i="36"/>
  <c r="F110" i="36"/>
  <c r="G109" i="36"/>
  <c r="F109" i="36"/>
  <c r="G108" i="36"/>
  <c r="F108" i="36"/>
  <c r="G107" i="36"/>
  <c r="F107" i="36"/>
  <c r="G106" i="36"/>
  <c r="F106" i="36"/>
  <c r="G105" i="36"/>
  <c r="F105" i="36"/>
  <c r="G104" i="36"/>
  <c r="F104" i="36"/>
  <c r="G103" i="36"/>
  <c r="F103" i="36"/>
  <c r="G102" i="36"/>
  <c r="F102" i="36"/>
  <c r="G101" i="36"/>
  <c r="F101" i="36"/>
  <c r="G100" i="36"/>
  <c r="F100" i="36"/>
  <c r="G99" i="36"/>
  <c r="F99" i="36"/>
  <c r="G98" i="36"/>
  <c r="F98" i="36"/>
  <c r="G97" i="36"/>
  <c r="F97" i="36"/>
  <c r="G96" i="36"/>
  <c r="F96" i="36"/>
  <c r="G95" i="36"/>
  <c r="F95" i="36"/>
  <c r="G94" i="36"/>
  <c r="F94" i="36"/>
  <c r="G93" i="36"/>
  <c r="F93" i="36"/>
  <c r="X92" i="36"/>
  <c r="W92" i="36"/>
  <c r="G92" i="36"/>
  <c r="F92" i="36"/>
  <c r="X91" i="36"/>
  <c r="W91" i="36"/>
  <c r="G91" i="36"/>
  <c r="F91" i="36"/>
  <c r="X90" i="36"/>
  <c r="W90" i="36"/>
  <c r="G90" i="36"/>
  <c r="F90" i="36"/>
  <c r="X89" i="36"/>
  <c r="W89" i="36"/>
  <c r="G89" i="36"/>
  <c r="F89" i="36"/>
  <c r="X88" i="36"/>
  <c r="W88" i="36"/>
  <c r="G88" i="36"/>
  <c r="F88" i="36"/>
  <c r="X87" i="36"/>
  <c r="W87" i="36"/>
  <c r="G87" i="36"/>
  <c r="F87" i="36"/>
  <c r="X86" i="36"/>
  <c r="W86" i="36"/>
  <c r="G86" i="36"/>
  <c r="F86" i="36"/>
  <c r="X85" i="36"/>
  <c r="W85" i="36"/>
  <c r="G85" i="36"/>
  <c r="F85" i="36"/>
  <c r="X84" i="36"/>
  <c r="W84" i="36"/>
  <c r="G84" i="36"/>
  <c r="F84" i="36"/>
  <c r="X83" i="36"/>
  <c r="W83" i="36"/>
  <c r="G83" i="36"/>
  <c r="F83" i="36"/>
  <c r="X82" i="36"/>
  <c r="W82" i="36"/>
  <c r="G82" i="36"/>
  <c r="F82" i="36"/>
  <c r="X81" i="36"/>
  <c r="W81" i="36"/>
  <c r="G81" i="36"/>
  <c r="F81" i="36"/>
  <c r="X80" i="36"/>
  <c r="W80" i="36"/>
  <c r="G80" i="36"/>
  <c r="F80" i="36"/>
  <c r="X79" i="36"/>
  <c r="W79" i="36"/>
  <c r="G79" i="36"/>
  <c r="F79" i="36"/>
  <c r="X78" i="36"/>
  <c r="W78" i="36"/>
  <c r="G78" i="36"/>
  <c r="F78" i="36"/>
  <c r="X77" i="36"/>
  <c r="W77" i="36"/>
  <c r="G77" i="36"/>
  <c r="F77" i="36"/>
  <c r="X76" i="36"/>
  <c r="W76" i="36"/>
  <c r="G76" i="36"/>
  <c r="F76" i="36"/>
  <c r="X75" i="36"/>
  <c r="W75" i="36"/>
  <c r="G75" i="36"/>
  <c r="F75" i="36"/>
  <c r="X74" i="36"/>
  <c r="W74" i="36"/>
  <c r="G74" i="36"/>
  <c r="F74" i="36"/>
  <c r="X73" i="36"/>
  <c r="W73" i="36"/>
  <c r="G73" i="36"/>
  <c r="F73" i="36"/>
  <c r="X72" i="36"/>
  <c r="W72" i="36"/>
  <c r="G72" i="36"/>
  <c r="F72" i="36"/>
  <c r="X71" i="36"/>
  <c r="W71" i="36"/>
  <c r="G71" i="36"/>
  <c r="F71" i="36"/>
  <c r="X70" i="36"/>
  <c r="W70" i="36"/>
  <c r="G70" i="36"/>
  <c r="F70" i="36"/>
  <c r="X69" i="36"/>
  <c r="W69" i="36"/>
  <c r="G69" i="36"/>
  <c r="F69" i="36"/>
  <c r="X68" i="36"/>
  <c r="W68" i="36"/>
  <c r="G68" i="36"/>
  <c r="F68" i="36"/>
  <c r="X67" i="36"/>
  <c r="W67" i="36"/>
  <c r="G67" i="36"/>
  <c r="F67" i="36"/>
  <c r="X66" i="36"/>
  <c r="W66" i="36"/>
  <c r="G66" i="36"/>
  <c r="F66" i="36"/>
  <c r="X65" i="36"/>
  <c r="W65" i="36"/>
  <c r="G65" i="36"/>
  <c r="F65" i="36"/>
  <c r="X64" i="36"/>
  <c r="W64" i="36"/>
  <c r="G64" i="36"/>
  <c r="F64" i="36"/>
  <c r="X63" i="36"/>
  <c r="W63" i="36"/>
  <c r="G63" i="36"/>
  <c r="F63" i="36"/>
  <c r="X62" i="36"/>
  <c r="W62" i="36"/>
  <c r="G62" i="36"/>
  <c r="F62" i="36"/>
  <c r="X61" i="36"/>
  <c r="W61" i="36"/>
  <c r="G61" i="36"/>
  <c r="F61" i="36"/>
  <c r="X60" i="36"/>
  <c r="W60" i="36"/>
  <c r="G60" i="36"/>
  <c r="F60" i="36"/>
  <c r="X59" i="36"/>
  <c r="W59" i="36"/>
  <c r="G59" i="36"/>
  <c r="F59" i="36"/>
  <c r="X58" i="36"/>
  <c r="W58" i="36"/>
  <c r="G58" i="36"/>
  <c r="F58" i="36"/>
  <c r="X57" i="36"/>
  <c r="W57" i="36"/>
  <c r="G57" i="36"/>
  <c r="F57" i="36"/>
  <c r="X56" i="36"/>
  <c r="W56" i="36"/>
  <c r="G56" i="36"/>
  <c r="F56" i="36"/>
  <c r="X55" i="36"/>
  <c r="W55" i="36"/>
  <c r="G55" i="36"/>
  <c r="F55" i="36"/>
  <c r="X54" i="36"/>
  <c r="W54" i="36"/>
  <c r="G54" i="36"/>
  <c r="F54" i="36"/>
  <c r="X53" i="36"/>
  <c r="W53" i="36"/>
  <c r="G53" i="36"/>
  <c r="F53" i="36"/>
  <c r="X52" i="36"/>
  <c r="W52" i="36"/>
  <c r="G52" i="36"/>
  <c r="F52" i="36"/>
  <c r="X51" i="36"/>
  <c r="W51" i="36"/>
  <c r="G51" i="36"/>
  <c r="F51" i="36"/>
  <c r="X50" i="36"/>
  <c r="W50" i="36"/>
  <c r="G50" i="36"/>
  <c r="F50" i="36"/>
  <c r="X49" i="36"/>
  <c r="W49" i="36"/>
  <c r="G49" i="36"/>
  <c r="F49" i="36"/>
  <c r="X48" i="36"/>
  <c r="W48" i="36"/>
  <c r="G48" i="36"/>
  <c r="F48" i="36"/>
  <c r="X47" i="36"/>
  <c r="W47" i="36"/>
  <c r="G47" i="36"/>
  <c r="F47" i="36"/>
  <c r="X46" i="36"/>
  <c r="W46" i="36"/>
  <c r="G46" i="36"/>
  <c r="F46" i="36"/>
  <c r="X45" i="36"/>
  <c r="W45" i="36"/>
  <c r="G45" i="36"/>
  <c r="F45" i="36"/>
  <c r="X44" i="36"/>
  <c r="W44" i="36"/>
  <c r="G44" i="36"/>
  <c r="F44" i="36"/>
  <c r="X43" i="36"/>
  <c r="W43" i="36"/>
  <c r="G43" i="36"/>
  <c r="F43" i="36"/>
  <c r="X42" i="36"/>
  <c r="W42" i="36"/>
  <c r="G42" i="36"/>
  <c r="F42" i="36"/>
  <c r="X41" i="36"/>
  <c r="W41" i="36"/>
  <c r="G41" i="36"/>
  <c r="F41" i="36"/>
  <c r="X40" i="36"/>
  <c r="W40" i="36"/>
  <c r="G40" i="36"/>
  <c r="F40" i="36"/>
  <c r="X39" i="36"/>
  <c r="W39" i="36"/>
  <c r="G39" i="36"/>
  <c r="F39" i="36"/>
  <c r="X38" i="36"/>
  <c r="W38" i="36"/>
  <c r="G38" i="36"/>
  <c r="F38" i="36"/>
  <c r="X37" i="36"/>
  <c r="W37" i="36"/>
  <c r="G37" i="36"/>
  <c r="F37" i="36"/>
  <c r="X36" i="36"/>
  <c r="W36" i="36"/>
  <c r="G36" i="36"/>
  <c r="F36" i="36"/>
  <c r="X35" i="36"/>
  <c r="W35" i="36"/>
  <c r="G35" i="36"/>
  <c r="F35" i="36"/>
  <c r="G70" i="35"/>
  <c r="F70" i="35"/>
  <c r="G69" i="35"/>
  <c r="F69" i="35"/>
  <c r="G68" i="35"/>
  <c r="F68" i="35"/>
  <c r="G67" i="35"/>
  <c r="F67" i="35"/>
  <c r="G66" i="35"/>
  <c r="F66" i="35"/>
  <c r="G65" i="35"/>
  <c r="F65" i="35"/>
  <c r="G64" i="35"/>
  <c r="F64" i="35"/>
  <c r="G63" i="35"/>
  <c r="F63" i="35"/>
  <c r="G62" i="35"/>
  <c r="F62" i="35"/>
  <c r="G61" i="35"/>
  <c r="F61" i="35"/>
  <c r="G60" i="35"/>
  <c r="F60" i="35"/>
  <c r="G59" i="35"/>
  <c r="F59" i="35"/>
  <c r="G58" i="35"/>
  <c r="F58" i="35"/>
  <c r="G57" i="35"/>
  <c r="F57" i="35"/>
  <c r="G56" i="35"/>
  <c r="F56" i="35"/>
  <c r="G55" i="35"/>
  <c r="F55" i="35"/>
  <c r="G54" i="35"/>
  <c r="F54" i="35"/>
  <c r="G53" i="35"/>
  <c r="F53" i="35"/>
  <c r="G52" i="35"/>
  <c r="F52" i="35"/>
  <c r="G51" i="35"/>
  <c r="F51" i="35"/>
  <c r="G50" i="35"/>
  <c r="F50" i="35"/>
  <c r="G49" i="35"/>
  <c r="F49" i="35"/>
  <c r="G48" i="35"/>
  <c r="F48" i="35"/>
  <c r="G47" i="35"/>
  <c r="F47" i="35"/>
  <c r="G46" i="35"/>
  <c r="F46" i="35"/>
  <c r="G45" i="35"/>
  <c r="F45" i="35"/>
  <c r="G44" i="35"/>
  <c r="F44" i="35"/>
  <c r="G43" i="35"/>
  <c r="F43" i="35"/>
  <c r="G42" i="35"/>
  <c r="F42" i="35"/>
  <c r="G41" i="35"/>
  <c r="F41" i="35"/>
  <c r="G40" i="35"/>
  <c r="F40" i="35"/>
  <c r="G39" i="35"/>
  <c r="F39" i="35"/>
  <c r="G38" i="35"/>
  <c r="F38" i="35"/>
  <c r="G37" i="35"/>
  <c r="F37" i="35"/>
  <c r="G36" i="35"/>
  <c r="F36" i="35"/>
  <c r="G35" i="35"/>
  <c r="F35" i="35"/>
  <c r="G93" i="26"/>
  <c r="F93" i="26"/>
  <c r="G92" i="26"/>
  <c r="F92" i="26"/>
  <c r="AP91" i="26"/>
  <c r="AO91" i="26"/>
  <c r="G91" i="26"/>
  <c r="F91" i="26"/>
  <c r="AP90" i="26"/>
  <c r="AO90" i="26"/>
  <c r="G90" i="26"/>
  <c r="F90" i="26"/>
  <c r="AP89" i="26"/>
  <c r="AO89" i="26"/>
  <c r="G89" i="26"/>
  <c r="F89" i="26"/>
  <c r="AP88" i="26"/>
  <c r="AO88" i="26"/>
  <c r="Y88" i="26"/>
  <c r="X88" i="26"/>
  <c r="G88" i="26"/>
  <c r="F88" i="26"/>
  <c r="AP87" i="26"/>
  <c r="AO87" i="26"/>
  <c r="Y87" i="26"/>
  <c r="X87" i="26"/>
  <c r="G87" i="26"/>
  <c r="F87" i="26"/>
  <c r="BE86" i="26"/>
  <c r="BD86" i="26"/>
  <c r="AP86" i="26"/>
  <c r="AO86" i="26"/>
  <c r="Y86" i="26"/>
  <c r="X86" i="26"/>
  <c r="G86" i="26"/>
  <c r="F86" i="26"/>
  <c r="BE85" i="26"/>
  <c r="BD85" i="26"/>
  <c r="AP85" i="26"/>
  <c r="AO85" i="26"/>
  <c r="Y85" i="26"/>
  <c r="X85" i="26"/>
  <c r="G85" i="26"/>
  <c r="F85" i="26"/>
  <c r="BE84" i="26"/>
  <c r="BD84" i="26"/>
  <c r="AP84" i="26"/>
  <c r="AO84" i="26"/>
  <c r="Y84" i="26"/>
  <c r="X84" i="26"/>
  <c r="G84" i="26"/>
  <c r="F84" i="26"/>
  <c r="BE83" i="26"/>
  <c r="BD83" i="26"/>
  <c r="AP83" i="26"/>
  <c r="AO83" i="26"/>
  <c r="Y83" i="26"/>
  <c r="X83" i="26"/>
  <c r="G83" i="26"/>
  <c r="F83" i="26"/>
  <c r="BE82" i="26"/>
  <c r="BD82" i="26"/>
  <c r="AP82" i="26"/>
  <c r="AO82" i="26"/>
  <c r="Y82" i="26"/>
  <c r="X82" i="26"/>
  <c r="G82" i="26"/>
  <c r="F82" i="26"/>
  <c r="BE81" i="26"/>
  <c r="BD81" i="26"/>
  <c r="AP81" i="26"/>
  <c r="AO81" i="26"/>
  <c r="Y81" i="26"/>
  <c r="X81" i="26"/>
  <c r="G81" i="26"/>
  <c r="F81" i="26"/>
  <c r="BE80" i="26"/>
  <c r="BD80" i="26"/>
  <c r="AP80" i="26"/>
  <c r="AO80" i="26"/>
  <c r="Y80" i="26"/>
  <c r="X80" i="26"/>
  <c r="G80" i="26"/>
  <c r="F80" i="26"/>
  <c r="BE79" i="26"/>
  <c r="BD79" i="26"/>
  <c r="AP79" i="26"/>
  <c r="AO79" i="26"/>
  <c r="Y79" i="26"/>
  <c r="X79" i="26"/>
  <c r="G79" i="26"/>
  <c r="F79" i="26"/>
  <c r="BE78" i="26"/>
  <c r="BD78" i="26"/>
  <c r="AP78" i="26"/>
  <c r="AO78" i="26"/>
  <c r="Y78" i="26"/>
  <c r="X78" i="26"/>
  <c r="G78" i="26"/>
  <c r="F78" i="26"/>
  <c r="BE77" i="26"/>
  <c r="BD77" i="26"/>
  <c r="AP77" i="26"/>
  <c r="AO77" i="26"/>
  <c r="Y77" i="26"/>
  <c r="X77" i="26"/>
  <c r="G77" i="26"/>
  <c r="F77" i="26"/>
  <c r="BE76" i="26"/>
  <c r="BD76" i="26"/>
  <c r="AP76" i="26"/>
  <c r="AO76" i="26"/>
  <c r="Y76" i="26"/>
  <c r="X76" i="26"/>
  <c r="G76" i="26"/>
  <c r="F76" i="26"/>
  <c r="BE75" i="26"/>
  <c r="BD75" i="26"/>
  <c r="AP75" i="26"/>
  <c r="AO75" i="26"/>
  <c r="Y75" i="26"/>
  <c r="X75" i="26"/>
  <c r="G75" i="26"/>
  <c r="F75" i="26"/>
  <c r="BE74" i="26"/>
  <c r="BD74" i="26"/>
  <c r="AP74" i="26"/>
  <c r="AO74" i="26"/>
  <c r="Y74" i="26"/>
  <c r="X74" i="26"/>
  <c r="G74" i="26"/>
  <c r="F74" i="26"/>
  <c r="BE73" i="26"/>
  <c r="BD73" i="26"/>
  <c r="AP73" i="26"/>
  <c r="AO73" i="26"/>
  <c r="Y73" i="26"/>
  <c r="X73" i="26"/>
  <c r="G73" i="26"/>
  <c r="F73" i="26"/>
  <c r="BE72" i="26"/>
  <c r="BD72" i="26"/>
  <c r="AP72" i="26"/>
  <c r="AO72" i="26"/>
  <c r="Y72" i="26"/>
  <c r="X72" i="26"/>
  <c r="G72" i="26"/>
  <c r="F72" i="26"/>
  <c r="BE71" i="26"/>
  <c r="BD71" i="26"/>
  <c r="AP71" i="26"/>
  <c r="AO71" i="26"/>
  <c r="Y71" i="26"/>
  <c r="X71" i="26"/>
  <c r="G71" i="26"/>
  <c r="F71" i="26"/>
  <c r="BE70" i="26"/>
  <c r="BD70" i="26"/>
  <c r="AP70" i="26"/>
  <c r="AO70" i="26"/>
  <c r="Y70" i="26"/>
  <c r="X70" i="26"/>
  <c r="G70" i="26"/>
  <c r="F70" i="26"/>
  <c r="BE69" i="26"/>
  <c r="BD69" i="26"/>
  <c r="AP69" i="26"/>
  <c r="AO69" i="26"/>
  <c r="Y69" i="26"/>
  <c r="X69" i="26"/>
  <c r="G69" i="26"/>
  <c r="F69" i="26"/>
  <c r="BE68" i="26"/>
  <c r="BD68" i="26"/>
  <c r="AP68" i="26"/>
  <c r="AO68" i="26"/>
  <c r="Y68" i="26"/>
  <c r="X68" i="26"/>
  <c r="G68" i="26"/>
  <c r="F68" i="26"/>
  <c r="BE67" i="26"/>
  <c r="BD67" i="26"/>
  <c r="AP67" i="26"/>
  <c r="AO67" i="26"/>
  <c r="Y67" i="26"/>
  <c r="X67" i="26"/>
  <c r="G67" i="26"/>
  <c r="F67" i="26"/>
  <c r="BE66" i="26"/>
  <c r="BD66" i="26"/>
  <c r="AP66" i="26"/>
  <c r="AO66" i="26"/>
  <c r="Y66" i="26"/>
  <c r="X66" i="26"/>
  <c r="G66" i="26"/>
  <c r="F66" i="26"/>
  <c r="BE65" i="26"/>
  <c r="BD65" i="26"/>
  <c r="AP65" i="26"/>
  <c r="AO65" i="26"/>
  <c r="Y65" i="26"/>
  <c r="X65" i="26"/>
  <c r="G65" i="26"/>
  <c r="F65" i="26"/>
  <c r="BE64" i="26"/>
  <c r="BD64" i="26"/>
  <c r="AP64" i="26"/>
  <c r="AO64" i="26"/>
  <c r="Y64" i="26"/>
  <c r="X64" i="26"/>
  <c r="G64" i="26"/>
  <c r="F64" i="26"/>
  <c r="BE63" i="26"/>
  <c r="BD63" i="26"/>
  <c r="AP63" i="26"/>
  <c r="AO63" i="26"/>
  <c r="Y63" i="26"/>
  <c r="X63" i="26"/>
  <c r="G63" i="26"/>
  <c r="F63" i="26"/>
  <c r="BE62" i="26"/>
  <c r="BD62" i="26"/>
  <c r="AP62" i="26"/>
  <c r="AO62" i="26"/>
  <c r="Y62" i="26"/>
  <c r="X62" i="26"/>
  <c r="G62" i="26"/>
  <c r="F62" i="26"/>
  <c r="BE61" i="26"/>
  <c r="BD61" i="26"/>
  <c r="AP61" i="26"/>
  <c r="AO61" i="26"/>
  <c r="Y61" i="26"/>
  <c r="X61" i="26"/>
  <c r="G61" i="26"/>
  <c r="F61" i="26"/>
  <c r="BE60" i="26"/>
  <c r="BD60" i="26"/>
  <c r="AP60" i="26"/>
  <c r="AO60" i="26"/>
  <c r="Y60" i="26"/>
  <c r="X60" i="26"/>
  <c r="G60" i="26"/>
  <c r="F60" i="26"/>
  <c r="BE59" i="26"/>
  <c r="BD59" i="26"/>
  <c r="AP59" i="26"/>
  <c r="AO59" i="26"/>
  <c r="Y59" i="26"/>
  <c r="X59" i="26"/>
  <c r="G59" i="26"/>
  <c r="F59" i="26"/>
  <c r="BE58" i="26"/>
  <c r="BD58" i="26"/>
  <c r="AP58" i="26"/>
  <c r="AO58" i="26"/>
  <c r="Y58" i="26"/>
  <c r="X58" i="26"/>
  <c r="G58" i="26"/>
  <c r="F58" i="26"/>
  <c r="BE57" i="26"/>
  <c r="BD57" i="26"/>
  <c r="AP57" i="26"/>
  <c r="AO57" i="26"/>
  <c r="Y57" i="26"/>
  <c r="X57" i="26"/>
  <c r="G57" i="26"/>
  <c r="F57" i="26"/>
  <c r="BE56" i="26"/>
  <c r="BD56" i="26"/>
  <c r="AP56" i="26"/>
  <c r="AO56" i="26"/>
  <c r="Y56" i="26"/>
  <c r="X56" i="26"/>
  <c r="G56" i="26"/>
  <c r="F56" i="26"/>
  <c r="BE55" i="26"/>
  <c r="BD55" i="26"/>
  <c r="AP55" i="26"/>
  <c r="AO55" i="26"/>
  <c r="Y55" i="26"/>
  <c r="X55" i="26"/>
  <c r="G55" i="26"/>
  <c r="F55" i="26"/>
  <c r="BE54" i="26"/>
  <c r="BD54" i="26"/>
  <c r="AP54" i="26"/>
  <c r="AO54" i="26"/>
  <c r="Y54" i="26"/>
  <c r="X54" i="26"/>
  <c r="G54" i="26"/>
  <c r="F54" i="26"/>
  <c r="BE53" i="26"/>
  <c r="BD53" i="26"/>
  <c r="AP53" i="26"/>
  <c r="AO53" i="26"/>
  <c r="Y53" i="26"/>
  <c r="X53" i="26"/>
  <c r="G53" i="26"/>
  <c r="F53" i="26"/>
  <c r="BE52" i="26"/>
  <c r="BD52" i="26"/>
  <c r="AP52" i="26"/>
  <c r="AO52" i="26"/>
  <c r="Y52" i="26"/>
  <c r="X52" i="26"/>
  <c r="G52" i="26"/>
  <c r="F52" i="26"/>
  <c r="BE51" i="26"/>
  <c r="BD51" i="26"/>
  <c r="AP51" i="26"/>
  <c r="AO51" i="26"/>
  <c r="Y51" i="26"/>
  <c r="X51" i="26"/>
  <c r="G51" i="26"/>
  <c r="F51" i="26"/>
  <c r="BE50" i="26"/>
  <c r="BD50" i="26"/>
  <c r="AP50" i="26"/>
  <c r="AO50" i="26"/>
  <c r="Y50" i="26"/>
  <c r="X50" i="26"/>
  <c r="G50" i="26"/>
  <c r="F50" i="26"/>
  <c r="BE49" i="26"/>
  <c r="BD49" i="26"/>
  <c r="AP49" i="26"/>
  <c r="AO49" i="26"/>
  <c r="Y49" i="26"/>
  <c r="X49" i="26"/>
  <c r="G49" i="26"/>
  <c r="F49" i="26"/>
  <c r="BE48" i="26"/>
  <c r="BD48" i="26"/>
  <c r="AP48" i="26"/>
  <c r="AO48" i="26"/>
  <c r="Y48" i="26"/>
  <c r="X48" i="26"/>
  <c r="G48" i="26"/>
  <c r="F48" i="26"/>
  <c r="BE47" i="26"/>
  <c r="BD47" i="26"/>
  <c r="AP47" i="26"/>
  <c r="AO47" i="26"/>
  <c r="Y47" i="26"/>
  <c r="X47" i="26"/>
  <c r="G47" i="26"/>
  <c r="F47" i="26"/>
  <c r="BE46" i="26"/>
  <c r="BD46" i="26"/>
  <c r="AP46" i="26"/>
  <c r="AO46" i="26"/>
  <c r="Y46" i="26"/>
  <c r="X46" i="26"/>
  <c r="G46" i="26"/>
  <c r="F46" i="26"/>
  <c r="BE45" i="26"/>
  <c r="BD45" i="26"/>
  <c r="AP45" i="26"/>
  <c r="AO45" i="26"/>
  <c r="Y45" i="26"/>
  <c r="X45" i="26"/>
  <c r="G45" i="26"/>
  <c r="F45" i="26"/>
  <c r="BE44" i="26"/>
  <c r="BD44" i="26"/>
  <c r="AP44" i="26"/>
  <c r="AO44" i="26"/>
  <c r="Y44" i="26"/>
  <c r="X44" i="26"/>
  <c r="G44" i="26"/>
  <c r="F44" i="26"/>
  <c r="BE43" i="26"/>
  <c r="BD43" i="26"/>
  <c r="AP43" i="26"/>
  <c r="AO43" i="26"/>
  <c r="Y43" i="26"/>
  <c r="X43" i="26"/>
  <c r="G43" i="26"/>
  <c r="F43" i="26"/>
  <c r="BE42" i="26"/>
  <c r="BD42" i="26"/>
  <c r="AP42" i="26"/>
  <c r="AO42" i="26"/>
  <c r="Y42" i="26"/>
  <c r="X42" i="26"/>
  <c r="G42" i="26"/>
  <c r="F42" i="26"/>
  <c r="BE41" i="26"/>
  <c r="BD41" i="26"/>
  <c r="AP41" i="26"/>
  <c r="AO41" i="26"/>
  <c r="Y41" i="26"/>
  <c r="X41" i="26"/>
  <c r="G41" i="26"/>
  <c r="F41" i="26"/>
  <c r="BE40" i="26"/>
  <c r="BD40" i="26"/>
  <c r="AP40" i="26"/>
  <c r="AO40" i="26"/>
  <c r="Y40" i="26"/>
  <c r="X40" i="26"/>
  <c r="G40" i="26"/>
  <c r="F40" i="26"/>
  <c r="BE39" i="26"/>
  <c r="BD39" i="26"/>
  <c r="AP39" i="26"/>
  <c r="AO39" i="26"/>
  <c r="Y39" i="26"/>
  <c r="X39" i="26"/>
  <c r="G39" i="26"/>
  <c r="F39" i="26"/>
  <c r="BE38" i="26"/>
  <c r="BD38" i="26"/>
  <c r="AP38" i="26"/>
  <c r="AO38" i="26"/>
  <c r="Y38" i="26"/>
  <c r="X38" i="26"/>
  <c r="G38" i="26"/>
  <c r="F38" i="26"/>
  <c r="BE37" i="26"/>
  <c r="BD37" i="26"/>
  <c r="AP37" i="26"/>
  <c r="AO37" i="26"/>
  <c r="Y37" i="26"/>
  <c r="X37" i="26"/>
  <c r="G37" i="26"/>
  <c r="F37" i="26"/>
  <c r="BE36" i="26"/>
  <c r="BD36" i="26"/>
  <c r="AP36" i="26"/>
  <c r="AO36" i="26"/>
  <c r="Y36" i="26"/>
  <c r="X36" i="26"/>
  <c r="G36" i="26"/>
  <c r="F36" i="26"/>
  <c r="Y35" i="26"/>
  <c r="X35" i="26"/>
  <c r="G35" i="26"/>
  <c r="F35" i="26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N14" i="1"/>
  <c r="M14" i="1"/>
  <c r="L14" i="1"/>
  <c r="K14" i="1"/>
  <c r="J14" i="1"/>
  <c r="I14" i="1"/>
  <c r="H14" i="1"/>
  <c r="G14" i="1"/>
  <c r="F14" i="1"/>
  <c r="E14" i="1"/>
  <c r="D14" i="1"/>
  <c r="C14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<sst xmlns="http://schemas.openxmlformats.org/spreadsheetml/2006/main" count="592" uniqueCount="175">
  <si>
    <t>参数 Parameter</t>
  </si>
  <si>
    <t>单位Unit</t>
  </si>
  <si>
    <t>GIM3505-8</t>
  </si>
  <si>
    <t>GIM3505-9</t>
  </si>
  <si>
    <t>GIM3505-36</t>
  </si>
  <si>
    <t>GIM3510-8</t>
  </si>
  <si>
    <t>GIM3510-64</t>
  </si>
  <si>
    <t>GIM4305-10</t>
  </si>
  <si>
    <t>GIM4310-10</t>
  </si>
  <si>
    <t>GIM4310-36</t>
  </si>
  <si>
    <t>GIM4310-40</t>
  </si>
  <si>
    <t>GIM4315-8</t>
  </si>
  <si>
    <t>GIM4315-40</t>
  </si>
  <si>
    <t>GIM6010-6</t>
  </si>
  <si>
    <t>GIM6010-8</t>
  </si>
  <si>
    <t>GIM6010-36</t>
  </si>
  <si>
    <t>GIM6010-48</t>
  </si>
  <si>
    <t>GIM8108-6</t>
  </si>
  <si>
    <t>GIM8108-8</t>
  </si>
  <si>
    <t>GIM8108-9</t>
  </si>
  <si>
    <t>GIM8108-36</t>
  </si>
  <si>
    <t>GIM8108-48</t>
  </si>
  <si>
    <t>GIM8115-6</t>
  </si>
  <si>
    <t>GIM8115-9</t>
  </si>
  <si>
    <t>GIM8115-36</t>
  </si>
  <si>
    <t>GIM10015-9</t>
  </si>
  <si>
    <t>额定电压(Rated voltage)</t>
  </si>
  <si>
    <t>V</t>
  </si>
  <si>
    <t>驱动板型号(Driver board model)</t>
  </si>
  <si>
    <t>/</t>
  </si>
  <si>
    <t>GDZ34</t>
  </si>
  <si>
    <t>GDZ3</t>
  </si>
  <si>
    <t>GDZ4-40</t>
  </si>
  <si>
    <t>GDZ468H</t>
  </si>
  <si>
    <t>GDS68</t>
  </si>
  <si>
    <t>GDZ810</t>
  </si>
  <si>
    <t>电压范围(Voltage Range)</t>
  </si>
  <si>
    <t>12~40</t>
  </si>
  <si>
    <t>12~48</t>
  </si>
  <si>
    <t>12~36</t>
  </si>
  <si>
    <t>额定功率(Rated Power)</t>
  </si>
  <si>
    <t>W</t>
  </si>
  <si>
    <t>额定扭矩(Rated torque)</t>
  </si>
  <si>
    <t>N.M</t>
  </si>
  <si>
    <t>堵转扭矩(Peak torque)</t>
  </si>
  <si>
    <t>减速后额定转速(Rated Speed after reduce)</t>
  </si>
  <si>
    <t>RPM</t>
  </si>
  <si>
    <t>减速后最大转速(Max Speed after reduce)</t>
  </si>
  <si>
    <t>额定电流(Rated current)</t>
  </si>
  <si>
    <t>A</t>
  </si>
  <si>
    <t>堵转电流(Peak current)</t>
  </si>
  <si>
    <t>相间电阻(Phase-to-phase resistance)</t>
  </si>
  <si>
    <t>Ω</t>
  </si>
  <si>
    <t>相间电感(Phase-to-phase inductance)</t>
  </si>
  <si>
    <t>mH</t>
  </si>
  <si>
    <t>转速常数(Speed constant)</t>
  </si>
  <si>
    <t>rpm/v</t>
  </si>
  <si>
    <t>扭矩常数(Torque constant)</t>
  </si>
  <si>
    <t>N.M/A</t>
  </si>
  <si>
    <t>极对数(Number of pole pairs)</t>
  </si>
  <si>
    <t>Pairs</t>
  </si>
  <si>
    <t>减速比(Gear Rate)</t>
  </si>
  <si>
    <t>8:1</t>
  </si>
  <si>
    <t>9:1</t>
  </si>
  <si>
    <t>36:1</t>
  </si>
  <si>
    <t>64:1</t>
  </si>
  <si>
    <t>10:1</t>
  </si>
  <si>
    <t>40:1</t>
  </si>
  <si>
    <t>6:1</t>
  </si>
  <si>
    <t>48:1</t>
  </si>
  <si>
    <t>减速器类型(Gear type)</t>
  </si>
  <si>
    <t>Planetary</t>
  </si>
  <si>
    <t>减速器齿轮材料(Reducer gear material)</t>
  </si>
  <si>
    <t>ALU</t>
  </si>
  <si>
    <t>STELL</t>
  </si>
  <si>
    <t>ALU or STELL</t>
  </si>
  <si>
    <t>STEEL</t>
  </si>
  <si>
    <t>减速器齿轮背隙(Reducer gear backlash)</t>
  </si>
  <si>
    <t>arcmin</t>
  </si>
  <si>
    <t>电机重量不带驱动(Motor weight without driver)</t>
  </si>
  <si>
    <t>g</t>
  </si>
  <si>
    <t>电机重量带驱动(Motor weight with driver)</t>
  </si>
  <si>
    <t>电机尺寸不带驱动(Size without Driver)</t>
  </si>
  <si>
    <t>mm</t>
  </si>
  <si>
    <t>Ø43*23.6</t>
  </si>
  <si>
    <t>Ø45*32.3</t>
  </si>
  <si>
    <t>Ø45*40.3</t>
  </si>
  <si>
    <t>Ø46*46.5</t>
  </si>
  <si>
    <t>Ø46*70.5</t>
  </si>
  <si>
    <t>Ø53*26</t>
  </si>
  <si>
    <t>Ø53*32</t>
  </si>
  <si>
    <t>Ø55*40</t>
  </si>
  <si>
    <t>Ø57*46</t>
  </si>
  <si>
    <t>Ø57*47</t>
  </si>
  <si>
    <t>Ø57*52</t>
  </si>
  <si>
    <t>Ø76*24</t>
  </si>
  <si>
    <t>Ø80*29.5</t>
  </si>
  <si>
    <t>Ø76*45.50</t>
  </si>
  <si>
    <t>Ø80*56.5</t>
  </si>
  <si>
    <t>Ø96*34</t>
  </si>
  <si>
    <t>Ø92*44</t>
  </si>
  <si>
    <t>Ø96*44.5</t>
  </si>
  <si>
    <t>Ø92*62</t>
  </si>
  <si>
    <t>Ø96*41</t>
  </si>
  <si>
    <t>Ø96*51.5</t>
  </si>
  <si>
    <t>Ø120*45</t>
  </si>
  <si>
    <t>电机尺寸带驱动(Size with Driver)</t>
  </si>
  <si>
    <t>Ø43*28.8</t>
  </si>
  <si>
    <t>Ø45*36.1</t>
  </si>
  <si>
    <t>Ø45*44.1</t>
  </si>
  <si>
    <t>Ø46*51.5</t>
  </si>
  <si>
    <t>Ø46*77.5</t>
  </si>
  <si>
    <t>Ø53*38</t>
  </si>
  <si>
    <t>Ø55*47</t>
  </si>
  <si>
    <t>Ø57*56</t>
  </si>
  <si>
    <t>Ø57*58</t>
  </si>
  <si>
    <t>Ø57*58.5</t>
  </si>
  <si>
    <t>Ø76*35</t>
  </si>
  <si>
    <t>Ø80*40</t>
  </si>
  <si>
    <t>Ø76*56.50</t>
  </si>
  <si>
    <t>Ø80*67.5</t>
  </si>
  <si>
    <t>Ø96*41.5</t>
  </si>
  <si>
    <t>Ø92*55</t>
  </si>
  <si>
    <t>Ø96*57</t>
  </si>
  <si>
    <t>Ø92*73</t>
  </si>
  <si>
    <t>Ø96*48.5</t>
  </si>
  <si>
    <t>Ø96*64</t>
  </si>
  <si>
    <t>Ø122*57.5</t>
  </si>
  <si>
    <t>轴向最大负载(Max.Axial load)</t>
  </si>
  <si>
    <t>N</t>
  </si>
  <si>
    <t>径向最大负载(Max.Radial load)</t>
  </si>
  <si>
    <t>噪音(Noise)</t>
  </si>
  <si>
    <t>dB</t>
  </si>
  <si>
    <t>＜60</t>
  </si>
  <si>
    <t>＜65</t>
  </si>
  <si>
    <t>通信协议(Communication)</t>
  </si>
  <si>
    <t>CAN&amp;485</t>
  </si>
  <si>
    <t>CAN &amp; 485</t>
  </si>
  <si>
    <t>CAN</t>
  </si>
  <si>
    <t xml:space="preserve">CAN </t>
  </si>
  <si>
    <t>是否支持第二编码器（the second encoder on the output shaft)</t>
  </si>
  <si>
    <t>NO</t>
  </si>
  <si>
    <t>YES</t>
  </si>
  <si>
    <t>防水防尘等级(Protection grade)</t>
  </si>
  <si>
    <t xml:space="preserve"> IP54</t>
  </si>
  <si>
    <t>工作温度范围(Working temperature)</t>
  </si>
  <si>
    <t>℃</t>
  </si>
  <si>
    <t>‘-20~+80</t>
  </si>
  <si>
    <t>板载编码器精度(Resolution of the encoder on the driver)</t>
  </si>
  <si>
    <t>Bit</t>
  </si>
  <si>
    <t>14bit</t>
  </si>
  <si>
    <t>16bit</t>
  </si>
  <si>
    <t>是否支持单独编码器(Can support separate encoder or not)</t>
  </si>
  <si>
    <t>是否支持定制抱闸(Can support custom brakes)</t>
  </si>
  <si>
    <t>GIM6010-8-24-48-GDZ468H曲线数据</t>
  </si>
  <si>
    <t>GIM6010-8-48-24-GDS68曲线数据</t>
  </si>
  <si>
    <t>扭矩</t>
  </si>
  <si>
    <t>转速</t>
  </si>
  <si>
    <t>输出功率</t>
  </si>
  <si>
    <t>电流</t>
  </si>
  <si>
    <t>电压</t>
  </si>
  <si>
    <t>输入功率</t>
  </si>
  <si>
    <t>效率</t>
  </si>
  <si>
    <t>GIM6010-8-48-48-GDS68曲线数据</t>
  </si>
  <si>
    <t>GIM6010-8-48-48-GDZ468H曲线数据</t>
  </si>
  <si>
    <t>功率</t>
  </si>
  <si>
    <t>GIM8115-6-24-24-GDZ810</t>
  </si>
  <si>
    <t>GIM8115-6-24-48-GDZ810</t>
  </si>
  <si>
    <t>电流(A)</t>
  </si>
  <si>
    <t xml:space="preserve"> 扭矩</t>
  </si>
  <si>
    <t>GIM8115-9-24-24-GDZ810</t>
  </si>
  <si>
    <t>GIM8115-9-48-48-GDZ810</t>
  </si>
  <si>
    <t>GIM8115-36-24-24-GDZ810</t>
  </si>
  <si>
    <t>速度</t>
  </si>
  <si>
    <t>GIM10015-9-48-48-GDZ810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</si>
</sst>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_ "/>
    <numFmt numFmtId="169" formatCode="0.00_);[Red]\(0.00\)"/>
    <numFmt numFmtId="170" formatCode="0_ "/>
    <numFmt numFmtId="171" formatCode="0.0_ 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2060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000000"/>
      <name val="等线"/>
      <charset val="134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宋体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宋体"/>
      <charset val="134"/>
    </font>
    <font>
      <sz val="14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168" fontId="2" fillId="0" borderId="0" xfId="0" applyNumberFormat="1" applyFont="1" applyFill="1" applyAlignment="1">
      <alignment horizontal="center" vertical="center"/>
    </xf>
    <xf numFmtId="16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8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8" fontId="4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69" fontId="2" fillId="0" borderId="0" xfId="0" applyNumberFormat="1" applyFont="1" applyFill="1" applyAlignment="1">
      <alignment horizontal="center" vertical="center"/>
    </xf>
    <xf numFmtId="0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168" fontId="6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2" borderId="0" xfId="0" applyFill="1"/>
    <xf numFmtId="0" fontId="0" fillId="0" borderId="0" xfId="0" applyFont="1"/>
    <xf numFmtId="0" fontId="0" fillId="3" borderId="0" xfId="0" applyFill="1"/>
    <xf numFmtId="0" fontId="0" fillId="0" borderId="0" xfId="0" applyFill="1"/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0" fontId="12" fillId="3" borderId="1" xfId="0" applyNumberFormat="1" applyFont="1" applyFill="1" applyBorder="1" applyAlignment="1">
      <alignment horizontal="center" vertical="center"/>
    </xf>
    <xf numFmtId="168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68" fontId="13" fillId="2" borderId="1" xfId="0" applyNumberFormat="1" applyFont="1" applyFill="1" applyBorder="1" applyAlignment="1">
      <alignment horizontal="center" vertical="center"/>
    </xf>
    <xf numFmtId="168" fontId="13" fillId="2" borderId="7" xfId="0" applyNumberFormat="1" applyFont="1" applyFill="1" applyBorder="1" applyAlignment="1">
      <alignment horizontal="center" vertical="center"/>
    </xf>
    <xf numFmtId="168" fontId="9" fillId="3" borderId="1" xfId="0" applyNumberFormat="1" applyFont="1" applyFill="1" applyBorder="1" applyAlignment="1">
      <alignment horizontal="left" vertical="center"/>
    </xf>
    <xf numFmtId="168" fontId="13" fillId="3" borderId="1" xfId="0" applyNumberFormat="1" applyFont="1" applyFill="1" applyBorder="1" applyAlignment="1">
      <alignment horizontal="center" vertical="center"/>
    </xf>
    <xf numFmtId="168" fontId="13" fillId="3" borderId="7" xfId="0" applyNumberFormat="1" applyFont="1" applyFill="1" applyBorder="1" applyAlignment="1">
      <alignment horizontal="center" vertical="center"/>
    </xf>
    <xf numFmtId="170" fontId="13" fillId="0" borderId="1" xfId="0" applyNumberFormat="1" applyFont="1" applyFill="1" applyBorder="1" applyAlignment="1">
      <alignment horizontal="center" vertical="center"/>
    </xf>
    <xf numFmtId="170" fontId="13" fillId="0" borderId="7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13" fillId="3" borderId="1" xfId="0" applyFont="1" applyFill="1" applyBorder="1" applyAlignment="1">
      <alignment horizontal="center" vertical="center"/>
    </xf>
    <xf numFmtId="170" fontId="13" fillId="3" borderId="1" xfId="0" applyNumberFormat="1" applyFont="1" applyFill="1" applyBorder="1" applyAlignment="1">
      <alignment horizontal="center" vertical="center"/>
    </xf>
    <xf numFmtId="170" fontId="13" fillId="3" borderId="7" xfId="0" applyNumberFormat="1" applyFont="1" applyFill="1" applyBorder="1" applyAlignment="1">
      <alignment horizontal="center" vertical="center"/>
    </xf>
    <xf numFmtId="168" fontId="9" fillId="0" borderId="1" xfId="0" applyNumberFormat="1" applyFont="1" applyFill="1" applyBorder="1" applyAlignment="1">
      <alignment horizontal="left" vertical="center"/>
    </xf>
    <xf numFmtId="168" fontId="13" fillId="0" borderId="1" xfId="0" applyNumberFormat="1" applyFont="1" applyFill="1" applyBorder="1" applyAlignment="1">
      <alignment horizontal="center" vertical="center"/>
    </xf>
    <xf numFmtId="168" fontId="13" fillId="0" borderId="7" xfId="0" applyNumberFormat="1" applyFont="1" applyFill="1" applyBorder="1" applyAlignment="1">
      <alignment horizontal="center" vertical="center"/>
    </xf>
    <xf numFmtId="168" fontId="12" fillId="3" borderId="1" xfId="0" applyNumberFormat="1" applyFont="1" applyFill="1" applyBorder="1" applyAlignment="1">
      <alignment horizontal="center" vertical="center"/>
    </xf>
    <xf numFmtId="168" fontId="12" fillId="0" borderId="1" xfId="0" applyNumberFormat="1" applyFont="1" applyFill="1" applyBorder="1" applyAlignment="1">
      <alignment horizontal="center" vertical="center"/>
    </xf>
    <xf numFmtId="168" fontId="12" fillId="0" borderId="7" xfId="0" applyNumberFormat="1" applyFont="1" applyFill="1" applyBorder="1" applyAlignment="1">
      <alignment horizontal="center" vertical="center"/>
    </xf>
    <xf numFmtId="168" fontId="0" fillId="0" borderId="0" xfId="0" applyNumberFormat="1" applyFont="1"/>
    <xf numFmtId="0" fontId="13" fillId="0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71" fontId="12" fillId="3" borderId="1" xfId="0" applyNumberFormat="1" applyFont="1" applyFill="1" applyBorder="1" applyAlignment="1">
      <alignment horizontal="center" vertical="center"/>
    </xf>
    <xf numFmtId="171" fontId="13" fillId="3" borderId="1" xfId="0" applyNumberFormat="1" applyFont="1" applyFill="1" applyBorder="1" applyAlignment="1">
      <alignment horizontal="center" vertical="center"/>
    </xf>
    <xf numFmtId="171" fontId="13" fillId="3" borderId="7" xfId="0" applyNumberFormat="1" applyFont="1" applyFill="1" applyBorder="1" applyAlignment="1">
      <alignment horizontal="center" vertical="center"/>
    </xf>
    <xf numFmtId="171" fontId="12" fillId="0" borderId="1" xfId="0" applyNumberFormat="1" applyFont="1" applyFill="1" applyBorder="1" applyAlignment="1">
      <alignment horizontal="center" vertical="center"/>
    </xf>
    <xf numFmtId="171" fontId="13" fillId="0" borderId="1" xfId="0" applyNumberFormat="1" applyFont="1" applyFill="1" applyBorder="1" applyAlignment="1">
      <alignment horizontal="center" vertical="center"/>
    </xf>
    <xf numFmtId="171" fontId="13" fillId="0" borderId="7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20" fontId="13" fillId="3" borderId="1" xfId="0" quotePrefix="1" applyNumberFormat="1" applyFont="1" applyFill="1" applyBorder="1" applyAlignment="1">
      <alignment horizontal="center" vertical="center" wrapText="1"/>
    </xf>
    <xf numFmtId="0" fontId="13" fillId="3" borderId="1" xfId="0" quotePrefix="1" applyFont="1" applyFill="1" applyBorder="1" applyAlignment="1">
      <alignment horizontal="center" vertical="center"/>
    </xf>
    <xf numFmtId="0" fontId="13" fillId="3" borderId="7" xfId="0" quotePrefix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161925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</xdr:colOff>
      <xdr:row>0</xdr:row>
      <xdr:rowOff>9525</xdr:rowOff>
    </xdr:from>
    <xdr:to>
      <xdr:col>14</xdr:col>
      <xdr:colOff>182245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29845</xdr:rowOff>
    </xdr:from>
    <xdr:to>
      <xdr:col>14</xdr:col>
      <xdr:colOff>200025</xdr:colOff>
      <xdr:row>26</xdr:row>
      <xdr:rowOff>73025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9845"/>
          <a:ext cx="10058400" cy="4748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14</xdr:col>
      <xdr:colOff>190500</xdr:colOff>
      <xdr:row>26</xdr:row>
      <xdr:rowOff>51435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8575"/>
          <a:ext cx="10058400" cy="47282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</xdr:colOff>
      <xdr:row>0</xdr:row>
      <xdr:rowOff>48895</xdr:rowOff>
    </xdr:from>
    <xdr:to>
      <xdr:col>14</xdr:col>
      <xdr:colOff>210820</xdr:colOff>
      <xdr:row>26</xdr:row>
      <xdr:rowOff>92075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" y="48895"/>
          <a:ext cx="10058400" cy="4748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</xdr:colOff>
      <xdr:row>0</xdr:row>
      <xdr:rowOff>19050</xdr:rowOff>
    </xdr:from>
    <xdr:to>
      <xdr:col>14</xdr:col>
      <xdr:colOff>172720</xdr:colOff>
      <xdr:row>26</xdr:row>
      <xdr:rowOff>41910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" y="19050"/>
          <a:ext cx="10058400" cy="47282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14</xdr:col>
      <xdr:colOff>466725</xdr:colOff>
      <xdr:row>26</xdr:row>
      <xdr:rowOff>62230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9050"/>
          <a:ext cx="10058400" cy="47485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67945</xdr:rowOff>
    </xdr:from>
    <xdr:to>
      <xdr:col>14</xdr:col>
      <xdr:colOff>181610</xdr:colOff>
      <xdr:row>26</xdr:row>
      <xdr:rowOff>111125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7945"/>
          <a:ext cx="10058400" cy="47485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52705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485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14</xdr:col>
      <xdr:colOff>219075</xdr:colOff>
      <xdr:row>26</xdr:row>
      <xdr:rowOff>51435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10058400" cy="47282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14</xdr:col>
      <xdr:colOff>209550</xdr:colOff>
      <xdr:row>26</xdr:row>
      <xdr:rowOff>51435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0058400" cy="4728210"/>
        </a:xfrm>
        <a:prstGeom prst="rect">
          <a:avLst/>
        </a:prstGeom>
      </xdr:spPr>
    </xdr:pic>
    <xdr:clientData/>
  </xdr:twoCellAnchor>
  <xdr:twoCellAnchor editAs="oneCell">
    <xdr:from>
      <xdr:col>15</xdr:col>
      <xdr:colOff>600075</xdr:colOff>
      <xdr:row>0</xdr:row>
      <xdr:rowOff>635</xdr:rowOff>
    </xdr:from>
    <xdr:to>
      <xdr:col>30</xdr:col>
      <xdr:colOff>371475</xdr:colOff>
      <xdr:row>26</xdr:row>
      <xdr:rowOff>23495</xdr:rowOff>
    </xdr:to>
    <xdr:pic>
      <xdr:nvPicPr>
        <xdr:cNvPr id="3" name="图片 2" descr="电机性能曲线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635"/>
          <a:ext cx="10058400" cy="4728210"/>
        </a:xfrm>
        <a:prstGeom prst="rect">
          <a:avLst/>
        </a:prstGeom>
      </xdr:spPr>
    </xdr:pic>
    <xdr:clientData/>
  </xdr:twoCellAnchor>
  <xdr:twoCellAnchor editAs="oneCell">
    <xdr:from>
      <xdr:col>31</xdr:col>
      <xdr:colOff>49530</xdr:colOff>
      <xdr:row>0</xdr:row>
      <xdr:rowOff>635</xdr:rowOff>
    </xdr:from>
    <xdr:to>
      <xdr:col>45</xdr:col>
      <xdr:colOff>588645</xdr:colOff>
      <xdr:row>26</xdr:row>
      <xdr:rowOff>128905</xdr:rowOff>
    </xdr:to>
    <xdr:pic>
      <xdr:nvPicPr>
        <xdr:cNvPr id="4" name="图片 3" descr="电机性能曲线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85555" y="635"/>
          <a:ext cx="10140315" cy="4833620"/>
        </a:xfrm>
        <a:prstGeom prst="rect">
          <a:avLst/>
        </a:prstGeom>
      </xdr:spPr>
    </xdr:pic>
    <xdr:clientData/>
  </xdr:twoCellAnchor>
  <xdr:twoCellAnchor editAs="oneCell">
    <xdr:from>
      <xdr:col>46</xdr:col>
      <xdr:colOff>598170</xdr:colOff>
      <xdr:row>0</xdr:row>
      <xdr:rowOff>8255</xdr:rowOff>
    </xdr:from>
    <xdr:to>
      <xdr:col>61</xdr:col>
      <xdr:colOff>259080</xdr:colOff>
      <xdr:row>27</xdr:row>
      <xdr:rowOff>62230</xdr:rowOff>
    </xdr:to>
    <xdr:pic>
      <xdr:nvPicPr>
        <xdr:cNvPr id="5" name="图片 4" descr="电机性能曲线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21195" y="8255"/>
          <a:ext cx="9947910" cy="4940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52705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485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466725</xdr:colOff>
      <xdr:row>26</xdr:row>
      <xdr:rowOff>52705</xdr:rowOff>
    </xdr:to>
    <xdr:pic>
      <xdr:nvPicPr>
        <xdr:cNvPr id="3" name="图片 2" descr="电机性能曲线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485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190500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0</xdr:row>
      <xdr:rowOff>9525</xdr:rowOff>
    </xdr:from>
    <xdr:to>
      <xdr:col>31</xdr:col>
      <xdr:colOff>190500</xdr:colOff>
      <xdr:row>26</xdr:row>
      <xdr:rowOff>32385</xdr:rowOff>
    </xdr:to>
    <xdr:pic>
      <xdr:nvPicPr>
        <xdr:cNvPr id="3" name="图片 2" descr="电机性能曲线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44350" y="9525"/>
          <a:ext cx="10058400" cy="47282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190500</xdr:colOff>
      <xdr:row>26</xdr:row>
      <xdr:rowOff>32385</xdr:rowOff>
    </xdr:to>
    <xdr:pic>
      <xdr:nvPicPr>
        <xdr:cNvPr id="2" name="图片 1" descr="电机特性曲线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  <xdr:twoCellAnchor editAs="oneCell">
    <xdr:from>
      <xdr:col>17</xdr:col>
      <xdr:colOff>6985</xdr:colOff>
      <xdr:row>0</xdr:row>
      <xdr:rowOff>9525</xdr:rowOff>
    </xdr:from>
    <xdr:to>
      <xdr:col>31</xdr:col>
      <xdr:colOff>221615</xdr:colOff>
      <xdr:row>26</xdr:row>
      <xdr:rowOff>74295</xdr:rowOff>
    </xdr:to>
    <xdr:pic>
      <xdr:nvPicPr>
        <xdr:cNvPr id="3" name="图片 2" descr="电机性能曲线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41810" y="9525"/>
          <a:ext cx="10092055" cy="477012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190500</xdr:colOff>
      <xdr:row>26</xdr:row>
      <xdr:rowOff>52705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485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14</xdr:col>
      <xdr:colOff>190500</xdr:colOff>
      <xdr:row>26</xdr:row>
      <xdr:rowOff>32385</xdr:rowOff>
    </xdr:to>
    <xdr:pic>
      <xdr:nvPicPr>
        <xdr:cNvPr id="2" name="图片 1" descr="电机性能曲线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0058400" cy="4728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V37"/>
  <sheetViews>
    <sheetView tabSelected="1" zoomScale="70" zoomScaleNormal="70" workbookViewId="0">
      <pane xSplit="2" ySplit="1" topLeftCell="O2" activePane="bottomRight" state="frozen"/>
      <selection pane="topRight"/>
      <selection pane="bottomLeft"/>
      <selection pane="bottomRight" activeCell="A16" sqref="A16:XFD16"/>
    </sheetView>
  </sheetViews>
  <sheetFormatPr defaultColWidth="9" defaultRowHeight="14.5"/>
  <cols>
    <col min="1" max="1" width="66.6328125" customWidth="1"/>
    <col min="2" max="2" width="13.54296875" customWidth="1"/>
    <col min="3" max="6" width="20.6328125" style="21" customWidth="1"/>
    <col min="7" max="28" width="20.6328125" customWidth="1"/>
    <col min="29" max="29" width="20.6328125" style="21" customWidth="1"/>
    <col min="30" max="30" width="20.6328125" customWidth="1"/>
  </cols>
  <sheetData>
    <row r="1" spans="1:39" ht="52" customHeight="1">
      <c r="A1" s="36" t="s">
        <v>0</v>
      </c>
      <c r="B1" s="37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40" t="s">
        <v>10</v>
      </c>
      <c r="L1" s="40" t="s">
        <v>11</v>
      </c>
      <c r="M1" s="41" t="s">
        <v>12</v>
      </c>
      <c r="N1" s="41" t="s">
        <v>13</v>
      </c>
      <c r="O1" s="97" t="s">
        <v>14</v>
      </c>
      <c r="P1" s="98"/>
      <c r="Q1" s="98"/>
      <c r="R1" s="40" t="s">
        <v>15</v>
      </c>
      <c r="S1" s="42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3" t="s">
        <v>21</v>
      </c>
      <c r="Y1" s="98" t="s">
        <v>22</v>
      </c>
      <c r="Z1" s="98"/>
      <c r="AA1" s="97" t="s">
        <v>23</v>
      </c>
      <c r="AB1" s="99"/>
      <c r="AC1" s="44" t="s">
        <v>24</v>
      </c>
      <c r="AD1" s="42" t="s">
        <v>25</v>
      </c>
    </row>
    <row r="2" spans="1:39" ht="26" customHeight="1">
      <c r="A2" s="45" t="s">
        <v>26</v>
      </c>
      <c r="B2" s="46" t="s">
        <v>27</v>
      </c>
      <c r="C2" s="47">
        <v>24</v>
      </c>
      <c r="D2" s="47">
        <v>24</v>
      </c>
      <c r="E2" s="47">
        <v>24</v>
      </c>
      <c r="F2" s="47">
        <v>24</v>
      </c>
      <c r="G2" s="47">
        <v>24</v>
      </c>
      <c r="H2" s="47">
        <v>24</v>
      </c>
      <c r="I2" s="47">
        <v>24</v>
      </c>
      <c r="J2" s="47">
        <v>24</v>
      </c>
      <c r="K2" s="47">
        <v>24</v>
      </c>
      <c r="L2" s="47">
        <v>48</v>
      </c>
      <c r="M2" s="47">
        <v>24</v>
      </c>
      <c r="N2" s="47">
        <v>48</v>
      </c>
      <c r="O2" s="47">
        <v>24</v>
      </c>
      <c r="P2" s="47">
        <v>48</v>
      </c>
      <c r="Q2" s="47">
        <v>48</v>
      </c>
      <c r="R2" s="47">
        <v>48</v>
      </c>
      <c r="S2" s="47">
        <v>48</v>
      </c>
      <c r="T2" s="47">
        <v>48</v>
      </c>
      <c r="U2" s="47">
        <v>48</v>
      </c>
      <c r="V2" s="47">
        <v>24</v>
      </c>
      <c r="W2" s="47">
        <v>48</v>
      </c>
      <c r="X2" s="47">
        <v>48</v>
      </c>
      <c r="Y2" s="47">
        <v>24</v>
      </c>
      <c r="Z2" s="47">
        <v>48</v>
      </c>
      <c r="AA2" s="47">
        <v>24</v>
      </c>
      <c r="AB2" s="47">
        <v>48</v>
      </c>
      <c r="AC2" s="47">
        <v>24</v>
      </c>
      <c r="AD2" s="48">
        <v>48</v>
      </c>
    </row>
    <row r="3" spans="1:39" ht="26" customHeight="1">
      <c r="A3" s="49" t="s">
        <v>28</v>
      </c>
      <c r="B3" s="50" t="s">
        <v>29</v>
      </c>
      <c r="C3" s="51" t="s">
        <v>30</v>
      </c>
      <c r="D3" s="51" t="s">
        <v>31</v>
      </c>
      <c r="E3" s="51" t="s">
        <v>31</v>
      </c>
      <c r="F3" s="51" t="s">
        <v>30</v>
      </c>
      <c r="G3" s="51" t="s">
        <v>30</v>
      </c>
      <c r="H3" s="51" t="s">
        <v>30</v>
      </c>
      <c r="I3" s="51" t="s">
        <v>30</v>
      </c>
      <c r="J3" s="51" t="s">
        <v>30</v>
      </c>
      <c r="K3" s="52" t="s">
        <v>32</v>
      </c>
      <c r="L3" s="52" t="s">
        <v>33</v>
      </c>
      <c r="M3" s="52" t="s">
        <v>32</v>
      </c>
      <c r="N3" s="52" t="s">
        <v>33</v>
      </c>
      <c r="O3" s="51" t="s">
        <v>34</v>
      </c>
      <c r="P3" s="51" t="s">
        <v>34</v>
      </c>
      <c r="Q3" s="51" t="s">
        <v>33</v>
      </c>
      <c r="R3" s="51" t="s">
        <v>33</v>
      </c>
      <c r="S3" s="51" t="s">
        <v>33</v>
      </c>
      <c r="T3" s="51" t="s">
        <v>35</v>
      </c>
      <c r="U3" s="51" t="s">
        <v>33</v>
      </c>
      <c r="V3" s="51" t="s">
        <v>35</v>
      </c>
      <c r="W3" s="51" t="s">
        <v>35</v>
      </c>
      <c r="X3" s="51" t="s">
        <v>33</v>
      </c>
      <c r="Y3" s="51" t="s">
        <v>35</v>
      </c>
      <c r="Z3" s="51" t="s">
        <v>35</v>
      </c>
      <c r="AA3" s="51" t="s">
        <v>35</v>
      </c>
      <c r="AB3" s="51" t="s">
        <v>35</v>
      </c>
      <c r="AC3" s="51" t="s">
        <v>35</v>
      </c>
      <c r="AD3" s="51" t="s">
        <v>35</v>
      </c>
    </row>
    <row r="4" spans="1:39" ht="26" customHeight="1">
      <c r="A4" s="49" t="s">
        <v>36</v>
      </c>
      <c r="B4" s="50" t="s">
        <v>27</v>
      </c>
      <c r="C4" s="53" t="s">
        <v>37</v>
      </c>
      <c r="D4" s="53" t="s">
        <v>37</v>
      </c>
      <c r="E4" s="53" t="s">
        <v>37</v>
      </c>
      <c r="F4" s="53" t="s">
        <v>37</v>
      </c>
      <c r="G4" s="53" t="s">
        <v>37</v>
      </c>
      <c r="H4" s="53" t="s">
        <v>37</v>
      </c>
      <c r="I4" s="53" t="s">
        <v>37</v>
      </c>
      <c r="J4" s="53" t="s">
        <v>37</v>
      </c>
      <c r="K4" s="53" t="s">
        <v>37</v>
      </c>
      <c r="L4" s="53" t="s">
        <v>38</v>
      </c>
      <c r="M4" s="53" t="s">
        <v>37</v>
      </c>
      <c r="N4" s="53" t="s">
        <v>38</v>
      </c>
      <c r="O4" s="54" t="s">
        <v>38</v>
      </c>
      <c r="P4" s="54" t="s">
        <v>38</v>
      </c>
      <c r="Q4" s="54" t="s">
        <v>38</v>
      </c>
      <c r="R4" s="53" t="s">
        <v>38</v>
      </c>
      <c r="S4" s="54" t="s">
        <v>38</v>
      </c>
      <c r="T4" s="54" t="s">
        <v>38</v>
      </c>
      <c r="U4" s="54" t="s">
        <v>38</v>
      </c>
      <c r="V4" s="54" t="s">
        <v>38</v>
      </c>
      <c r="W4" s="54" t="s">
        <v>38</v>
      </c>
      <c r="X4" s="54" t="s">
        <v>39</v>
      </c>
      <c r="Y4" s="54" t="s">
        <v>38</v>
      </c>
      <c r="Z4" s="54" t="s">
        <v>38</v>
      </c>
      <c r="AA4" s="54" t="s">
        <v>38</v>
      </c>
      <c r="AB4" s="54" t="s">
        <v>38</v>
      </c>
      <c r="AC4" s="54" t="s">
        <v>38</v>
      </c>
      <c r="AD4" s="54" t="s">
        <v>38</v>
      </c>
    </row>
    <row r="5" spans="1:39" ht="26" customHeight="1">
      <c r="A5" s="45" t="s">
        <v>40</v>
      </c>
      <c r="B5" s="46" t="s">
        <v>41</v>
      </c>
      <c r="C5" s="55">
        <f t="shared" ref="C5:AD5" si="0">C2*C10</f>
        <v>36.72</v>
      </c>
      <c r="D5" s="55">
        <f t="shared" si="0"/>
        <v>38.4</v>
      </c>
      <c r="E5" s="55">
        <f t="shared" si="0"/>
        <v>40.799999999999997</v>
      </c>
      <c r="F5" s="55">
        <f t="shared" si="0"/>
        <v>79.2</v>
      </c>
      <c r="G5" s="55">
        <f t="shared" si="0"/>
        <v>81.84</v>
      </c>
      <c r="H5" s="55">
        <f t="shared" si="0"/>
        <v>52.32</v>
      </c>
      <c r="I5" s="55">
        <f t="shared" si="0"/>
        <v>31.2</v>
      </c>
      <c r="J5" s="55">
        <f t="shared" si="0"/>
        <v>43.92</v>
      </c>
      <c r="K5" s="55">
        <f t="shared" si="0"/>
        <v>129.6</v>
      </c>
      <c r="L5" s="55">
        <f t="shared" si="0"/>
        <v>89.28</v>
      </c>
      <c r="M5" s="55">
        <f t="shared" si="0"/>
        <v>55.2</v>
      </c>
      <c r="N5" s="55">
        <f t="shared" si="0"/>
        <v>174.24</v>
      </c>
      <c r="O5" s="55">
        <f t="shared" si="0"/>
        <v>69.599999999999994</v>
      </c>
      <c r="P5" s="55">
        <f t="shared" si="0"/>
        <v>134.4</v>
      </c>
      <c r="Q5" s="55">
        <f t="shared" si="0"/>
        <v>137.76</v>
      </c>
      <c r="R5" s="55">
        <f t="shared" si="0"/>
        <v>210.24</v>
      </c>
      <c r="S5" s="55">
        <f t="shared" si="0"/>
        <v>158.4</v>
      </c>
      <c r="T5" s="55">
        <f t="shared" si="0"/>
        <v>223.2</v>
      </c>
      <c r="U5" s="55">
        <f t="shared" si="0"/>
        <v>229.44</v>
      </c>
      <c r="V5" s="55">
        <f t="shared" si="0"/>
        <v>214.32</v>
      </c>
      <c r="W5" s="55">
        <f t="shared" si="0"/>
        <v>179.52</v>
      </c>
      <c r="X5" s="55">
        <f t="shared" si="0"/>
        <v>211.68</v>
      </c>
      <c r="Y5" s="55">
        <f t="shared" si="0"/>
        <v>194.4</v>
      </c>
      <c r="Z5" s="55">
        <f t="shared" si="0"/>
        <v>480</v>
      </c>
      <c r="AA5" s="55">
        <f t="shared" si="0"/>
        <v>228</v>
      </c>
      <c r="AB5" s="55">
        <f t="shared" si="0"/>
        <v>218.4</v>
      </c>
      <c r="AC5" s="55">
        <f t="shared" si="0"/>
        <v>204.72</v>
      </c>
      <c r="AD5" s="55">
        <f t="shared" si="0"/>
        <v>264</v>
      </c>
    </row>
    <row r="6" spans="1:39" s="32" customFormat="1" ht="26" customHeight="1">
      <c r="A6" s="56" t="s">
        <v>42</v>
      </c>
      <c r="B6" s="57" t="s">
        <v>43</v>
      </c>
      <c r="C6" s="58">
        <v>0.67</v>
      </c>
      <c r="D6" s="58">
        <v>0.71</v>
      </c>
      <c r="E6" s="58">
        <v>3.12</v>
      </c>
      <c r="F6" s="58">
        <v>1</v>
      </c>
      <c r="G6" s="58">
        <v>9</v>
      </c>
      <c r="H6" s="58">
        <v>1.05</v>
      </c>
      <c r="I6" s="58">
        <v>1.63</v>
      </c>
      <c r="J6" s="58">
        <v>6.24</v>
      </c>
      <c r="K6" s="58">
        <v>12.92</v>
      </c>
      <c r="L6" s="58">
        <v>1.6</v>
      </c>
      <c r="M6" s="58">
        <v>15.5</v>
      </c>
      <c r="N6" s="58">
        <v>1.8</v>
      </c>
      <c r="O6" s="58">
        <v>4.5999999999999996</v>
      </c>
      <c r="P6" s="58">
        <v>4.5999999999999996</v>
      </c>
      <c r="Q6" s="58">
        <v>4.2</v>
      </c>
      <c r="R6" s="58">
        <v>17.600000000000001</v>
      </c>
      <c r="S6" s="58">
        <v>26.2</v>
      </c>
      <c r="T6" s="58">
        <v>5.18</v>
      </c>
      <c r="U6" s="58">
        <v>6.71</v>
      </c>
      <c r="V6" s="58">
        <v>8.02</v>
      </c>
      <c r="W6" s="58">
        <v>25</v>
      </c>
      <c r="X6" s="58">
        <v>35.5</v>
      </c>
      <c r="Y6" s="58">
        <v>8.59</v>
      </c>
      <c r="Z6" s="58">
        <v>10.4</v>
      </c>
      <c r="AA6" s="58">
        <v>15.6</v>
      </c>
      <c r="AB6" s="58">
        <v>15.27</v>
      </c>
      <c r="AC6" s="58">
        <v>48</v>
      </c>
      <c r="AD6" s="59">
        <v>20.5</v>
      </c>
    </row>
    <row r="7" spans="1:39" ht="26" customHeight="1">
      <c r="A7" s="60" t="s">
        <v>44</v>
      </c>
      <c r="B7" s="46" t="s">
        <v>43</v>
      </c>
      <c r="C7" s="61">
        <v>1.79</v>
      </c>
      <c r="D7" s="61">
        <v>1.95</v>
      </c>
      <c r="E7" s="61">
        <v>8.01</v>
      </c>
      <c r="F7" s="61">
        <v>6.28</v>
      </c>
      <c r="G7" s="61">
        <v>50.3</v>
      </c>
      <c r="H7" s="61">
        <v>3.82</v>
      </c>
      <c r="I7" s="61">
        <v>7.98</v>
      </c>
      <c r="J7" s="61">
        <v>25.43</v>
      </c>
      <c r="K7" s="61">
        <v>45.72</v>
      </c>
      <c r="L7" s="61">
        <v>14.25</v>
      </c>
      <c r="M7" s="61">
        <v>45.41</v>
      </c>
      <c r="N7" s="61">
        <v>8.86</v>
      </c>
      <c r="O7" s="61">
        <v>13.12</v>
      </c>
      <c r="P7" s="61">
        <v>17.91</v>
      </c>
      <c r="Q7" s="61">
        <v>11.27</v>
      </c>
      <c r="R7" s="61">
        <v>52.48</v>
      </c>
      <c r="S7" s="61">
        <v>74.8</v>
      </c>
      <c r="T7" s="61">
        <v>26.32</v>
      </c>
      <c r="U7" s="61">
        <v>23.09</v>
      </c>
      <c r="V7" s="61">
        <v>34.67</v>
      </c>
      <c r="W7" s="61">
        <v>130.19999999999999</v>
      </c>
      <c r="X7" s="61">
        <v>133.5</v>
      </c>
      <c r="Y7" s="61">
        <v>36.94</v>
      </c>
      <c r="Z7" s="61">
        <v>38.4</v>
      </c>
      <c r="AA7" s="61">
        <v>55.98</v>
      </c>
      <c r="AB7" s="61">
        <v>54.55</v>
      </c>
      <c r="AC7" s="61">
        <v>190.2</v>
      </c>
      <c r="AD7" s="62">
        <v>112</v>
      </c>
    </row>
    <row r="8" spans="1:39" ht="26" customHeight="1">
      <c r="A8" s="49" t="s">
        <v>45</v>
      </c>
      <c r="B8" s="50" t="s">
        <v>46</v>
      </c>
      <c r="C8" s="54">
        <v>230</v>
      </c>
      <c r="D8" s="54">
        <v>258</v>
      </c>
      <c r="E8" s="54">
        <v>55</v>
      </c>
      <c r="F8" s="54">
        <v>534</v>
      </c>
      <c r="G8" s="54">
        <v>67</v>
      </c>
      <c r="H8" s="54">
        <v>312</v>
      </c>
      <c r="I8" s="63">
        <v>101</v>
      </c>
      <c r="J8" s="63">
        <v>40</v>
      </c>
      <c r="K8" s="63">
        <v>71</v>
      </c>
      <c r="L8" s="63">
        <v>403</v>
      </c>
      <c r="M8" s="63">
        <v>20</v>
      </c>
      <c r="N8" s="63">
        <v>609</v>
      </c>
      <c r="O8" s="63">
        <v>81.900000000000006</v>
      </c>
      <c r="P8" s="63">
        <v>200</v>
      </c>
      <c r="Q8" s="63">
        <v>220</v>
      </c>
      <c r="R8" s="63">
        <v>80</v>
      </c>
      <c r="S8" s="63">
        <v>40</v>
      </c>
      <c r="T8" s="63">
        <v>336</v>
      </c>
      <c r="U8" s="63">
        <v>256</v>
      </c>
      <c r="V8" s="63">
        <v>190</v>
      </c>
      <c r="W8" s="63">
        <v>60.74</v>
      </c>
      <c r="X8" s="63">
        <v>41</v>
      </c>
      <c r="Y8" s="63">
        <v>160</v>
      </c>
      <c r="Z8" s="63">
        <v>333</v>
      </c>
      <c r="AA8" s="63">
        <v>112</v>
      </c>
      <c r="AB8" s="63">
        <v>120</v>
      </c>
      <c r="AC8" s="63">
        <v>28</v>
      </c>
      <c r="AD8" s="64">
        <v>101</v>
      </c>
      <c r="AE8" s="65"/>
      <c r="AF8" s="65"/>
      <c r="AG8" s="65"/>
      <c r="AH8" s="65"/>
      <c r="AI8" s="65"/>
      <c r="AJ8" s="65"/>
      <c r="AK8" s="65"/>
      <c r="AL8" s="65"/>
      <c r="AM8" s="65"/>
    </row>
    <row r="9" spans="1:39" ht="26" customHeight="1">
      <c r="A9" s="45" t="s">
        <v>47</v>
      </c>
      <c r="B9" s="46" t="s">
        <v>46</v>
      </c>
      <c r="C9" s="66">
        <v>400</v>
      </c>
      <c r="D9" s="66">
        <v>380</v>
      </c>
      <c r="E9" s="66">
        <v>97</v>
      </c>
      <c r="F9" s="66">
        <v>588</v>
      </c>
      <c r="G9" s="66">
        <v>74</v>
      </c>
      <c r="H9" s="66">
        <v>402</v>
      </c>
      <c r="I9" s="67">
        <v>212</v>
      </c>
      <c r="J9" s="67">
        <v>64.2</v>
      </c>
      <c r="K9" s="67">
        <v>87</v>
      </c>
      <c r="L9" s="67">
        <v>405</v>
      </c>
      <c r="M9" s="67">
        <v>31.9</v>
      </c>
      <c r="N9" s="67">
        <v>650</v>
      </c>
      <c r="O9" s="67">
        <v>140</v>
      </c>
      <c r="P9" s="67">
        <v>280</v>
      </c>
      <c r="Q9" s="67">
        <v>553</v>
      </c>
      <c r="R9" s="67">
        <v>105</v>
      </c>
      <c r="S9" s="67">
        <v>95</v>
      </c>
      <c r="T9" s="67">
        <v>372</v>
      </c>
      <c r="U9" s="67">
        <v>290</v>
      </c>
      <c r="V9" s="67">
        <v>223</v>
      </c>
      <c r="W9" s="67">
        <v>67.099999999999994</v>
      </c>
      <c r="X9" s="67">
        <v>51</v>
      </c>
      <c r="Y9" s="67">
        <v>199</v>
      </c>
      <c r="Z9" s="67">
        <v>374.8</v>
      </c>
      <c r="AA9" s="67">
        <v>140</v>
      </c>
      <c r="AB9" s="67">
        <v>125</v>
      </c>
      <c r="AC9" s="67">
        <v>35</v>
      </c>
      <c r="AD9" s="68">
        <v>114</v>
      </c>
      <c r="AE9" s="65"/>
      <c r="AF9" s="65"/>
      <c r="AG9" s="65"/>
      <c r="AH9" s="65"/>
      <c r="AI9" s="65"/>
      <c r="AJ9" s="65"/>
      <c r="AK9" s="65"/>
      <c r="AL9" s="65"/>
      <c r="AM9" s="65"/>
    </row>
    <row r="10" spans="1:39" ht="26" customHeight="1">
      <c r="A10" s="69" t="s">
        <v>48</v>
      </c>
      <c r="B10" s="50" t="s">
        <v>49</v>
      </c>
      <c r="C10" s="70">
        <v>1.53</v>
      </c>
      <c r="D10" s="70">
        <v>1.6</v>
      </c>
      <c r="E10" s="70">
        <v>1.7</v>
      </c>
      <c r="F10" s="70">
        <v>3.3</v>
      </c>
      <c r="G10" s="70">
        <v>3.41</v>
      </c>
      <c r="H10" s="70">
        <v>2.1800000000000002</v>
      </c>
      <c r="I10" s="70">
        <v>1.3</v>
      </c>
      <c r="J10" s="70">
        <v>1.83</v>
      </c>
      <c r="K10" s="70">
        <v>5.4</v>
      </c>
      <c r="L10" s="70">
        <v>1.86</v>
      </c>
      <c r="M10" s="70">
        <v>2.2999999999999998</v>
      </c>
      <c r="N10" s="70">
        <v>3.63</v>
      </c>
      <c r="O10" s="70">
        <v>2.9</v>
      </c>
      <c r="P10" s="70">
        <v>2.8</v>
      </c>
      <c r="Q10" s="70">
        <v>2.87</v>
      </c>
      <c r="R10" s="70">
        <v>4.38</v>
      </c>
      <c r="S10" s="70">
        <v>3.3</v>
      </c>
      <c r="T10" s="70">
        <v>4.6500000000000004</v>
      </c>
      <c r="U10" s="70">
        <v>4.78</v>
      </c>
      <c r="V10" s="70">
        <v>8.93</v>
      </c>
      <c r="W10" s="70">
        <v>3.74</v>
      </c>
      <c r="X10" s="70">
        <v>4.41</v>
      </c>
      <c r="Y10" s="70">
        <v>8.1</v>
      </c>
      <c r="Z10" s="70">
        <v>10</v>
      </c>
      <c r="AA10" s="70">
        <v>9.5</v>
      </c>
      <c r="AB10" s="70">
        <v>4.55</v>
      </c>
      <c r="AC10" s="70">
        <v>8.5299999999999994</v>
      </c>
      <c r="AD10" s="71">
        <v>5.5</v>
      </c>
    </row>
    <row r="11" spans="1:39" ht="26" customHeight="1">
      <c r="A11" s="60" t="s">
        <v>50</v>
      </c>
      <c r="B11" s="46" t="s">
        <v>49</v>
      </c>
      <c r="C11" s="72">
        <v>3.99</v>
      </c>
      <c r="D11" s="72">
        <v>4.1900000000000004</v>
      </c>
      <c r="E11" s="72">
        <v>4.54</v>
      </c>
      <c r="F11" s="72">
        <v>28.94</v>
      </c>
      <c r="G11" s="72">
        <v>25.28</v>
      </c>
      <c r="H11" s="72">
        <v>14.99</v>
      </c>
      <c r="I11" s="72">
        <v>10.67</v>
      </c>
      <c r="J11" s="72">
        <v>10.57</v>
      </c>
      <c r="K11" s="72">
        <v>27.24</v>
      </c>
      <c r="L11" s="72">
        <v>19.5</v>
      </c>
      <c r="M11" s="72">
        <v>9.15</v>
      </c>
      <c r="N11" s="72">
        <v>19.5</v>
      </c>
      <c r="O11" s="72">
        <v>10.36</v>
      </c>
      <c r="P11" s="72">
        <v>17.190000000000001</v>
      </c>
      <c r="Q11" s="72">
        <v>20.02</v>
      </c>
      <c r="R11" s="72">
        <v>20.05</v>
      </c>
      <c r="S11" s="72">
        <v>20.23</v>
      </c>
      <c r="T11" s="72">
        <v>47.37</v>
      </c>
      <c r="U11" s="72">
        <v>18.86</v>
      </c>
      <c r="V11" s="72">
        <v>56.01</v>
      </c>
      <c r="W11" s="72">
        <v>39.630000000000003</v>
      </c>
      <c r="X11" s="72">
        <v>20.2</v>
      </c>
      <c r="Y11" s="72">
        <v>44.28</v>
      </c>
      <c r="Z11" s="72">
        <v>56.96</v>
      </c>
      <c r="AA11" s="72">
        <v>50.77</v>
      </c>
      <c r="AB11" s="72">
        <v>25.21</v>
      </c>
      <c r="AC11" s="72">
        <v>48.91</v>
      </c>
      <c r="AD11" s="72">
        <v>39.28</v>
      </c>
    </row>
    <row r="12" spans="1:39" s="33" customFormat="1" ht="26" customHeight="1">
      <c r="A12" s="69" t="s">
        <v>51</v>
      </c>
      <c r="B12" s="50" t="s">
        <v>52</v>
      </c>
      <c r="C12" s="73">
        <v>5.4729999999999999</v>
      </c>
      <c r="D12" s="73">
        <v>4.4660000000000002</v>
      </c>
      <c r="E12" s="73">
        <v>4.4660000000000002</v>
      </c>
      <c r="F12" s="73">
        <v>0.51500000000000001</v>
      </c>
      <c r="G12" s="73">
        <v>0.51500000000000001</v>
      </c>
      <c r="H12" s="73">
        <v>1.113</v>
      </c>
      <c r="I12" s="73">
        <v>1.9610000000000001</v>
      </c>
      <c r="J12" s="73">
        <v>1.8595999999999999</v>
      </c>
      <c r="K12" s="73">
        <v>0.53800000000000003</v>
      </c>
      <c r="L12" s="73">
        <v>1.5</v>
      </c>
      <c r="M12" s="73">
        <v>2.2000000000000002</v>
      </c>
      <c r="N12" s="73">
        <v>0.61</v>
      </c>
      <c r="O12" s="73">
        <v>1.45</v>
      </c>
      <c r="P12" s="73">
        <v>1.45</v>
      </c>
      <c r="Q12" s="73">
        <v>0.44</v>
      </c>
      <c r="R12" s="73">
        <v>0.6</v>
      </c>
      <c r="S12" s="73">
        <v>0.443</v>
      </c>
      <c r="T12" s="73">
        <v>0.77400000000000002</v>
      </c>
      <c r="U12" s="73">
        <v>0.72</v>
      </c>
      <c r="V12" s="73">
        <v>0.30299999999999999</v>
      </c>
      <c r="W12" s="73">
        <v>0.72</v>
      </c>
      <c r="X12" s="73">
        <v>0.73499999999999999</v>
      </c>
      <c r="Y12" s="73">
        <v>0.36399999999999999</v>
      </c>
      <c r="Z12" s="73">
        <v>0.36</v>
      </c>
      <c r="AA12" s="73">
        <v>0.314</v>
      </c>
      <c r="AB12" s="73">
        <v>1.05</v>
      </c>
      <c r="AC12" s="73">
        <v>0.35099999999999998</v>
      </c>
      <c r="AD12" s="74">
        <v>0.76100000000000001</v>
      </c>
      <c r="AE12" s="75"/>
      <c r="AF12" s="75"/>
      <c r="AG12" s="75"/>
      <c r="AH12" s="75"/>
      <c r="AI12" s="75"/>
      <c r="AJ12" s="75"/>
      <c r="AK12" s="75"/>
      <c r="AL12" s="75"/>
      <c r="AM12" s="75"/>
    </row>
    <row r="13" spans="1:39" ht="26" customHeight="1">
      <c r="A13" s="60" t="s">
        <v>53</v>
      </c>
      <c r="B13" s="46" t="s">
        <v>54</v>
      </c>
      <c r="C13" s="72">
        <v>0.47599999999999998</v>
      </c>
      <c r="D13" s="72">
        <v>0.45400000000000001</v>
      </c>
      <c r="E13" s="72">
        <v>0.45400000000000001</v>
      </c>
      <c r="F13" s="72">
        <v>0.28699999999999998</v>
      </c>
      <c r="G13" s="72">
        <v>0.28699999999999998</v>
      </c>
      <c r="H13" s="61">
        <v>0.28299999999999997</v>
      </c>
      <c r="I13" s="61">
        <v>0.66800000000000004</v>
      </c>
      <c r="J13" s="61">
        <v>0.65739999999999998</v>
      </c>
      <c r="K13" s="61">
        <v>0.16</v>
      </c>
      <c r="L13" s="61">
        <v>0.432</v>
      </c>
      <c r="M13" s="61">
        <v>0.80147999999999997</v>
      </c>
      <c r="N13" s="61">
        <v>0.40500000000000003</v>
      </c>
      <c r="O13" s="61">
        <v>0.82299999999999995</v>
      </c>
      <c r="P13" s="61">
        <v>0.82299999999999995</v>
      </c>
      <c r="Q13" s="61">
        <v>0.23069999999999999</v>
      </c>
      <c r="R13" s="61">
        <v>0.39</v>
      </c>
      <c r="S13" s="61">
        <v>0.222</v>
      </c>
      <c r="T13" s="61">
        <v>0.35599999999999998</v>
      </c>
      <c r="U13" s="61">
        <v>0.3705</v>
      </c>
      <c r="V13" s="61">
        <v>9.9000000000000005E-2</v>
      </c>
      <c r="W13" s="61">
        <v>0.376</v>
      </c>
      <c r="X13" s="61">
        <v>0.371</v>
      </c>
      <c r="Y13" s="61">
        <v>0.14899999999999999</v>
      </c>
      <c r="Z13" s="61">
        <v>0.15</v>
      </c>
      <c r="AA13" s="61">
        <v>0.154</v>
      </c>
      <c r="AB13" s="61">
        <v>0.80600000000000005</v>
      </c>
      <c r="AC13" s="61">
        <v>0.157</v>
      </c>
      <c r="AD13" s="62">
        <v>0.41599999999999998</v>
      </c>
      <c r="AE13" s="16"/>
      <c r="AF13" s="16"/>
      <c r="AG13" s="16"/>
      <c r="AH13" s="16"/>
    </row>
    <row r="14" spans="1:39" ht="26" customHeight="1">
      <c r="A14" s="49" t="s">
        <v>55</v>
      </c>
      <c r="B14" s="50" t="s">
        <v>56</v>
      </c>
      <c r="C14" s="73">
        <f>C9/C2</f>
        <v>16.6666666666667</v>
      </c>
      <c r="D14" s="73">
        <f>D9/D2</f>
        <v>15.8333333333333</v>
      </c>
      <c r="E14" s="73">
        <f>E9/E2</f>
        <v>4.0416666666666696</v>
      </c>
      <c r="F14" s="73">
        <f t="shared" ref="F14:N14" si="1">F9/F2</f>
        <v>24.5</v>
      </c>
      <c r="G14" s="73">
        <f t="shared" si="1"/>
        <v>3.0833333333333299</v>
      </c>
      <c r="H14" s="73">
        <f t="shared" si="1"/>
        <v>16.75</v>
      </c>
      <c r="I14" s="73">
        <f t="shared" si="1"/>
        <v>8.8333333333333304</v>
      </c>
      <c r="J14" s="73">
        <f t="shared" si="1"/>
        <v>2.6749999999999998</v>
      </c>
      <c r="K14" s="73">
        <f t="shared" si="1"/>
        <v>3.625</v>
      </c>
      <c r="L14" s="73">
        <f t="shared" si="1"/>
        <v>8.4375</v>
      </c>
      <c r="M14" s="73">
        <f t="shared" si="1"/>
        <v>1.3291666666666699</v>
      </c>
      <c r="N14" s="73">
        <f t="shared" si="1"/>
        <v>13.5416666666667</v>
      </c>
      <c r="O14" s="73">
        <v>11.5416666666667</v>
      </c>
      <c r="P14" s="73">
        <f t="shared" ref="P14:AD14" si="2">P9/P2</f>
        <v>5.8333333333333304</v>
      </c>
      <c r="Q14" s="73">
        <f t="shared" si="2"/>
        <v>11.5208333333333</v>
      </c>
      <c r="R14" s="73">
        <f t="shared" si="2"/>
        <v>2.1875</v>
      </c>
      <c r="S14" s="73">
        <f t="shared" si="2"/>
        <v>1.9791666666666701</v>
      </c>
      <c r="T14" s="73">
        <f t="shared" si="2"/>
        <v>7.75</v>
      </c>
      <c r="U14" s="73">
        <f t="shared" si="2"/>
        <v>6.0416666666666696</v>
      </c>
      <c r="V14" s="73">
        <f t="shared" si="2"/>
        <v>9.2916666666666696</v>
      </c>
      <c r="W14" s="73">
        <f t="shared" si="2"/>
        <v>1.39791666666667</v>
      </c>
      <c r="X14" s="73">
        <f t="shared" si="2"/>
        <v>1.0625</v>
      </c>
      <c r="Y14" s="73">
        <f t="shared" si="2"/>
        <v>8.2916666666666696</v>
      </c>
      <c r="Z14" s="73">
        <f t="shared" si="2"/>
        <v>7.80833333333333</v>
      </c>
      <c r="AA14" s="73">
        <f t="shared" si="2"/>
        <v>5.8333333333333304</v>
      </c>
      <c r="AB14" s="73">
        <f t="shared" si="2"/>
        <v>2.6041666666666701</v>
      </c>
      <c r="AC14" s="73">
        <f t="shared" si="2"/>
        <v>1.4583333333333299</v>
      </c>
      <c r="AD14" s="73">
        <f t="shared" si="2"/>
        <v>2.375</v>
      </c>
    </row>
    <row r="15" spans="1:39" ht="26" customHeight="1">
      <c r="A15" s="60" t="s">
        <v>57</v>
      </c>
      <c r="B15" s="46" t="s">
        <v>58</v>
      </c>
      <c r="C15" s="61">
        <v>0.44</v>
      </c>
      <c r="D15" s="61">
        <v>0.35</v>
      </c>
      <c r="E15" s="61">
        <v>2</v>
      </c>
      <c r="F15" s="61">
        <v>0.26</v>
      </c>
      <c r="G15" s="61">
        <v>2.84</v>
      </c>
      <c r="H15" s="61">
        <v>0.39</v>
      </c>
      <c r="I15" s="61">
        <v>2.61</v>
      </c>
      <c r="J15" s="61">
        <v>3.19</v>
      </c>
      <c r="K15" s="61">
        <v>2.5</v>
      </c>
      <c r="L15" s="61">
        <v>0.96</v>
      </c>
      <c r="M15" s="61">
        <v>7.13</v>
      </c>
      <c r="N15" s="61">
        <v>0.62</v>
      </c>
      <c r="O15" s="61">
        <v>1.2</v>
      </c>
      <c r="P15" s="61">
        <v>1.2</v>
      </c>
      <c r="Q15" s="61">
        <v>0.65</v>
      </c>
      <c r="R15" s="61">
        <v>4.3</v>
      </c>
      <c r="S15" s="61">
        <v>4.7</v>
      </c>
      <c r="T15" s="61">
        <v>0.98</v>
      </c>
      <c r="U15" s="61">
        <v>1.19</v>
      </c>
      <c r="V15" s="61">
        <v>0.72</v>
      </c>
      <c r="W15" s="61">
        <v>4</v>
      </c>
      <c r="X15" s="61">
        <v>7.1</v>
      </c>
      <c r="Y15" s="61">
        <v>0.67</v>
      </c>
      <c r="Z15" s="61">
        <v>1</v>
      </c>
      <c r="AA15" s="61">
        <v>1.29</v>
      </c>
      <c r="AB15" s="61">
        <v>2.25</v>
      </c>
      <c r="AC15" s="61">
        <v>5.8</v>
      </c>
      <c r="AD15" s="62">
        <v>1.5</v>
      </c>
    </row>
    <row r="16" spans="1:39" s="32" customFormat="1" ht="26" customHeight="1">
      <c r="A16" s="108" t="s">
        <v>59</v>
      </c>
      <c r="B16" s="57" t="s">
        <v>60</v>
      </c>
      <c r="C16" s="109">
        <v>11</v>
      </c>
      <c r="D16" s="109">
        <v>11</v>
      </c>
      <c r="E16" s="109">
        <v>11</v>
      </c>
      <c r="F16" s="109">
        <v>7</v>
      </c>
      <c r="G16" s="109">
        <v>7</v>
      </c>
      <c r="H16" s="110">
        <v>14</v>
      </c>
      <c r="I16" s="110">
        <v>14</v>
      </c>
      <c r="J16" s="110">
        <v>14</v>
      </c>
      <c r="K16" s="110">
        <v>14</v>
      </c>
      <c r="L16" s="110">
        <v>14</v>
      </c>
      <c r="M16" s="110">
        <v>14</v>
      </c>
      <c r="N16" s="110">
        <v>14</v>
      </c>
      <c r="O16" s="110">
        <v>14</v>
      </c>
      <c r="P16" s="110">
        <v>14</v>
      </c>
      <c r="Q16" s="110">
        <v>14</v>
      </c>
      <c r="R16" s="110">
        <v>14</v>
      </c>
      <c r="S16" s="110">
        <v>14</v>
      </c>
      <c r="T16" s="110">
        <v>21</v>
      </c>
      <c r="U16" s="110">
        <v>21</v>
      </c>
      <c r="V16" s="110">
        <v>21</v>
      </c>
      <c r="W16" s="110">
        <v>21</v>
      </c>
      <c r="X16" s="110">
        <v>21</v>
      </c>
      <c r="Y16" s="110">
        <v>21</v>
      </c>
      <c r="Z16" s="110">
        <v>21</v>
      </c>
      <c r="AA16" s="110">
        <v>21</v>
      </c>
      <c r="AB16" s="110">
        <v>21</v>
      </c>
      <c r="AC16" s="110">
        <v>21</v>
      </c>
      <c r="AD16" s="111">
        <v>21</v>
      </c>
    </row>
    <row r="17" spans="1:204" ht="26" customHeight="1">
      <c r="A17" s="45" t="s">
        <v>61</v>
      </c>
      <c r="B17" s="46" t="s">
        <v>29</v>
      </c>
      <c r="C17" s="94" t="s">
        <v>62</v>
      </c>
      <c r="D17" s="94" t="s">
        <v>63</v>
      </c>
      <c r="E17" s="94" t="s">
        <v>64</v>
      </c>
      <c r="F17" s="94" t="s">
        <v>62</v>
      </c>
      <c r="G17" s="94" t="s">
        <v>65</v>
      </c>
      <c r="H17" s="95" t="s">
        <v>66</v>
      </c>
      <c r="I17" s="95" t="s">
        <v>66</v>
      </c>
      <c r="J17" s="95" t="s">
        <v>64</v>
      </c>
      <c r="K17" s="95" t="s">
        <v>67</v>
      </c>
      <c r="L17" s="95" t="s">
        <v>62</v>
      </c>
      <c r="M17" s="95" t="s">
        <v>67</v>
      </c>
      <c r="N17" s="95" t="s">
        <v>68</v>
      </c>
      <c r="O17" s="95" t="s">
        <v>62</v>
      </c>
      <c r="P17" s="95" t="s">
        <v>62</v>
      </c>
      <c r="Q17" s="95" t="s">
        <v>62</v>
      </c>
      <c r="R17" s="95" t="s">
        <v>64</v>
      </c>
      <c r="S17" s="95" t="s">
        <v>69</v>
      </c>
      <c r="T17" s="95" t="s">
        <v>68</v>
      </c>
      <c r="U17" s="95" t="s">
        <v>62</v>
      </c>
      <c r="V17" s="95" t="s">
        <v>63</v>
      </c>
      <c r="W17" s="95" t="s">
        <v>64</v>
      </c>
      <c r="X17" s="95" t="s">
        <v>69</v>
      </c>
      <c r="Y17" s="95" t="s">
        <v>68</v>
      </c>
      <c r="Z17" s="95" t="s">
        <v>68</v>
      </c>
      <c r="AA17" s="95" t="s">
        <v>63</v>
      </c>
      <c r="AB17" s="95" t="s">
        <v>63</v>
      </c>
      <c r="AC17" s="95" t="s">
        <v>64</v>
      </c>
      <c r="AD17" s="96" t="s">
        <v>63</v>
      </c>
    </row>
    <row r="18" spans="1:204" ht="26" customHeight="1">
      <c r="A18" s="49" t="s">
        <v>70</v>
      </c>
      <c r="B18" s="50" t="s">
        <v>29</v>
      </c>
      <c r="C18" s="53" t="s">
        <v>71</v>
      </c>
      <c r="D18" s="53" t="s">
        <v>71</v>
      </c>
      <c r="E18" s="53" t="s">
        <v>71</v>
      </c>
      <c r="F18" s="53" t="s">
        <v>71</v>
      </c>
      <c r="G18" s="53" t="s">
        <v>71</v>
      </c>
      <c r="H18" s="54" t="s">
        <v>71</v>
      </c>
      <c r="I18" s="54" t="s">
        <v>71</v>
      </c>
      <c r="J18" s="54" t="s">
        <v>71</v>
      </c>
      <c r="K18" s="54" t="s">
        <v>71</v>
      </c>
      <c r="L18" s="54" t="s">
        <v>71</v>
      </c>
      <c r="M18" s="54" t="s">
        <v>71</v>
      </c>
      <c r="N18" s="54" t="s">
        <v>71</v>
      </c>
      <c r="O18" s="54" t="s">
        <v>71</v>
      </c>
      <c r="P18" s="54" t="s">
        <v>71</v>
      </c>
      <c r="Q18" s="54" t="s">
        <v>71</v>
      </c>
      <c r="R18" s="54" t="s">
        <v>71</v>
      </c>
      <c r="S18" s="54" t="s">
        <v>71</v>
      </c>
      <c r="T18" s="54" t="s">
        <v>71</v>
      </c>
      <c r="U18" s="54" t="s">
        <v>71</v>
      </c>
      <c r="V18" s="54" t="s">
        <v>71</v>
      </c>
      <c r="W18" s="54" t="s">
        <v>71</v>
      </c>
      <c r="X18" s="54" t="s">
        <v>71</v>
      </c>
      <c r="Y18" s="54" t="s">
        <v>71</v>
      </c>
      <c r="Z18" s="54" t="s">
        <v>71</v>
      </c>
      <c r="AA18" s="54" t="s">
        <v>71</v>
      </c>
      <c r="AB18" s="54" t="s">
        <v>71</v>
      </c>
      <c r="AC18" s="54" t="s">
        <v>71</v>
      </c>
      <c r="AD18" s="76" t="s">
        <v>71</v>
      </c>
    </row>
    <row r="19" spans="1:204" ht="26" customHeight="1">
      <c r="A19" s="45" t="s">
        <v>72</v>
      </c>
      <c r="B19" s="46" t="s">
        <v>29</v>
      </c>
      <c r="C19" s="78" t="s">
        <v>73</v>
      </c>
      <c r="D19" s="78" t="s">
        <v>73</v>
      </c>
      <c r="E19" s="78" t="s">
        <v>73</v>
      </c>
      <c r="F19" s="66" t="s">
        <v>74</v>
      </c>
      <c r="G19" s="66" t="s">
        <v>74</v>
      </c>
      <c r="H19" s="66" t="s">
        <v>75</v>
      </c>
      <c r="I19" s="66" t="s">
        <v>74</v>
      </c>
      <c r="J19" s="95" t="s">
        <v>76</v>
      </c>
      <c r="K19" s="95" t="s">
        <v>76</v>
      </c>
      <c r="L19" s="95" t="s">
        <v>76</v>
      </c>
      <c r="M19" s="95" t="s">
        <v>76</v>
      </c>
      <c r="N19" s="95" t="s">
        <v>76</v>
      </c>
      <c r="O19" s="95" t="s">
        <v>76</v>
      </c>
      <c r="P19" s="95" t="s">
        <v>76</v>
      </c>
      <c r="Q19" s="95" t="s">
        <v>76</v>
      </c>
      <c r="R19" s="95" t="s">
        <v>76</v>
      </c>
      <c r="S19" s="95" t="s">
        <v>76</v>
      </c>
      <c r="T19" s="66" t="s">
        <v>76</v>
      </c>
      <c r="U19" s="66" t="s">
        <v>76</v>
      </c>
      <c r="V19" s="95" t="s">
        <v>76</v>
      </c>
      <c r="W19" s="95" t="s">
        <v>76</v>
      </c>
      <c r="X19" s="66" t="s">
        <v>76</v>
      </c>
      <c r="Y19" s="95" t="s">
        <v>76</v>
      </c>
      <c r="Z19" s="95" t="s">
        <v>76</v>
      </c>
      <c r="AA19" s="95" t="s">
        <v>76</v>
      </c>
      <c r="AB19" s="95" t="s">
        <v>76</v>
      </c>
      <c r="AC19" s="95" t="s">
        <v>76</v>
      </c>
      <c r="AD19" s="96" t="s">
        <v>76</v>
      </c>
    </row>
    <row r="20" spans="1:204" ht="26" customHeight="1">
      <c r="A20" s="49" t="s">
        <v>77</v>
      </c>
      <c r="B20" s="50" t="s">
        <v>78</v>
      </c>
      <c r="C20" s="79">
        <v>15</v>
      </c>
      <c r="D20" s="79">
        <v>15</v>
      </c>
      <c r="E20" s="79">
        <v>15</v>
      </c>
      <c r="F20" s="79">
        <v>15</v>
      </c>
      <c r="G20" s="79">
        <v>15</v>
      </c>
      <c r="H20" s="54">
        <v>15</v>
      </c>
      <c r="I20" s="54">
        <v>15</v>
      </c>
      <c r="J20" s="54">
        <v>15</v>
      </c>
      <c r="K20" s="54">
        <v>15</v>
      </c>
      <c r="L20" s="54">
        <v>15</v>
      </c>
      <c r="M20" s="54">
        <v>15</v>
      </c>
      <c r="N20" s="54">
        <v>15</v>
      </c>
      <c r="O20" s="54">
        <v>15</v>
      </c>
      <c r="P20" s="54">
        <v>15</v>
      </c>
      <c r="Q20" s="54">
        <v>15</v>
      </c>
      <c r="R20" s="54">
        <v>15</v>
      </c>
      <c r="S20" s="54">
        <v>15</v>
      </c>
      <c r="T20" s="54">
        <v>15</v>
      </c>
      <c r="U20" s="54">
        <v>15</v>
      </c>
      <c r="V20" s="54">
        <v>15</v>
      </c>
      <c r="W20" s="54">
        <v>15</v>
      </c>
      <c r="X20" s="54">
        <v>15</v>
      </c>
      <c r="Y20" s="54">
        <v>15</v>
      </c>
      <c r="Z20" s="54">
        <v>15</v>
      </c>
      <c r="AA20" s="54">
        <v>15</v>
      </c>
      <c r="AB20" s="54">
        <v>15</v>
      </c>
      <c r="AC20" s="54">
        <v>15</v>
      </c>
      <c r="AD20" s="76">
        <v>15</v>
      </c>
    </row>
    <row r="21" spans="1:204" ht="26" customHeight="1">
      <c r="A21" s="45" t="s">
        <v>79</v>
      </c>
      <c r="B21" s="46" t="s">
        <v>80</v>
      </c>
      <c r="C21" s="80">
        <v>84</v>
      </c>
      <c r="D21" s="80">
        <v>120</v>
      </c>
      <c r="E21" s="80">
        <v>165.3</v>
      </c>
      <c r="F21" s="80">
        <v>247.6</v>
      </c>
      <c r="G21" s="80">
        <v>495.2</v>
      </c>
      <c r="H21" s="81">
        <v>140</v>
      </c>
      <c r="I21" s="81">
        <v>217</v>
      </c>
      <c r="J21" s="81">
        <v>300</v>
      </c>
      <c r="K21" s="81">
        <v>336.7</v>
      </c>
      <c r="L21" s="81">
        <v>343.3</v>
      </c>
      <c r="M21" s="81">
        <v>376.6</v>
      </c>
      <c r="N21" s="81">
        <v>289</v>
      </c>
      <c r="O21" s="81">
        <v>370</v>
      </c>
      <c r="P21" s="81">
        <v>370</v>
      </c>
      <c r="Q21" s="81">
        <v>370</v>
      </c>
      <c r="R21" s="81">
        <v>546</v>
      </c>
      <c r="S21" s="81">
        <v>758.9</v>
      </c>
      <c r="T21" s="81">
        <v>525</v>
      </c>
      <c r="U21" s="81">
        <v>378</v>
      </c>
      <c r="V21" s="81">
        <v>525</v>
      </c>
      <c r="W21" s="81">
        <v>720</v>
      </c>
      <c r="X21" s="81">
        <v>762.4</v>
      </c>
      <c r="Y21" s="81">
        <v>660</v>
      </c>
      <c r="Z21" s="81">
        <v>660</v>
      </c>
      <c r="AA21" s="81">
        <v>660</v>
      </c>
      <c r="AB21" s="81">
        <v>660</v>
      </c>
      <c r="AC21" s="81">
        <v>920</v>
      </c>
      <c r="AD21" s="82">
        <v>1325</v>
      </c>
    </row>
    <row r="22" spans="1:204" ht="26" customHeight="1">
      <c r="A22" s="49" t="s">
        <v>81</v>
      </c>
      <c r="B22" s="50" t="s">
        <v>80</v>
      </c>
      <c r="C22" s="83">
        <v>97</v>
      </c>
      <c r="D22" s="83">
        <v>131.69999999999999</v>
      </c>
      <c r="E22" s="83">
        <v>177</v>
      </c>
      <c r="F22" s="83">
        <v>259.60000000000002</v>
      </c>
      <c r="G22" s="83">
        <v>507.2</v>
      </c>
      <c r="H22" s="84">
        <v>150</v>
      </c>
      <c r="I22" s="84">
        <v>227</v>
      </c>
      <c r="J22" s="84">
        <v>310</v>
      </c>
      <c r="K22" s="84">
        <v>364.5</v>
      </c>
      <c r="L22" s="84">
        <v>371.5</v>
      </c>
      <c r="M22" s="84">
        <v>404.8</v>
      </c>
      <c r="N22" s="84">
        <v>318</v>
      </c>
      <c r="O22" s="84">
        <v>388</v>
      </c>
      <c r="P22" s="84">
        <v>388</v>
      </c>
      <c r="Q22" s="84">
        <v>388</v>
      </c>
      <c r="R22" s="84">
        <v>574</v>
      </c>
      <c r="S22" s="84">
        <v>776.9</v>
      </c>
      <c r="T22" s="84">
        <v>567</v>
      </c>
      <c r="U22" s="84">
        <v>396</v>
      </c>
      <c r="V22" s="84">
        <v>567</v>
      </c>
      <c r="W22" s="84">
        <v>760</v>
      </c>
      <c r="X22" s="84">
        <v>780.4</v>
      </c>
      <c r="Y22" s="84">
        <v>705</v>
      </c>
      <c r="Z22" s="84">
        <v>705</v>
      </c>
      <c r="AA22" s="84">
        <v>705</v>
      </c>
      <c r="AB22" s="84">
        <v>705</v>
      </c>
      <c r="AC22" s="84">
        <v>960</v>
      </c>
      <c r="AD22" s="85">
        <v>1372</v>
      </c>
    </row>
    <row r="23" spans="1:204" ht="26" customHeight="1">
      <c r="A23" s="45" t="s">
        <v>82</v>
      </c>
      <c r="B23" s="46" t="s">
        <v>83</v>
      </c>
      <c r="C23" s="78" t="s">
        <v>84</v>
      </c>
      <c r="D23" s="78" t="s">
        <v>85</v>
      </c>
      <c r="E23" s="78" t="s">
        <v>86</v>
      </c>
      <c r="F23" s="78" t="s">
        <v>87</v>
      </c>
      <c r="G23" s="78" t="s">
        <v>88</v>
      </c>
      <c r="H23" s="66" t="s">
        <v>89</v>
      </c>
      <c r="I23" s="66" t="s">
        <v>90</v>
      </c>
      <c r="J23" s="66" t="s">
        <v>91</v>
      </c>
      <c r="K23" s="66" t="s">
        <v>92</v>
      </c>
      <c r="L23" s="66" t="s">
        <v>93</v>
      </c>
      <c r="M23" s="66" t="s">
        <v>94</v>
      </c>
      <c r="N23" s="66" t="s">
        <v>95</v>
      </c>
      <c r="O23" s="66" t="s">
        <v>96</v>
      </c>
      <c r="P23" s="66" t="s">
        <v>96</v>
      </c>
      <c r="Q23" s="66" t="s">
        <v>96</v>
      </c>
      <c r="R23" s="66" t="s">
        <v>97</v>
      </c>
      <c r="S23" s="66" t="s">
        <v>98</v>
      </c>
      <c r="T23" s="66" t="s">
        <v>99</v>
      </c>
      <c r="U23" s="66" t="s">
        <v>100</v>
      </c>
      <c r="V23" s="66" t="s">
        <v>99</v>
      </c>
      <c r="W23" s="66" t="s">
        <v>101</v>
      </c>
      <c r="X23" s="66" t="s">
        <v>102</v>
      </c>
      <c r="Y23" s="66" t="s">
        <v>103</v>
      </c>
      <c r="Z23" s="66" t="s">
        <v>103</v>
      </c>
      <c r="AA23" s="66" t="s">
        <v>103</v>
      </c>
      <c r="AB23" s="66" t="s">
        <v>103</v>
      </c>
      <c r="AC23" s="66" t="s">
        <v>104</v>
      </c>
      <c r="AD23" s="77" t="s">
        <v>105</v>
      </c>
    </row>
    <row r="24" spans="1:204" ht="26" customHeight="1">
      <c r="A24" s="49" t="s">
        <v>106</v>
      </c>
      <c r="B24" s="50" t="s">
        <v>83</v>
      </c>
      <c r="C24" s="53" t="s">
        <v>107</v>
      </c>
      <c r="D24" s="53" t="s">
        <v>108</v>
      </c>
      <c r="E24" s="53" t="s">
        <v>109</v>
      </c>
      <c r="F24" s="53" t="s">
        <v>110</v>
      </c>
      <c r="G24" s="53" t="s">
        <v>111</v>
      </c>
      <c r="H24" s="54" t="s">
        <v>90</v>
      </c>
      <c r="I24" s="54" t="s">
        <v>112</v>
      </c>
      <c r="J24" s="54" t="s">
        <v>113</v>
      </c>
      <c r="K24" s="54" t="s">
        <v>114</v>
      </c>
      <c r="L24" s="54" t="s">
        <v>115</v>
      </c>
      <c r="M24" s="54" t="s">
        <v>116</v>
      </c>
      <c r="N24" s="54" t="s">
        <v>117</v>
      </c>
      <c r="O24" s="54" t="s">
        <v>118</v>
      </c>
      <c r="P24" s="54" t="s">
        <v>118</v>
      </c>
      <c r="Q24" s="54" t="s">
        <v>118</v>
      </c>
      <c r="R24" s="54" t="s">
        <v>119</v>
      </c>
      <c r="S24" s="54" t="s">
        <v>120</v>
      </c>
      <c r="T24" s="54" t="s">
        <v>121</v>
      </c>
      <c r="U24" s="54" t="s">
        <v>122</v>
      </c>
      <c r="V24" s="54" t="s">
        <v>121</v>
      </c>
      <c r="W24" s="54" t="s">
        <v>123</v>
      </c>
      <c r="X24" s="54" t="s">
        <v>124</v>
      </c>
      <c r="Y24" s="54" t="s">
        <v>125</v>
      </c>
      <c r="Z24" s="54" t="s">
        <v>125</v>
      </c>
      <c r="AA24" s="54" t="s">
        <v>125</v>
      </c>
      <c r="AB24" s="54" t="s">
        <v>125</v>
      </c>
      <c r="AC24" s="54" t="s">
        <v>126</v>
      </c>
      <c r="AD24" s="76" t="s">
        <v>127</v>
      </c>
    </row>
    <row r="25" spans="1:204" ht="26" customHeight="1">
      <c r="A25" s="45" t="s">
        <v>128</v>
      </c>
      <c r="B25" s="46" t="s">
        <v>129</v>
      </c>
      <c r="C25" s="78">
        <f t="shared" ref="C25:H25" si="3">C26*0.25</f>
        <v>75</v>
      </c>
      <c r="D25" s="78">
        <f t="shared" si="3"/>
        <v>75</v>
      </c>
      <c r="E25" s="78">
        <f t="shared" si="3"/>
        <v>75</v>
      </c>
      <c r="F25" s="78">
        <f t="shared" si="3"/>
        <v>75</v>
      </c>
      <c r="G25" s="78">
        <f t="shared" si="3"/>
        <v>75</v>
      </c>
      <c r="H25" s="78">
        <f t="shared" si="3"/>
        <v>125</v>
      </c>
      <c r="I25" s="78">
        <f t="shared" ref="I25:AD25" si="4">I26*0.25</f>
        <v>125</v>
      </c>
      <c r="J25" s="78">
        <f t="shared" si="4"/>
        <v>125</v>
      </c>
      <c r="K25" s="78">
        <f t="shared" si="4"/>
        <v>125</v>
      </c>
      <c r="L25" s="78">
        <f t="shared" si="4"/>
        <v>125</v>
      </c>
      <c r="M25" s="78">
        <f t="shared" si="4"/>
        <v>125</v>
      </c>
      <c r="N25" s="78">
        <f t="shared" si="4"/>
        <v>200</v>
      </c>
      <c r="O25" s="78">
        <f t="shared" si="4"/>
        <v>200</v>
      </c>
      <c r="P25" s="78">
        <f t="shared" si="4"/>
        <v>200</v>
      </c>
      <c r="Q25" s="78">
        <f t="shared" si="4"/>
        <v>200</v>
      </c>
      <c r="R25" s="78">
        <f t="shared" si="4"/>
        <v>250</v>
      </c>
      <c r="S25" s="78">
        <f t="shared" si="4"/>
        <v>225</v>
      </c>
      <c r="T25" s="78">
        <f t="shared" si="4"/>
        <v>225</v>
      </c>
      <c r="U25" s="78">
        <f t="shared" si="4"/>
        <v>225</v>
      </c>
      <c r="V25" s="78">
        <f t="shared" si="4"/>
        <v>225</v>
      </c>
      <c r="W25" s="78">
        <f t="shared" si="4"/>
        <v>250</v>
      </c>
      <c r="X25" s="78">
        <f t="shared" si="4"/>
        <v>225</v>
      </c>
      <c r="Y25" s="78">
        <f t="shared" si="4"/>
        <v>225</v>
      </c>
      <c r="Z25" s="78">
        <f t="shared" si="4"/>
        <v>225</v>
      </c>
      <c r="AA25" s="78">
        <f t="shared" si="4"/>
        <v>225</v>
      </c>
      <c r="AB25" s="78">
        <f t="shared" si="4"/>
        <v>225</v>
      </c>
      <c r="AC25" s="78">
        <f t="shared" si="4"/>
        <v>250</v>
      </c>
      <c r="AD25" s="78">
        <f t="shared" si="4"/>
        <v>1250</v>
      </c>
    </row>
    <row r="26" spans="1:204" ht="26" customHeight="1">
      <c r="A26" s="49" t="s">
        <v>130</v>
      </c>
      <c r="B26" s="50" t="s">
        <v>129</v>
      </c>
      <c r="C26" s="53">
        <v>300</v>
      </c>
      <c r="D26" s="53">
        <v>300</v>
      </c>
      <c r="E26" s="53">
        <v>300</v>
      </c>
      <c r="F26" s="53">
        <v>300</v>
      </c>
      <c r="G26" s="53">
        <v>300</v>
      </c>
      <c r="H26" s="54">
        <v>500</v>
      </c>
      <c r="I26" s="54">
        <v>500</v>
      </c>
      <c r="J26" s="54">
        <v>500</v>
      </c>
      <c r="K26" s="54">
        <v>500</v>
      </c>
      <c r="L26" s="54">
        <v>500</v>
      </c>
      <c r="M26" s="54">
        <v>500</v>
      </c>
      <c r="N26" s="54">
        <v>800</v>
      </c>
      <c r="O26" s="54">
        <v>800</v>
      </c>
      <c r="P26" s="54">
        <v>800</v>
      </c>
      <c r="Q26" s="54">
        <v>800</v>
      </c>
      <c r="R26" s="54">
        <v>1000</v>
      </c>
      <c r="S26" s="54">
        <v>900</v>
      </c>
      <c r="T26" s="54">
        <v>900</v>
      </c>
      <c r="U26" s="54">
        <v>900</v>
      </c>
      <c r="V26" s="54">
        <v>900</v>
      </c>
      <c r="W26" s="54">
        <v>1000</v>
      </c>
      <c r="X26" s="54">
        <v>900</v>
      </c>
      <c r="Y26" s="54">
        <v>900</v>
      </c>
      <c r="Z26" s="54">
        <v>900</v>
      </c>
      <c r="AA26" s="54">
        <v>900</v>
      </c>
      <c r="AB26" s="54">
        <v>900</v>
      </c>
      <c r="AC26" s="54">
        <v>1000</v>
      </c>
      <c r="AD26" s="76">
        <v>5000</v>
      </c>
    </row>
    <row r="27" spans="1:204" ht="26" customHeight="1">
      <c r="A27" s="86" t="s">
        <v>131</v>
      </c>
      <c r="B27" s="87" t="s">
        <v>132</v>
      </c>
      <c r="C27" s="78" t="s">
        <v>133</v>
      </c>
      <c r="D27" s="78" t="s">
        <v>133</v>
      </c>
      <c r="E27" s="78" t="s">
        <v>133</v>
      </c>
      <c r="F27" s="78" t="s">
        <v>133</v>
      </c>
      <c r="G27" s="78" t="s">
        <v>133</v>
      </c>
      <c r="H27" s="66" t="s">
        <v>133</v>
      </c>
      <c r="I27" s="66" t="s">
        <v>133</v>
      </c>
      <c r="J27" s="66" t="s">
        <v>133</v>
      </c>
      <c r="K27" s="66" t="s">
        <v>133</v>
      </c>
      <c r="L27" s="66" t="s">
        <v>133</v>
      </c>
      <c r="M27" s="66" t="s">
        <v>133</v>
      </c>
      <c r="N27" s="66" t="s">
        <v>133</v>
      </c>
      <c r="O27" s="66" t="s">
        <v>133</v>
      </c>
      <c r="P27" s="66" t="s">
        <v>133</v>
      </c>
      <c r="Q27" s="66" t="s">
        <v>133</v>
      </c>
      <c r="R27" s="66" t="s">
        <v>134</v>
      </c>
      <c r="S27" s="66" t="s">
        <v>133</v>
      </c>
      <c r="T27" s="66" t="s">
        <v>133</v>
      </c>
      <c r="U27" s="66" t="s">
        <v>133</v>
      </c>
      <c r="V27" s="66" t="s">
        <v>133</v>
      </c>
      <c r="W27" s="66" t="s">
        <v>134</v>
      </c>
      <c r="X27" s="66" t="s">
        <v>133</v>
      </c>
      <c r="Y27" s="66" t="s">
        <v>133</v>
      </c>
      <c r="Z27" s="66" t="s">
        <v>133</v>
      </c>
      <c r="AA27" s="66" t="s">
        <v>133</v>
      </c>
      <c r="AB27" s="66" t="s">
        <v>133</v>
      </c>
      <c r="AC27" s="66" t="s">
        <v>134</v>
      </c>
      <c r="AD27" s="77" t="s">
        <v>133</v>
      </c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</row>
    <row r="28" spans="1:204" ht="26" customHeight="1">
      <c r="A28" s="49" t="s">
        <v>135</v>
      </c>
      <c r="B28" s="50" t="s">
        <v>29</v>
      </c>
      <c r="C28" s="53" t="s">
        <v>136</v>
      </c>
      <c r="D28" s="53" t="s">
        <v>136</v>
      </c>
      <c r="E28" s="53" t="s">
        <v>136</v>
      </c>
      <c r="F28" s="53" t="s">
        <v>136</v>
      </c>
      <c r="G28" s="53" t="s">
        <v>136</v>
      </c>
      <c r="H28" s="53" t="s">
        <v>136</v>
      </c>
      <c r="I28" s="53" t="s">
        <v>136</v>
      </c>
      <c r="J28" s="53" t="s">
        <v>136</v>
      </c>
      <c r="K28" s="53" t="s">
        <v>136</v>
      </c>
      <c r="L28" s="53" t="s">
        <v>136</v>
      </c>
      <c r="M28" s="53" t="s">
        <v>136</v>
      </c>
      <c r="N28" s="54" t="s">
        <v>137</v>
      </c>
      <c r="O28" s="54" t="s">
        <v>138</v>
      </c>
      <c r="P28" s="54" t="s">
        <v>137</v>
      </c>
      <c r="Q28" s="54" t="s">
        <v>139</v>
      </c>
      <c r="R28" s="54" t="s">
        <v>137</v>
      </c>
      <c r="S28" s="54" t="s">
        <v>137</v>
      </c>
      <c r="T28" s="54" t="s">
        <v>137</v>
      </c>
      <c r="U28" s="54" t="s">
        <v>137</v>
      </c>
      <c r="V28" s="54" t="s">
        <v>137</v>
      </c>
      <c r="W28" s="54" t="s">
        <v>137</v>
      </c>
      <c r="X28" s="54" t="s">
        <v>137</v>
      </c>
      <c r="Y28" s="54" t="s">
        <v>137</v>
      </c>
      <c r="Z28" s="54" t="s">
        <v>137</v>
      </c>
      <c r="AA28" s="54" t="s">
        <v>138</v>
      </c>
      <c r="AB28" s="54" t="s">
        <v>137</v>
      </c>
      <c r="AC28" s="54" t="s">
        <v>137</v>
      </c>
      <c r="AD28" s="54" t="s">
        <v>137</v>
      </c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</row>
    <row r="29" spans="1:204" s="34" customFormat="1" ht="26" customHeight="1">
      <c r="A29" s="45" t="s">
        <v>140</v>
      </c>
      <c r="B29" s="46" t="s">
        <v>29</v>
      </c>
      <c r="C29" s="66" t="s">
        <v>141</v>
      </c>
      <c r="D29" s="66" t="s">
        <v>142</v>
      </c>
      <c r="E29" s="66" t="s">
        <v>142</v>
      </c>
      <c r="F29" s="66" t="s">
        <v>142</v>
      </c>
      <c r="G29" s="66" t="s">
        <v>142</v>
      </c>
      <c r="H29" s="66" t="s">
        <v>141</v>
      </c>
      <c r="I29" s="66" t="s">
        <v>141</v>
      </c>
      <c r="J29" s="66" t="s">
        <v>141</v>
      </c>
      <c r="K29" s="66" t="s">
        <v>142</v>
      </c>
      <c r="L29" s="66" t="s">
        <v>142</v>
      </c>
      <c r="M29" s="66" t="s">
        <v>142</v>
      </c>
      <c r="N29" s="66" t="s">
        <v>142</v>
      </c>
      <c r="O29" s="66" t="s">
        <v>142</v>
      </c>
      <c r="P29" s="66" t="s">
        <v>142</v>
      </c>
      <c r="Q29" s="66" t="s">
        <v>142</v>
      </c>
      <c r="R29" s="66" t="s">
        <v>142</v>
      </c>
      <c r="S29" s="66" t="s">
        <v>142</v>
      </c>
      <c r="T29" s="66" t="s">
        <v>142</v>
      </c>
      <c r="U29" s="66" t="s">
        <v>142</v>
      </c>
      <c r="V29" s="66" t="s">
        <v>142</v>
      </c>
      <c r="W29" s="66" t="s">
        <v>142</v>
      </c>
      <c r="X29" s="66" t="s">
        <v>142</v>
      </c>
      <c r="Y29" s="66" t="s">
        <v>142</v>
      </c>
      <c r="Z29" s="66" t="s">
        <v>142</v>
      </c>
      <c r="AA29" s="66" t="s">
        <v>141</v>
      </c>
      <c r="AB29" s="66" t="s">
        <v>142</v>
      </c>
      <c r="AC29" s="66" t="s">
        <v>142</v>
      </c>
      <c r="AD29" s="66" t="s">
        <v>141</v>
      </c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</row>
    <row r="30" spans="1:204" s="35" customFormat="1" ht="26" customHeight="1">
      <c r="A30" s="88" t="s">
        <v>143</v>
      </c>
      <c r="B30" s="89" t="s">
        <v>29</v>
      </c>
      <c r="C30" s="54" t="s">
        <v>144</v>
      </c>
      <c r="D30" s="54" t="s">
        <v>144</v>
      </c>
      <c r="E30" s="54" t="s">
        <v>144</v>
      </c>
      <c r="F30" s="54" t="s">
        <v>144</v>
      </c>
      <c r="G30" s="54" t="s">
        <v>144</v>
      </c>
      <c r="H30" s="54" t="s">
        <v>144</v>
      </c>
      <c r="I30" s="54" t="s">
        <v>144</v>
      </c>
      <c r="J30" s="54" t="s">
        <v>144</v>
      </c>
      <c r="K30" s="54" t="s">
        <v>144</v>
      </c>
      <c r="L30" s="54" t="s">
        <v>144</v>
      </c>
      <c r="M30" s="54" t="s">
        <v>144</v>
      </c>
      <c r="N30" s="54" t="s">
        <v>144</v>
      </c>
      <c r="O30" s="54" t="s">
        <v>144</v>
      </c>
      <c r="P30" s="54" t="s">
        <v>144</v>
      </c>
      <c r="Q30" s="54" t="s">
        <v>144</v>
      </c>
      <c r="R30" s="54" t="s">
        <v>144</v>
      </c>
      <c r="S30" s="54" t="s">
        <v>144</v>
      </c>
      <c r="T30" s="54" t="s">
        <v>144</v>
      </c>
      <c r="U30" s="54" t="s">
        <v>144</v>
      </c>
      <c r="V30" s="54" t="s">
        <v>144</v>
      </c>
      <c r="W30" s="54" t="s">
        <v>144</v>
      </c>
      <c r="X30" s="54" t="s">
        <v>144</v>
      </c>
      <c r="Y30" s="54" t="s">
        <v>144</v>
      </c>
      <c r="Z30" s="54" t="s">
        <v>144</v>
      </c>
      <c r="AA30" s="54" t="s">
        <v>144</v>
      </c>
      <c r="AB30" s="54" t="s">
        <v>144</v>
      </c>
      <c r="AC30" s="54" t="s">
        <v>144</v>
      </c>
      <c r="AD30" s="54" t="s">
        <v>144</v>
      </c>
    </row>
    <row r="31" spans="1:204" s="34" customFormat="1" ht="26" customHeight="1">
      <c r="A31" s="45" t="s">
        <v>145</v>
      </c>
      <c r="B31" s="46" t="s">
        <v>146</v>
      </c>
      <c r="C31" s="66" t="s">
        <v>147</v>
      </c>
      <c r="D31" s="66" t="s">
        <v>147</v>
      </c>
      <c r="E31" s="66" t="s">
        <v>147</v>
      </c>
      <c r="F31" s="66" t="s">
        <v>147</v>
      </c>
      <c r="G31" s="66" t="s">
        <v>147</v>
      </c>
      <c r="H31" s="66" t="s">
        <v>147</v>
      </c>
      <c r="I31" s="66" t="s">
        <v>147</v>
      </c>
      <c r="J31" s="66" t="s">
        <v>147</v>
      </c>
      <c r="K31" s="66" t="s">
        <v>147</v>
      </c>
      <c r="L31" s="66" t="s">
        <v>147</v>
      </c>
      <c r="M31" s="66" t="s">
        <v>147</v>
      </c>
      <c r="N31" s="66" t="s">
        <v>147</v>
      </c>
      <c r="O31" s="66" t="s">
        <v>147</v>
      </c>
      <c r="P31" s="66" t="s">
        <v>147</v>
      </c>
      <c r="Q31" s="66" t="s">
        <v>147</v>
      </c>
      <c r="R31" s="66" t="s">
        <v>147</v>
      </c>
      <c r="S31" s="66" t="s">
        <v>147</v>
      </c>
      <c r="T31" s="66" t="s">
        <v>147</v>
      </c>
      <c r="U31" s="66" t="s">
        <v>147</v>
      </c>
      <c r="V31" s="66" t="s">
        <v>147</v>
      </c>
      <c r="W31" s="66" t="s">
        <v>147</v>
      </c>
      <c r="X31" s="66" t="s">
        <v>147</v>
      </c>
      <c r="Y31" s="66" t="s">
        <v>147</v>
      </c>
      <c r="Z31" s="66" t="s">
        <v>147</v>
      </c>
      <c r="AA31" s="66" t="s">
        <v>147</v>
      </c>
      <c r="AB31" s="66" t="s">
        <v>147</v>
      </c>
      <c r="AC31" s="66" t="s">
        <v>147</v>
      </c>
      <c r="AD31" s="66" t="s">
        <v>147</v>
      </c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</row>
    <row r="32" spans="1:204" s="35" customFormat="1" ht="26" customHeight="1">
      <c r="A32" s="49" t="s">
        <v>148</v>
      </c>
      <c r="B32" s="50" t="s">
        <v>149</v>
      </c>
      <c r="C32" s="54" t="s">
        <v>150</v>
      </c>
      <c r="D32" s="54" t="s">
        <v>150</v>
      </c>
      <c r="E32" s="54" t="s">
        <v>150</v>
      </c>
      <c r="F32" s="54" t="s">
        <v>150</v>
      </c>
      <c r="G32" s="54" t="s">
        <v>150</v>
      </c>
      <c r="H32" s="54" t="s">
        <v>150</v>
      </c>
      <c r="I32" s="54" t="s">
        <v>150</v>
      </c>
      <c r="J32" s="54" t="s">
        <v>150</v>
      </c>
      <c r="K32" s="54" t="s">
        <v>150</v>
      </c>
      <c r="L32" s="54" t="s">
        <v>150</v>
      </c>
      <c r="M32" s="54" t="s">
        <v>150</v>
      </c>
      <c r="N32" s="54" t="s">
        <v>150</v>
      </c>
      <c r="O32" s="54" t="s">
        <v>151</v>
      </c>
      <c r="P32" s="54" t="s">
        <v>151</v>
      </c>
      <c r="Q32" s="54" t="s">
        <v>151</v>
      </c>
      <c r="R32" s="54" t="s">
        <v>150</v>
      </c>
      <c r="S32" s="54" t="s">
        <v>150</v>
      </c>
      <c r="T32" s="54" t="s">
        <v>150</v>
      </c>
      <c r="U32" s="54" t="s">
        <v>151</v>
      </c>
      <c r="V32" s="54" t="s">
        <v>150</v>
      </c>
      <c r="W32" s="54" t="s">
        <v>150</v>
      </c>
      <c r="X32" s="54" t="s">
        <v>150</v>
      </c>
      <c r="Y32" s="54" t="s">
        <v>150</v>
      </c>
      <c r="Z32" s="54" t="s">
        <v>150</v>
      </c>
      <c r="AA32" s="54" t="s">
        <v>150</v>
      </c>
      <c r="AB32" s="54" t="s">
        <v>150</v>
      </c>
      <c r="AC32" s="54" t="s">
        <v>150</v>
      </c>
      <c r="AD32" s="54" t="s">
        <v>150</v>
      </c>
    </row>
    <row r="33" spans="1:204" ht="26" customHeight="1">
      <c r="A33" s="90" t="s">
        <v>152</v>
      </c>
      <c r="B33" s="87" t="s">
        <v>29</v>
      </c>
      <c r="C33" s="91" t="s">
        <v>142</v>
      </c>
      <c r="D33" s="91" t="s">
        <v>142</v>
      </c>
      <c r="E33" s="91" t="s">
        <v>142</v>
      </c>
      <c r="F33" s="91" t="s">
        <v>141</v>
      </c>
      <c r="G33" s="91" t="s">
        <v>141</v>
      </c>
      <c r="H33" s="92" t="s">
        <v>142</v>
      </c>
      <c r="I33" s="92" t="s">
        <v>142</v>
      </c>
      <c r="J33" s="91" t="s">
        <v>141</v>
      </c>
      <c r="K33" s="91" t="s">
        <v>141</v>
      </c>
      <c r="L33" s="91" t="s">
        <v>141</v>
      </c>
      <c r="M33" s="91" t="s">
        <v>141</v>
      </c>
      <c r="N33" s="91" t="s">
        <v>141</v>
      </c>
      <c r="O33" s="91" t="s">
        <v>141</v>
      </c>
      <c r="P33" s="91" t="s">
        <v>141</v>
      </c>
      <c r="Q33" s="91" t="s">
        <v>141</v>
      </c>
      <c r="R33" s="91" t="s">
        <v>141</v>
      </c>
      <c r="S33" s="91" t="s">
        <v>141</v>
      </c>
      <c r="T33" s="91" t="s">
        <v>141</v>
      </c>
      <c r="U33" s="91" t="s">
        <v>141</v>
      </c>
      <c r="V33" s="91" t="s">
        <v>141</v>
      </c>
      <c r="W33" s="91" t="s">
        <v>141</v>
      </c>
      <c r="X33" s="91" t="s">
        <v>141</v>
      </c>
      <c r="Y33" s="91" t="s">
        <v>141</v>
      </c>
      <c r="Z33" s="91" t="s">
        <v>141</v>
      </c>
      <c r="AA33" s="91" t="s">
        <v>141</v>
      </c>
      <c r="AB33" s="91" t="s">
        <v>141</v>
      </c>
      <c r="AC33" s="91" t="s">
        <v>141</v>
      </c>
      <c r="AD33" s="91" t="s">
        <v>141</v>
      </c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</row>
    <row r="34" spans="1:204" ht="26" customHeight="1">
      <c r="A34" s="93" t="s">
        <v>153</v>
      </c>
      <c r="B34" s="50" t="s">
        <v>29</v>
      </c>
      <c r="C34" s="54" t="s">
        <v>142</v>
      </c>
      <c r="D34" s="54" t="s">
        <v>142</v>
      </c>
      <c r="E34" s="54" t="s">
        <v>142</v>
      </c>
      <c r="F34" s="54" t="s">
        <v>142</v>
      </c>
      <c r="G34" s="54" t="s">
        <v>142</v>
      </c>
      <c r="H34" s="54" t="s">
        <v>142</v>
      </c>
      <c r="I34" s="54" t="s">
        <v>142</v>
      </c>
      <c r="J34" s="54" t="s">
        <v>142</v>
      </c>
      <c r="K34" s="54" t="s">
        <v>142</v>
      </c>
      <c r="L34" s="54" t="s">
        <v>142</v>
      </c>
      <c r="M34" s="54" t="s">
        <v>142</v>
      </c>
      <c r="N34" s="54" t="s">
        <v>142</v>
      </c>
      <c r="O34" s="54" t="s">
        <v>142</v>
      </c>
      <c r="P34" s="54" t="s">
        <v>142</v>
      </c>
      <c r="Q34" s="54" t="s">
        <v>142</v>
      </c>
      <c r="R34" s="54" t="s">
        <v>142</v>
      </c>
      <c r="S34" s="54" t="s">
        <v>142</v>
      </c>
      <c r="T34" s="54" t="s">
        <v>142</v>
      </c>
      <c r="U34" s="54" t="s">
        <v>142</v>
      </c>
      <c r="V34" s="54" t="s">
        <v>142</v>
      </c>
      <c r="W34" s="54" t="s">
        <v>142</v>
      </c>
      <c r="X34" s="54" t="s">
        <v>142</v>
      </c>
      <c r="Y34" s="54" t="s">
        <v>142</v>
      </c>
      <c r="Z34" s="54" t="s">
        <v>142</v>
      </c>
      <c r="AA34" s="54" t="s">
        <v>142</v>
      </c>
      <c r="AB34" s="54" t="s">
        <v>142</v>
      </c>
      <c r="AC34" s="54" t="s">
        <v>142</v>
      </c>
      <c r="AD34" s="54" t="s">
        <v>142</v>
      </c>
    </row>
    <row r="35" spans="1:204" ht="26" customHeight="1"/>
    <row r="36" spans="1:204" ht="26" customHeight="1"/>
    <row r="37" spans="1:204" ht="26" customHeight="1"/>
  </sheetData>
  <mergeCells count="3">
    <mergeCell ref="O1:Q1"/>
    <mergeCell ref="Y1:Z1"/>
    <mergeCell ref="AA1:AB1"/>
  </mergeCells>
  <pageMargins left="0.118055555555556" right="7.8472222222222193E-2" top="0.75138888888888899" bottom="0.75138888888888899" header="0.29861111111111099" footer="0.29861111111111099"/>
  <pageSetup paperSize="9" scale="91"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8:I55"/>
  <sheetViews>
    <sheetView zoomScale="90" zoomScaleNormal="90" workbookViewId="0">
      <selection activeCell="H89" sqref="H89"/>
    </sheetView>
  </sheetViews>
  <sheetFormatPr defaultColWidth="9" defaultRowHeight="14.5"/>
  <cols>
    <col min="3" max="3" width="9.36328125"/>
    <col min="7" max="7" width="12.6328125"/>
  </cols>
  <sheetData>
    <row r="38" spans="8:9">
      <c r="H38" s="6"/>
    </row>
    <row r="39" spans="8:9">
      <c r="H39" s="7"/>
      <c r="I39" s="8"/>
    </row>
    <row r="40" spans="8:9">
      <c r="H40" s="7"/>
      <c r="I40" s="8"/>
    </row>
    <row r="41" spans="8:9">
      <c r="H41" s="7"/>
      <c r="I41" s="8"/>
    </row>
    <row r="42" spans="8:9">
      <c r="H42" s="9"/>
      <c r="I42" s="8"/>
    </row>
    <row r="43" spans="8:9">
      <c r="H43" s="7"/>
      <c r="I43" s="8"/>
    </row>
    <row r="44" spans="8:9">
      <c r="H44" s="7"/>
      <c r="I44" s="8"/>
    </row>
    <row r="45" spans="8:9">
      <c r="H45" s="7"/>
      <c r="I45" s="8"/>
    </row>
    <row r="46" spans="8:9">
      <c r="H46" s="11"/>
      <c r="I46" s="11"/>
    </row>
    <row r="47" spans="8:9">
      <c r="H47" s="7"/>
      <c r="I47" s="8"/>
    </row>
    <row r="48" spans="8:9">
      <c r="H48" s="7"/>
      <c r="I48" s="8"/>
    </row>
    <row r="49" spans="8:9">
      <c r="H49" s="7"/>
      <c r="I49" s="8"/>
    </row>
    <row r="50" spans="8:9">
      <c r="H50" s="7"/>
      <c r="I50" s="8"/>
    </row>
    <row r="51" spans="8:9">
      <c r="H51" s="7"/>
      <c r="I51" s="8"/>
    </row>
    <row r="52" spans="8:9">
      <c r="H52" s="7"/>
      <c r="I52" s="8"/>
    </row>
    <row r="53" spans="8:9">
      <c r="H53" s="7"/>
      <c r="I53" s="8"/>
    </row>
    <row r="54" spans="8:9">
      <c r="H54" s="7"/>
      <c r="I54" s="8"/>
    </row>
    <row r="55" spans="8:9">
      <c r="H55" s="7"/>
      <c r="I55" s="8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85" zoomScaleNormal="85" workbookViewId="0">
      <selection activeCell="K43" sqref="K43"/>
    </sheetView>
  </sheetViews>
  <sheetFormatPr defaultColWidth="9" defaultRowHeight="14.5"/>
  <cols>
    <col min="7" max="7" width="12.6328125"/>
  </cols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8" workbookViewId="0">
      <selection activeCell="H35" sqref="H35"/>
    </sheetView>
  </sheetViews>
  <sheetFormatPr defaultColWidth="9" defaultRowHeight="14.5"/>
  <cols>
    <col min="7" max="7" width="12.6328125"/>
  </cols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>
      <selection activeCell="J62" sqref="J62"/>
    </sheetView>
  </sheetViews>
  <sheetFormatPr defaultColWidth="9" defaultRowHeight="14.5"/>
  <cols>
    <col min="7" max="7" width="12.6328125"/>
  </cols>
  <sheetData>
    <row r="1" spans="1:9" ht="14.25" customHeight="1">
      <c r="A1" s="12"/>
      <c r="B1" s="13"/>
      <c r="C1" s="13"/>
      <c r="D1" s="13"/>
      <c r="E1" s="13"/>
      <c r="F1" s="6"/>
      <c r="G1" s="6"/>
      <c r="H1" s="6"/>
    </row>
    <row r="2" spans="1:9">
      <c r="A2" s="24"/>
      <c r="B2" s="8"/>
      <c r="C2" s="8"/>
      <c r="D2" s="8"/>
      <c r="E2" s="8"/>
      <c r="F2" s="7"/>
      <c r="G2" s="7"/>
      <c r="H2" s="7"/>
      <c r="I2" s="8"/>
    </row>
    <row r="3" spans="1:9">
      <c r="A3" s="24"/>
      <c r="B3" s="8"/>
      <c r="C3" s="8"/>
      <c r="D3" s="8"/>
      <c r="E3" s="8"/>
      <c r="F3" s="7"/>
      <c r="G3" s="7"/>
      <c r="H3" s="7"/>
      <c r="I3" s="8"/>
    </row>
    <row r="4" spans="1:9">
      <c r="A4" s="24"/>
      <c r="B4" s="8"/>
      <c r="C4" s="8"/>
      <c r="D4" s="8"/>
      <c r="E4" s="8"/>
      <c r="F4" s="7"/>
      <c r="G4" s="7"/>
      <c r="H4" s="7"/>
      <c r="I4" s="8"/>
    </row>
    <row r="5" spans="1:9">
      <c r="A5" s="24"/>
      <c r="B5" s="8"/>
      <c r="C5" s="8"/>
      <c r="D5" s="8"/>
      <c r="E5" s="8"/>
      <c r="F5" s="7"/>
      <c r="G5" s="7"/>
      <c r="H5" s="7"/>
      <c r="I5" s="8"/>
    </row>
    <row r="6" spans="1:9">
      <c r="A6" s="24"/>
      <c r="B6" s="8"/>
      <c r="C6" s="8"/>
      <c r="D6" s="8"/>
      <c r="E6" s="8"/>
      <c r="F6" s="7"/>
      <c r="G6" s="7"/>
      <c r="H6" s="7"/>
      <c r="I6" s="8"/>
    </row>
    <row r="7" spans="1:9">
      <c r="A7" s="24"/>
      <c r="B7" s="8"/>
      <c r="C7" s="8"/>
      <c r="D7" s="8"/>
      <c r="E7" s="8"/>
      <c r="F7" s="7"/>
      <c r="G7" s="7"/>
      <c r="H7" s="7"/>
      <c r="I7" s="8"/>
    </row>
    <row r="8" spans="1:9">
      <c r="A8" s="25"/>
      <c r="B8" s="10"/>
      <c r="C8" s="10"/>
      <c r="D8" s="10"/>
      <c r="E8" s="10"/>
      <c r="F8" s="9"/>
      <c r="G8" s="9"/>
      <c r="H8" s="9"/>
      <c r="I8" s="10"/>
    </row>
    <row r="9" spans="1:9">
      <c r="A9" s="24"/>
      <c r="B9" s="8"/>
      <c r="C9" s="8"/>
      <c r="D9" s="8"/>
      <c r="E9" s="8"/>
      <c r="F9" s="7"/>
      <c r="G9" s="7"/>
      <c r="H9" s="7"/>
      <c r="I9" s="8"/>
    </row>
    <row r="10" spans="1:9">
      <c r="A10" s="26"/>
      <c r="B10" s="27"/>
      <c r="C10" s="27"/>
      <c r="D10" s="27"/>
      <c r="E10" s="27"/>
      <c r="F10" s="11"/>
      <c r="G10" s="11"/>
      <c r="H10" s="11"/>
      <c r="I10" s="11"/>
    </row>
    <row r="11" spans="1:9">
      <c r="A11" s="24"/>
      <c r="B11" s="8"/>
      <c r="C11" s="8"/>
      <c r="D11" s="8"/>
      <c r="E11" s="8"/>
      <c r="F11" s="7"/>
      <c r="G11" s="7"/>
      <c r="H11" s="7"/>
      <c r="I11" s="8"/>
    </row>
    <row r="12" spans="1:9">
      <c r="A12" s="24"/>
      <c r="B12" s="8"/>
      <c r="C12" s="8"/>
      <c r="D12" s="8"/>
      <c r="E12" s="8"/>
      <c r="F12" s="7"/>
      <c r="G12" s="7"/>
      <c r="H12" s="7"/>
      <c r="I12" s="8"/>
    </row>
    <row r="13" spans="1:9">
      <c r="A13" s="24"/>
      <c r="B13" s="8"/>
      <c r="C13" s="8"/>
      <c r="D13" s="8"/>
      <c r="E13" s="8"/>
      <c r="F13" s="7"/>
      <c r="G13" s="7"/>
      <c r="H13" s="7"/>
      <c r="I13" s="8"/>
    </row>
    <row r="14" spans="1:9">
      <c r="A14" s="24"/>
      <c r="B14" s="8"/>
      <c r="C14" s="8"/>
      <c r="D14" s="8"/>
      <c r="E14" s="8"/>
      <c r="F14" s="7"/>
      <c r="G14" s="7"/>
      <c r="H14" s="7"/>
      <c r="I14" s="8"/>
    </row>
    <row r="15" spans="1:9">
      <c r="A15" s="24"/>
      <c r="B15" s="8"/>
      <c r="C15" s="8"/>
      <c r="D15" s="8"/>
      <c r="E15" s="8"/>
      <c r="F15" s="7"/>
      <c r="G15" s="7"/>
      <c r="H15" s="7"/>
      <c r="I15" s="8"/>
    </row>
    <row r="16" spans="1:9">
      <c r="A16" s="24"/>
      <c r="B16" s="8"/>
      <c r="C16" s="8"/>
      <c r="D16" s="8"/>
      <c r="E16" s="8"/>
      <c r="F16" s="7"/>
      <c r="G16" s="7"/>
      <c r="H16" s="7"/>
      <c r="I16" s="8"/>
    </row>
    <row r="17" spans="1:9">
      <c r="A17" s="24"/>
      <c r="B17" s="8"/>
      <c r="C17" s="8"/>
      <c r="D17" s="8"/>
      <c r="E17" s="8"/>
      <c r="F17" s="7"/>
      <c r="G17" s="7"/>
      <c r="H17" s="7"/>
      <c r="I17" s="8"/>
    </row>
    <row r="18" spans="1:9">
      <c r="A18" s="24"/>
      <c r="B18" s="8"/>
      <c r="C18" s="8"/>
      <c r="D18" s="8"/>
      <c r="E18" s="8"/>
      <c r="F18" s="7"/>
      <c r="G18" s="7"/>
      <c r="H18" s="7"/>
      <c r="I18" s="8"/>
    </row>
    <row r="19" spans="1:9">
      <c r="A19" s="28"/>
      <c r="B19" s="29"/>
      <c r="C19" s="29"/>
      <c r="D19" s="29"/>
      <c r="E19" s="29"/>
      <c r="F19" s="30"/>
      <c r="G19" s="30"/>
      <c r="H19" s="30"/>
      <c r="I19" s="29"/>
    </row>
    <row r="20" spans="1:9">
      <c r="A20" s="24"/>
      <c r="B20" s="8"/>
      <c r="C20" s="8"/>
      <c r="D20" s="8"/>
      <c r="E20" s="8"/>
      <c r="F20" s="7"/>
      <c r="G20" s="7"/>
      <c r="H20" s="7"/>
      <c r="I20" s="8"/>
    </row>
    <row r="21" spans="1:9">
      <c r="A21" s="24"/>
      <c r="B21" s="8"/>
      <c r="C21" s="8"/>
      <c r="D21" s="8"/>
      <c r="E21" s="8"/>
      <c r="F21" s="7"/>
      <c r="G21" s="7"/>
      <c r="H21" s="7"/>
      <c r="I21" s="8"/>
    </row>
    <row r="22" spans="1:9">
      <c r="A22" s="24"/>
      <c r="B22" s="8"/>
      <c r="C22" s="8"/>
      <c r="D22" s="8"/>
      <c r="E22" s="8"/>
      <c r="F22" s="7"/>
      <c r="G22" s="7"/>
      <c r="H22" s="7"/>
      <c r="I22" s="8"/>
    </row>
    <row r="23" spans="1:9">
      <c r="A23" s="24"/>
      <c r="B23" s="8"/>
      <c r="C23" s="8"/>
      <c r="D23" s="8"/>
      <c r="E23" s="8"/>
      <c r="F23" s="7"/>
      <c r="G23" s="7"/>
      <c r="H23" s="7"/>
      <c r="I23" s="8"/>
    </row>
    <row r="24" spans="1:9">
      <c r="A24" s="24"/>
      <c r="B24" s="8"/>
      <c r="C24" s="8"/>
      <c r="D24" s="8"/>
      <c r="E24" s="8"/>
      <c r="F24" s="7"/>
      <c r="G24" s="7"/>
      <c r="H24" s="7"/>
      <c r="I24" s="8"/>
    </row>
    <row r="27" spans="1:9">
      <c r="A27" s="100"/>
      <c r="B27" s="100"/>
      <c r="C27" s="100"/>
      <c r="D27" s="100"/>
      <c r="E27" s="100"/>
      <c r="F27" s="100"/>
      <c r="G27" s="100"/>
      <c r="H27" s="100"/>
    </row>
    <row r="28" spans="1:9">
      <c r="A28" s="31"/>
      <c r="B28" s="22"/>
      <c r="C28" s="22"/>
      <c r="D28" s="22"/>
      <c r="E28" s="22"/>
      <c r="F28" s="23"/>
      <c r="G28" s="23"/>
      <c r="H28" s="23"/>
    </row>
    <row r="29" spans="1:9">
      <c r="A29" s="31"/>
      <c r="B29" s="22"/>
      <c r="C29" s="22"/>
      <c r="D29" s="22"/>
      <c r="E29" s="22"/>
      <c r="F29" s="23"/>
      <c r="G29" s="23"/>
      <c r="H29" s="23"/>
    </row>
    <row r="30" spans="1:9">
      <c r="A30" s="31"/>
      <c r="B30" s="22"/>
      <c r="C30" s="22"/>
      <c r="D30" s="22"/>
      <c r="E30" s="22"/>
      <c r="F30" s="23"/>
      <c r="G30" s="23"/>
      <c r="H30" s="23"/>
    </row>
    <row r="31" spans="1:9">
      <c r="A31" s="31"/>
      <c r="B31" s="22"/>
      <c r="C31" s="22"/>
      <c r="D31" s="22"/>
      <c r="E31" s="22"/>
      <c r="F31" s="23"/>
      <c r="G31" s="23"/>
      <c r="H31" s="23"/>
    </row>
  </sheetData>
  <mergeCells count="1">
    <mergeCell ref="A27:H2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workbookViewId="0">
      <selection activeCell="I95" sqref="I95"/>
    </sheetView>
  </sheetViews>
  <sheetFormatPr defaultColWidth="9" defaultRowHeight="14.5"/>
  <cols>
    <col min="7" max="7" width="12.6328125"/>
  </cols>
  <sheetData>
    <row r="1" spans="1:9" ht="14.25" customHeight="1">
      <c r="A1" s="12"/>
      <c r="B1" s="13"/>
      <c r="C1" s="13"/>
      <c r="D1" s="6"/>
      <c r="E1" s="13"/>
      <c r="F1" s="6"/>
      <c r="G1" s="6"/>
      <c r="H1" s="14"/>
    </row>
    <row r="2" spans="1:9">
      <c r="A2" s="15"/>
      <c r="B2" s="15"/>
      <c r="C2" s="15"/>
      <c r="D2" s="16"/>
      <c r="E2" s="15"/>
      <c r="F2" s="15"/>
      <c r="G2" s="15"/>
      <c r="H2" s="17"/>
      <c r="I2" s="17"/>
    </row>
    <row r="3" spans="1:9">
      <c r="A3" s="18"/>
      <c r="B3" s="18"/>
      <c r="C3" s="18"/>
      <c r="D3" s="19"/>
      <c r="E3" s="18"/>
      <c r="F3" s="19"/>
      <c r="G3" s="19"/>
      <c r="H3" s="20"/>
      <c r="I3" s="17"/>
    </row>
    <row r="4" spans="1:9">
      <c r="A4" s="18"/>
      <c r="B4" s="18"/>
      <c r="C4" s="18"/>
      <c r="D4" s="19"/>
      <c r="E4" s="18"/>
      <c r="F4" s="19"/>
      <c r="G4" s="19"/>
      <c r="H4" s="20"/>
      <c r="I4" s="17"/>
    </row>
    <row r="5" spans="1:9">
      <c r="A5" s="18"/>
      <c r="B5" s="18"/>
      <c r="C5" s="18"/>
      <c r="D5" s="19"/>
      <c r="E5" s="18"/>
      <c r="F5" s="19"/>
      <c r="G5" s="19"/>
      <c r="H5" s="20"/>
      <c r="I5" s="17"/>
    </row>
    <row r="6" spans="1:9">
      <c r="A6" s="18"/>
      <c r="B6" s="18"/>
      <c r="C6" s="18"/>
      <c r="D6" s="19"/>
      <c r="E6" s="18"/>
      <c r="F6" s="19"/>
      <c r="G6" s="19"/>
      <c r="H6" s="20"/>
      <c r="I6" s="17"/>
    </row>
    <row r="7" spans="1:9">
      <c r="A7" s="18"/>
      <c r="B7" s="18"/>
      <c r="C7" s="18"/>
      <c r="D7" s="19"/>
      <c r="E7" s="18"/>
      <c r="F7" s="19"/>
      <c r="G7" s="19"/>
      <c r="H7" s="20"/>
      <c r="I7" s="17"/>
    </row>
    <row r="8" spans="1:9">
      <c r="A8" s="18"/>
      <c r="B8" s="18"/>
      <c r="C8" s="18"/>
      <c r="D8" s="19"/>
      <c r="E8" s="18"/>
      <c r="F8" s="19"/>
      <c r="G8" s="19"/>
      <c r="H8" s="20"/>
      <c r="I8" s="17"/>
    </row>
    <row r="9" spans="1:9">
      <c r="A9" s="18"/>
      <c r="B9" s="18"/>
      <c r="C9" s="18"/>
      <c r="D9" s="19"/>
      <c r="E9" s="18"/>
      <c r="F9" s="19"/>
      <c r="G9" s="19"/>
      <c r="H9" s="20"/>
      <c r="I9" s="17"/>
    </row>
    <row r="10" spans="1:9">
      <c r="A10" s="18"/>
      <c r="B10" s="18"/>
      <c r="C10" s="18"/>
      <c r="D10" s="19"/>
      <c r="E10" s="18"/>
      <c r="F10" s="19"/>
      <c r="G10" s="19"/>
      <c r="H10" s="20"/>
      <c r="I10" s="17"/>
    </row>
    <row r="11" spans="1:9">
      <c r="A11" s="18"/>
      <c r="B11" s="18"/>
      <c r="C11" s="18"/>
      <c r="D11" s="19"/>
      <c r="E11" s="18"/>
      <c r="F11" s="19"/>
      <c r="G11" s="19"/>
      <c r="H11" s="20"/>
      <c r="I11" s="17"/>
    </row>
    <row r="12" spans="1:9">
      <c r="A12" s="18"/>
      <c r="B12" s="18"/>
      <c r="C12" s="18"/>
      <c r="D12" s="19"/>
      <c r="E12" s="18"/>
      <c r="F12" s="19"/>
      <c r="G12" s="19"/>
      <c r="H12" s="20"/>
      <c r="I12" s="17"/>
    </row>
    <row r="13" spans="1:9">
      <c r="A13" s="18"/>
      <c r="B13" s="18"/>
      <c r="C13" s="18"/>
      <c r="D13" s="19"/>
      <c r="E13" s="18"/>
      <c r="F13" s="19"/>
      <c r="G13" s="19"/>
      <c r="H13" s="20"/>
      <c r="I13" s="17"/>
    </row>
    <row r="14" spans="1:9">
      <c r="A14" s="18"/>
      <c r="B14" s="18"/>
      <c r="C14" s="18"/>
      <c r="D14" s="19"/>
      <c r="E14" s="18"/>
      <c r="F14" s="19"/>
      <c r="G14" s="19"/>
      <c r="H14" s="20"/>
      <c r="I14" s="17"/>
    </row>
    <row r="15" spans="1:9">
      <c r="A15" s="18"/>
      <c r="B15" s="18"/>
      <c r="C15" s="18"/>
      <c r="D15" s="19"/>
      <c r="E15" s="18"/>
      <c r="F15" s="19"/>
      <c r="G15" s="19"/>
      <c r="H15" s="20"/>
      <c r="I15" s="17"/>
    </row>
    <row r="16" spans="1:9">
      <c r="A16" s="18"/>
      <c r="B16" s="18"/>
      <c r="C16" s="18"/>
      <c r="D16" s="19"/>
      <c r="E16" s="18"/>
      <c r="F16" s="19"/>
      <c r="G16" s="19"/>
      <c r="H16" s="20"/>
      <c r="I16" s="17"/>
    </row>
    <row r="17" spans="1:9">
      <c r="A17" s="18"/>
      <c r="B17" s="18"/>
      <c r="C17" s="18"/>
      <c r="D17" s="19"/>
      <c r="E17" s="18"/>
      <c r="F17" s="19"/>
      <c r="G17" s="19"/>
      <c r="H17" s="20"/>
      <c r="I17" s="17"/>
    </row>
    <row r="18" spans="1:9">
      <c r="A18" s="18"/>
      <c r="B18" s="18"/>
      <c r="C18" s="18"/>
      <c r="D18" s="19"/>
      <c r="E18" s="18"/>
      <c r="F18" s="19"/>
      <c r="G18" s="19"/>
      <c r="H18" s="20"/>
      <c r="I18" s="17"/>
    </row>
    <row r="19" spans="1:9">
      <c r="A19" s="18"/>
      <c r="B19" s="18"/>
      <c r="C19" s="18"/>
      <c r="D19" s="19"/>
      <c r="E19" s="18"/>
      <c r="F19" s="19"/>
      <c r="G19" s="19"/>
      <c r="H19" s="20"/>
      <c r="I19" s="17"/>
    </row>
    <row r="20" spans="1:9">
      <c r="A20" s="18"/>
      <c r="B20" s="18"/>
      <c r="C20" s="18"/>
      <c r="D20" s="19"/>
      <c r="E20" s="18"/>
      <c r="F20" s="19"/>
      <c r="G20" s="19"/>
      <c r="H20" s="20"/>
      <c r="I20" s="17"/>
    </row>
    <row r="21" spans="1:9">
      <c r="A21" s="18"/>
      <c r="B21" s="18"/>
      <c r="C21" s="18"/>
      <c r="D21" s="19"/>
      <c r="E21" s="18"/>
      <c r="F21" s="19"/>
      <c r="G21" s="19"/>
      <c r="H21" s="20"/>
      <c r="I21" s="17"/>
    </row>
    <row r="22" spans="1:9">
      <c r="A22" s="18"/>
      <c r="B22" s="18"/>
      <c r="C22" s="18"/>
      <c r="D22" s="19"/>
      <c r="E22" s="18"/>
      <c r="F22" s="19"/>
      <c r="G22" s="19"/>
      <c r="H22" s="20"/>
      <c r="I22" s="17"/>
    </row>
    <row r="23" spans="1:9">
      <c r="A23" s="18"/>
      <c r="B23" s="18"/>
      <c r="C23" s="18"/>
      <c r="D23" s="19"/>
      <c r="E23" s="18"/>
      <c r="F23" s="19"/>
      <c r="G23" s="19"/>
      <c r="H23" s="20"/>
      <c r="I23" s="17"/>
    </row>
    <row r="24" spans="1:9">
      <c r="A24" s="18"/>
      <c r="B24" s="18"/>
      <c r="C24" s="18"/>
      <c r="D24" s="19"/>
      <c r="E24" s="18"/>
      <c r="F24" s="19"/>
      <c r="G24" s="19"/>
      <c r="H24" s="20"/>
      <c r="I24" s="17"/>
    </row>
    <row r="25" spans="1:9">
      <c r="A25" s="18"/>
      <c r="B25" s="18"/>
      <c r="C25" s="18"/>
      <c r="D25" s="19"/>
      <c r="E25" s="18"/>
      <c r="F25" s="19"/>
      <c r="G25" s="19"/>
      <c r="H25" s="20"/>
      <c r="I25" s="17"/>
    </row>
    <row r="26" spans="1:9">
      <c r="A26" s="21"/>
      <c r="B26" s="21"/>
      <c r="C26" s="21"/>
      <c r="D26" s="21"/>
      <c r="E26" s="21"/>
      <c r="F26" s="21"/>
      <c r="G26" s="21"/>
      <c r="H26" s="21"/>
    </row>
    <row r="27" spans="1:9">
      <c r="A27" s="101"/>
      <c r="B27" s="101"/>
      <c r="C27" s="101"/>
      <c r="D27" s="101"/>
      <c r="E27" s="101"/>
      <c r="F27" s="101"/>
      <c r="G27" s="101"/>
      <c r="H27" s="101"/>
    </row>
    <row r="28" spans="1:9">
      <c r="A28" s="22"/>
      <c r="B28" s="22"/>
      <c r="C28" s="22"/>
      <c r="D28" s="22"/>
      <c r="E28" s="22"/>
      <c r="F28" s="23"/>
      <c r="G28" s="23"/>
      <c r="H28" s="23"/>
    </row>
    <row r="29" spans="1:9">
      <c r="A29" s="22"/>
      <c r="B29" s="22"/>
      <c r="C29" s="22"/>
      <c r="D29" s="22"/>
      <c r="E29" s="22"/>
      <c r="F29" s="23"/>
      <c r="G29" s="23"/>
      <c r="H29" s="23"/>
    </row>
    <row r="30" spans="1:9">
      <c r="A30" s="22"/>
      <c r="B30" s="22"/>
      <c r="C30" s="22"/>
      <c r="D30" s="22"/>
      <c r="E30" s="22"/>
      <c r="F30" s="23"/>
      <c r="G30" s="23"/>
      <c r="H30" s="23"/>
    </row>
    <row r="31" spans="1:9">
      <c r="A31" s="22"/>
      <c r="B31" s="22"/>
      <c r="C31" s="22"/>
      <c r="D31" s="22"/>
      <c r="E31" s="22"/>
      <c r="F31" s="23"/>
      <c r="G31" s="23"/>
      <c r="H31" s="23"/>
    </row>
    <row r="32" spans="1:9">
      <c r="H32" s="23"/>
    </row>
    <row r="33" spans="8:8">
      <c r="H33" s="23"/>
    </row>
    <row r="34" spans="8:8">
      <c r="H34" s="23"/>
    </row>
    <row r="35" spans="8:8">
      <c r="H35" s="23"/>
    </row>
    <row r="36" spans="8:8">
      <c r="H36" s="23"/>
    </row>
    <row r="37" spans="8:8">
      <c r="H37" s="23"/>
    </row>
    <row r="38" spans="8:8">
      <c r="H38" s="23"/>
    </row>
    <row r="39" spans="8:8">
      <c r="H39" s="23"/>
    </row>
    <row r="40" spans="8:8">
      <c r="H40" s="23"/>
    </row>
    <row r="41" spans="8:8">
      <c r="H41" s="23"/>
    </row>
    <row r="42" spans="8:8">
      <c r="H42" s="23"/>
    </row>
    <row r="43" spans="8:8">
      <c r="H43" s="23"/>
    </row>
    <row r="44" spans="8:8">
      <c r="H44" s="23"/>
    </row>
    <row r="45" spans="8:8">
      <c r="H45" s="21"/>
    </row>
  </sheetData>
  <mergeCells count="1">
    <mergeCell ref="A27:H2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H41:I56"/>
  <sheetViews>
    <sheetView workbookViewId="0">
      <selection activeCell="I107" sqref="I107"/>
    </sheetView>
  </sheetViews>
  <sheetFormatPr defaultColWidth="9" defaultRowHeight="14.5"/>
  <cols>
    <col min="3" max="3" width="9.36328125"/>
    <col min="7" max="7" width="12.6328125"/>
  </cols>
  <sheetData>
    <row r="41" spans="8:9">
      <c r="H41" s="6"/>
    </row>
    <row r="42" spans="8:9">
      <c r="H42" s="7"/>
      <c r="I42" s="8"/>
    </row>
    <row r="43" spans="8:9">
      <c r="H43" s="7"/>
      <c r="I43" s="8"/>
    </row>
    <row r="44" spans="8:9">
      <c r="H44" s="7"/>
      <c r="I44" s="8"/>
    </row>
    <row r="45" spans="8:9">
      <c r="H45" s="9"/>
      <c r="I45" s="8"/>
    </row>
    <row r="46" spans="8:9">
      <c r="H46" s="7"/>
      <c r="I46" s="8"/>
    </row>
    <row r="47" spans="8:9">
      <c r="H47" s="11"/>
      <c r="I47" s="11"/>
    </row>
    <row r="48" spans="8:9">
      <c r="H48" s="7"/>
      <c r="I48" s="8"/>
    </row>
    <row r="49" spans="8:9">
      <c r="H49" s="7"/>
      <c r="I49" s="8"/>
    </row>
    <row r="50" spans="8:9">
      <c r="H50" s="7"/>
      <c r="I50" s="8"/>
    </row>
    <row r="51" spans="8:9">
      <c r="H51" s="7"/>
      <c r="I51" s="8"/>
    </row>
    <row r="52" spans="8:9">
      <c r="H52" s="7"/>
      <c r="I52" s="8"/>
    </row>
    <row r="53" spans="8:9">
      <c r="H53" s="7"/>
      <c r="I53" s="8"/>
    </row>
    <row r="54" spans="8:9">
      <c r="H54" s="7"/>
      <c r="I54" s="8"/>
    </row>
    <row r="55" spans="8:9">
      <c r="H55" s="7"/>
      <c r="I55" s="8"/>
    </row>
    <row r="56" spans="8:9">
      <c r="H56" s="7"/>
      <c r="I56" s="8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I30" sqref="I30"/>
    </sheetView>
  </sheetViews>
  <sheetFormatPr defaultColWidth="9" defaultRowHeight="14.5"/>
  <sheetData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="70" zoomScaleNormal="70" workbookViewId="0">
      <selection activeCell="K79" sqref="K79"/>
    </sheetView>
  </sheetViews>
  <sheetFormatPr defaultColWidth="9" defaultRowHeight="14.5"/>
  <cols>
    <col min="7" max="7" width="12.6328125"/>
  </cols>
  <sheetData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zoomScale="85" zoomScaleNormal="85" workbookViewId="0">
      <selection activeCell="O40" sqref="O40"/>
    </sheetView>
  </sheetViews>
  <sheetFormatPr defaultColWidth="9" defaultRowHeight="14.5"/>
  <sheetData>
    <row r="1" ht="14.25" customHeight="1"/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G32" sqref="G32"/>
    </sheetView>
  </sheetViews>
  <sheetFormatPr defaultColWidth="9" defaultRowHeight="14.5"/>
  <sheetData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H33:I65"/>
  <sheetViews>
    <sheetView workbookViewId="0">
      <selection activeCell="G46" sqref="G46"/>
    </sheetView>
  </sheetViews>
  <sheetFormatPr defaultColWidth="9" defaultRowHeight="14.5"/>
  <cols>
    <col min="7" max="7" width="12.6328125"/>
  </cols>
  <sheetData>
    <row r="33" spans="8:9">
      <c r="H33" s="5"/>
    </row>
    <row r="40" spans="8:9">
      <c r="H40" s="6"/>
    </row>
    <row r="41" spans="8:9">
      <c r="H41" s="7"/>
      <c r="I41" s="8"/>
    </row>
    <row r="42" spans="8:9">
      <c r="H42" s="7"/>
      <c r="I42" s="8"/>
    </row>
    <row r="43" spans="8:9">
      <c r="H43" s="7"/>
      <c r="I43" s="8"/>
    </row>
    <row r="44" spans="8:9">
      <c r="H44" s="7"/>
      <c r="I44" s="8"/>
    </row>
    <row r="45" spans="8:9">
      <c r="H45" s="9"/>
      <c r="I45" s="10"/>
    </row>
    <row r="46" spans="8:9">
      <c r="H46" s="7"/>
      <c r="I46" s="8"/>
    </row>
    <row r="47" spans="8:9">
      <c r="H47" s="7"/>
      <c r="I47" s="8"/>
    </row>
    <row r="48" spans="8:9">
      <c r="H48" s="7"/>
      <c r="I48" s="8"/>
    </row>
    <row r="49" spans="8:9">
      <c r="H49" s="7"/>
      <c r="I49" s="8"/>
    </row>
    <row r="50" spans="8:9">
      <c r="H50" s="7"/>
      <c r="I50" s="8"/>
    </row>
    <row r="51" spans="8:9">
      <c r="H51" s="11"/>
      <c r="I51" s="11"/>
    </row>
    <row r="52" spans="8:9">
      <c r="H52" s="7"/>
      <c r="I52" s="8"/>
    </row>
    <row r="53" spans="8:9">
      <c r="H53" s="7"/>
      <c r="I53" s="8"/>
    </row>
    <row r="54" spans="8:9">
      <c r="H54" s="7"/>
      <c r="I54" s="8"/>
    </row>
    <row r="55" spans="8:9">
      <c r="H55" s="7"/>
      <c r="I55" s="8"/>
    </row>
    <row r="56" spans="8:9">
      <c r="H56" s="7"/>
      <c r="I56" s="8"/>
    </row>
    <row r="57" spans="8:9">
      <c r="H57" s="7"/>
      <c r="I57" s="8"/>
    </row>
    <row r="58" spans="8:9">
      <c r="H58" s="7"/>
      <c r="I58" s="8"/>
    </row>
    <row r="59" spans="8:9">
      <c r="H59" s="7"/>
      <c r="I59" s="8"/>
    </row>
    <row r="60" spans="8:9">
      <c r="H60" s="7"/>
      <c r="I60" s="8"/>
    </row>
    <row r="61" spans="8:9">
      <c r="H61" s="7"/>
      <c r="I61" s="8"/>
    </row>
    <row r="62" spans="8:9">
      <c r="H62" s="7"/>
      <c r="I62" s="8"/>
    </row>
    <row r="63" spans="8:9">
      <c r="H63" s="7"/>
      <c r="I63" s="8"/>
    </row>
    <row r="64" spans="8:9">
      <c r="H64" s="7"/>
      <c r="I64" s="8"/>
    </row>
    <row r="65" spans="8:9">
      <c r="H65" s="7"/>
      <c r="I65" s="8"/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3:BE93"/>
  <sheetViews>
    <sheetView topLeftCell="L1" zoomScale="70" zoomScaleNormal="70" workbookViewId="0">
      <selection activeCell="R33" sqref="R33"/>
    </sheetView>
  </sheetViews>
  <sheetFormatPr defaultColWidth="9" defaultRowHeight="14.5"/>
  <cols>
    <col min="7" max="7" width="12.6328125"/>
  </cols>
  <sheetData>
    <row r="33" spans="1:57">
      <c r="A33" s="102" t="s">
        <v>154</v>
      </c>
      <c r="B33" s="102"/>
      <c r="C33" s="102"/>
      <c r="D33" s="102"/>
      <c r="E33" s="102"/>
      <c r="F33" s="102"/>
      <c r="G33" s="102"/>
      <c r="S33" s="102" t="s">
        <v>155</v>
      </c>
      <c r="T33" s="102"/>
      <c r="U33" s="102"/>
      <c r="V33" s="102"/>
      <c r="W33" s="102"/>
      <c r="X33" s="102"/>
      <c r="Y33" s="102"/>
    </row>
    <row r="34" spans="1:57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160</v>
      </c>
      <c r="F34" s="1" t="s">
        <v>161</v>
      </c>
      <c r="G34" s="1" t="s">
        <v>162</v>
      </c>
      <c r="S34" s="1" t="s">
        <v>156</v>
      </c>
      <c r="T34" s="1" t="s">
        <v>157</v>
      </c>
      <c r="U34" s="1" t="s">
        <v>158</v>
      </c>
      <c r="V34" s="1" t="s">
        <v>159</v>
      </c>
      <c r="W34" s="1" t="s">
        <v>160</v>
      </c>
      <c r="X34" s="1" t="s">
        <v>161</v>
      </c>
      <c r="Y34" s="1" t="s">
        <v>162</v>
      </c>
      <c r="AJ34" s="102" t="s">
        <v>163</v>
      </c>
      <c r="AK34" s="102"/>
      <c r="AL34" s="102"/>
      <c r="AM34" s="102"/>
      <c r="AN34" s="102"/>
      <c r="AO34" s="102"/>
      <c r="AP34" s="102"/>
      <c r="AY34" s="102" t="s">
        <v>164</v>
      </c>
      <c r="AZ34" s="102"/>
      <c r="BA34" s="102"/>
      <c r="BB34" s="102"/>
      <c r="BC34" s="102"/>
      <c r="BD34" s="102"/>
      <c r="BE34" s="102"/>
    </row>
    <row r="35" spans="1:57">
      <c r="A35" s="3">
        <v>1.35</v>
      </c>
      <c r="B35" s="3">
        <v>552</v>
      </c>
      <c r="C35" s="3">
        <v>78.031400000000005</v>
      </c>
      <c r="D35" s="3">
        <v>2.46</v>
      </c>
      <c r="E35" s="3">
        <v>48</v>
      </c>
      <c r="F35" s="3">
        <f t="shared" ref="F35:F93" si="0">E35*D35</f>
        <v>118.08</v>
      </c>
      <c r="G35" s="3">
        <f t="shared" ref="G35:G93" si="1">C35/F35</f>
        <v>0.66083502710027098</v>
      </c>
      <c r="S35" s="3">
        <v>1.08</v>
      </c>
      <c r="T35" s="3">
        <v>124.7</v>
      </c>
      <c r="U35" s="3">
        <v>14.1022</v>
      </c>
      <c r="V35" s="3">
        <v>1.0616509999999999</v>
      </c>
      <c r="W35" s="3">
        <v>24</v>
      </c>
      <c r="X35" s="3">
        <f t="shared" ref="X35:X88" si="2">W35*V35</f>
        <v>25.479624000000001</v>
      </c>
      <c r="Y35" s="3">
        <f t="shared" ref="Y35:Y88" si="3">U35/X35</f>
        <v>0.55346970583239397</v>
      </c>
      <c r="AJ35" s="1" t="s">
        <v>156</v>
      </c>
      <c r="AK35" s="1" t="s">
        <v>157</v>
      </c>
      <c r="AL35" s="1" t="s">
        <v>158</v>
      </c>
      <c r="AM35" s="1" t="s">
        <v>159</v>
      </c>
      <c r="AN35" s="1" t="s">
        <v>160</v>
      </c>
      <c r="AO35" s="1" t="s">
        <v>161</v>
      </c>
      <c r="AP35" s="1" t="s">
        <v>162</v>
      </c>
      <c r="AY35" s="1" t="s">
        <v>156</v>
      </c>
      <c r="AZ35" s="1" t="s">
        <v>157</v>
      </c>
      <c r="BA35" s="1" t="s">
        <v>165</v>
      </c>
      <c r="BB35" s="1" t="s">
        <v>159</v>
      </c>
      <c r="BC35" s="1" t="s">
        <v>160</v>
      </c>
      <c r="BD35" s="1" t="s">
        <v>161</v>
      </c>
      <c r="BE35" s="1" t="s">
        <v>162</v>
      </c>
    </row>
    <row r="36" spans="1:57">
      <c r="A36" s="3">
        <v>1.37</v>
      </c>
      <c r="B36" s="3">
        <v>552.4</v>
      </c>
      <c r="C36" s="3">
        <v>79.244799999999998</v>
      </c>
      <c r="D36" s="3">
        <v>3.18</v>
      </c>
      <c r="E36" s="3">
        <v>48</v>
      </c>
      <c r="F36" s="3">
        <f t="shared" si="0"/>
        <v>152.63999999999999</v>
      </c>
      <c r="G36" s="3">
        <f t="shared" si="1"/>
        <v>0.51916142557652001</v>
      </c>
      <c r="S36" s="3">
        <v>1.18</v>
      </c>
      <c r="T36" s="3">
        <v>118.5</v>
      </c>
      <c r="U36" s="3">
        <v>14.6419</v>
      </c>
      <c r="V36" s="3">
        <v>1.0879810000000001</v>
      </c>
      <c r="W36" s="3">
        <v>24</v>
      </c>
      <c r="X36" s="3">
        <f t="shared" si="2"/>
        <v>26.111543999999999</v>
      </c>
      <c r="Y36" s="3">
        <f t="shared" si="3"/>
        <v>0.56074432059628498</v>
      </c>
      <c r="AJ36" s="3">
        <v>1.07</v>
      </c>
      <c r="AK36" s="3">
        <v>248.1</v>
      </c>
      <c r="AL36" s="3">
        <v>27.797599999999999</v>
      </c>
      <c r="AM36" s="3">
        <v>0.91837800000000003</v>
      </c>
      <c r="AN36" s="3">
        <v>48</v>
      </c>
      <c r="AO36" s="3">
        <f t="shared" ref="AO36:AO91" si="4">AN36*AM36</f>
        <v>44.082144</v>
      </c>
      <c r="AP36" s="3">
        <f t="shared" ref="AP36:AP91" si="5">AL36/AO36</f>
        <v>0.63058638890159202</v>
      </c>
      <c r="AY36" s="3">
        <v>1.0900000000000001</v>
      </c>
      <c r="AZ36" s="3">
        <v>308.60000000000002</v>
      </c>
      <c r="BA36" s="3">
        <v>35.2224</v>
      </c>
      <c r="BB36" s="3">
        <v>0.82</v>
      </c>
      <c r="BC36" s="3">
        <v>48</v>
      </c>
      <c r="BD36" s="3">
        <f t="shared" ref="BD36:BD86" si="6">BC36*BB36</f>
        <v>39.36</v>
      </c>
      <c r="BE36" s="3">
        <f t="shared" ref="BE36:BE86" si="7">BA36/BD36</f>
        <v>0.89487804878048804</v>
      </c>
    </row>
    <row r="37" spans="1:57">
      <c r="A37" s="3">
        <v>1.44</v>
      </c>
      <c r="B37" s="3">
        <v>552.79999999999995</v>
      </c>
      <c r="C37" s="3">
        <v>83.354100000000003</v>
      </c>
      <c r="D37" s="3">
        <v>2.89</v>
      </c>
      <c r="E37" s="3">
        <v>48</v>
      </c>
      <c r="F37" s="3">
        <f t="shared" si="0"/>
        <v>138.72</v>
      </c>
      <c r="G37" s="3">
        <f t="shared" si="1"/>
        <v>0.60088019031141904</v>
      </c>
      <c r="S37" s="3">
        <v>1.34</v>
      </c>
      <c r="T37" s="3">
        <v>122.1</v>
      </c>
      <c r="U37" s="3">
        <v>17.132400000000001</v>
      </c>
      <c r="V37" s="3">
        <v>0.81692299999999995</v>
      </c>
      <c r="W37" s="3">
        <v>24</v>
      </c>
      <c r="X37" s="3">
        <f t="shared" si="2"/>
        <v>19.606152000000002</v>
      </c>
      <c r="Y37" s="3">
        <f t="shared" si="3"/>
        <v>0.87382776589715305</v>
      </c>
      <c r="AJ37" s="3">
        <v>1.1000000000000001</v>
      </c>
      <c r="AK37" s="3">
        <v>247.8</v>
      </c>
      <c r="AL37" s="3">
        <v>28.542400000000001</v>
      </c>
      <c r="AM37" s="3">
        <v>1.9494389999999999</v>
      </c>
      <c r="AN37" s="3">
        <v>48</v>
      </c>
      <c r="AO37" s="3">
        <f t="shared" si="4"/>
        <v>93.573071999999996</v>
      </c>
      <c r="AP37" s="3">
        <f t="shared" si="5"/>
        <v>0.30502792512786198</v>
      </c>
      <c r="AY37" s="3">
        <v>1.1000000000000001</v>
      </c>
      <c r="AZ37" s="3">
        <v>308.60000000000002</v>
      </c>
      <c r="BA37" s="3">
        <v>35.545499999999997</v>
      </c>
      <c r="BB37" s="3">
        <v>0.77</v>
      </c>
      <c r="BC37" s="3">
        <v>48</v>
      </c>
      <c r="BD37" s="3">
        <f t="shared" si="6"/>
        <v>36.96</v>
      </c>
      <c r="BE37" s="3">
        <f t="shared" si="7"/>
        <v>0.961728896103896</v>
      </c>
    </row>
    <row r="38" spans="1:57">
      <c r="A38" s="3">
        <v>1.51</v>
      </c>
      <c r="B38" s="3">
        <v>551.9</v>
      </c>
      <c r="C38" s="3">
        <v>87.263800000000003</v>
      </c>
      <c r="D38" s="3">
        <v>5.04</v>
      </c>
      <c r="E38" s="3">
        <v>48</v>
      </c>
      <c r="F38" s="3">
        <f t="shared" si="0"/>
        <v>241.92</v>
      </c>
      <c r="G38" s="3">
        <f t="shared" si="1"/>
        <v>0.36071345899470902</v>
      </c>
      <c r="S38" s="3">
        <v>1.39</v>
      </c>
      <c r="T38" s="3">
        <v>117.5</v>
      </c>
      <c r="U38" s="3">
        <v>17.1021</v>
      </c>
      <c r="V38" s="3">
        <v>0.88408799999999998</v>
      </c>
      <c r="W38" s="3">
        <v>24</v>
      </c>
      <c r="X38" s="3">
        <f t="shared" si="2"/>
        <v>21.218112000000001</v>
      </c>
      <c r="Y38" s="3">
        <f t="shared" si="3"/>
        <v>0.80601422030386105</v>
      </c>
      <c r="AJ38" s="3">
        <v>1.08</v>
      </c>
      <c r="AK38" s="3">
        <v>248.1</v>
      </c>
      <c r="AL38" s="3">
        <v>28.057400000000001</v>
      </c>
      <c r="AM38" s="3">
        <v>1.798511</v>
      </c>
      <c r="AN38" s="3">
        <v>48</v>
      </c>
      <c r="AO38" s="3">
        <f t="shared" si="4"/>
        <v>86.328528000000006</v>
      </c>
      <c r="AP38" s="3">
        <f t="shared" si="5"/>
        <v>0.32500727916963901</v>
      </c>
      <c r="AY38" s="3">
        <v>1.0900000000000001</v>
      </c>
      <c r="AZ38" s="3">
        <v>308.60000000000002</v>
      </c>
      <c r="BA38" s="3">
        <v>35.2224</v>
      </c>
      <c r="BB38" s="3">
        <v>0.69</v>
      </c>
      <c r="BC38" s="3">
        <v>48</v>
      </c>
      <c r="BD38" s="3">
        <f t="shared" si="6"/>
        <v>33.119999999999997</v>
      </c>
      <c r="BE38" s="3">
        <f t="shared" si="7"/>
        <v>1.0634782608695701</v>
      </c>
    </row>
    <row r="39" spans="1:57">
      <c r="A39" s="3">
        <v>1.62</v>
      </c>
      <c r="B39" s="3">
        <v>551.5</v>
      </c>
      <c r="C39" s="3">
        <v>93.552899999999994</v>
      </c>
      <c r="D39" s="3">
        <v>1.96</v>
      </c>
      <c r="E39" s="3">
        <v>48</v>
      </c>
      <c r="F39" s="3">
        <f t="shared" si="0"/>
        <v>94.08</v>
      </c>
      <c r="G39" s="3">
        <f t="shared" si="1"/>
        <v>0.99439732142857196</v>
      </c>
      <c r="S39" s="3">
        <v>1.44</v>
      </c>
      <c r="T39" s="3">
        <v>121.3</v>
      </c>
      <c r="U39" s="3">
        <v>18.290299999999998</v>
      </c>
      <c r="V39" s="3">
        <v>1.572732</v>
      </c>
      <c r="W39" s="3">
        <v>24</v>
      </c>
      <c r="X39" s="3">
        <f t="shared" si="2"/>
        <v>37.745567999999999</v>
      </c>
      <c r="Y39" s="3">
        <f t="shared" si="3"/>
        <v>0.48456814850421598</v>
      </c>
      <c r="AJ39" s="3">
        <v>1.08</v>
      </c>
      <c r="AK39" s="3">
        <v>247.8</v>
      </c>
      <c r="AL39" s="3">
        <v>28.023499999999999</v>
      </c>
      <c r="AM39" s="3">
        <v>0.62482000000000004</v>
      </c>
      <c r="AN39" s="3">
        <v>48</v>
      </c>
      <c r="AO39" s="3">
        <f t="shared" si="4"/>
        <v>29.99136</v>
      </c>
      <c r="AP39" s="3">
        <f t="shared" si="5"/>
        <v>0.93438576976835996</v>
      </c>
      <c r="AY39" s="3">
        <v>1.1000000000000001</v>
      </c>
      <c r="AZ39" s="3">
        <v>308.5</v>
      </c>
      <c r="BA39" s="3">
        <v>35.533999999999999</v>
      </c>
      <c r="BB39" s="3">
        <v>0.78</v>
      </c>
      <c r="BC39" s="3">
        <v>48</v>
      </c>
      <c r="BD39" s="3">
        <f t="shared" si="6"/>
        <v>37.44</v>
      </c>
      <c r="BE39" s="3">
        <f t="shared" si="7"/>
        <v>0.94909188034187997</v>
      </c>
    </row>
    <row r="40" spans="1:57">
      <c r="A40" s="3">
        <v>1.76</v>
      </c>
      <c r="B40" s="3">
        <v>549.6</v>
      </c>
      <c r="C40" s="3">
        <v>101.288</v>
      </c>
      <c r="D40" s="3">
        <v>2.81</v>
      </c>
      <c r="E40" s="3">
        <v>48</v>
      </c>
      <c r="F40" s="3">
        <f t="shared" si="0"/>
        <v>134.88</v>
      </c>
      <c r="G40" s="3">
        <f t="shared" si="1"/>
        <v>0.75094899169632301</v>
      </c>
      <c r="S40" s="3">
        <v>1.42</v>
      </c>
      <c r="T40" s="3">
        <v>113.3</v>
      </c>
      <c r="U40" s="3">
        <v>16.846699999999998</v>
      </c>
      <c r="V40" s="3">
        <v>0.72026599999999996</v>
      </c>
      <c r="W40" s="3">
        <v>24</v>
      </c>
      <c r="X40" s="3">
        <f t="shared" si="2"/>
        <v>17.286384000000002</v>
      </c>
      <c r="Y40" s="3">
        <f t="shared" si="3"/>
        <v>0.97456472099659497</v>
      </c>
      <c r="AJ40" s="3">
        <v>1.1599999999999999</v>
      </c>
      <c r="AK40" s="3">
        <v>247.4</v>
      </c>
      <c r="AL40" s="3">
        <v>30.050699999999999</v>
      </c>
      <c r="AM40" s="3">
        <v>1.4213800000000001</v>
      </c>
      <c r="AN40" s="3">
        <v>48</v>
      </c>
      <c r="AO40" s="3">
        <f t="shared" si="4"/>
        <v>68.226240000000004</v>
      </c>
      <c r="AP40" s="3">
        <f t="shared" si="5"/>
        <v>0.440456633694016</v>
      </c>
      <c r="AY40" s="3">
        <v>1.0900000000000001</v>
      </c>
      <c r="AZ40" s="3">
        <v>308.7</v>
      </c>
      <c r="BA40" s="3">
        <v>35.233800000000002</v>
      </c>
      <c r="BB40" s="3">
        <v>1.26</v>
      </c>
      <c r="BC40" s="3">
        <v>48</v>
      </c>
      <c r="BD40" s="3">
        <f t="shared" si="6"/>
        <v>60.48</v>
      </c>
      <c r="BE40" s="3">
        <f t="shared" si="7"/>
        <v>0.58256944444444403</v>
      </c>
    </row>
    <row r="41" spans="1:57">
      <c r="A41" s="3">
        <v>2.02</v>
      </c>
      <c r="B41" s="3">
        <v>547.20000000000005</v>
      </c>
      <c r="C41" s="3">
        <v>115.74299999999999</v>
      </c>
      <c r="D41" s="3">
        <v>3.79</v>
      </c>
      <c r="E41" s="3">
        <v>48</v>
      </c>
      <c r="F41" s="3">
        <f t="shared" si="0"/>
        <v>181.92</v>
      </c>
      <c r="G41" s="3">
        <f t="shared" si="1"/>
        <v>0.63623021108179401</v>
      </c>
      <c r="S41" s="3">
        <v>1.5</v>
      </c>
      <c r="T41" s="3">
        <v>118</v>
      </c>
      <c r="U41" s="3">
        <v>18.533999999999999</v>
      </c>
      <c r="V41" s="3">
        <v>0.98923399999999995</v>
      </c>
      <c r="W41" s="3">
        <v>24</v>
      </c>
      <c r="X41" s="3">
        <f t="shared" si="2"/>
        <v>23.741616</v>
      </c>
      <c r="Y41" s="3">
        <f t="shared" si="3"/>
        <v>0.78065452663373902</v>
      </c>
      <c r="AJ41" s="3">
        <v>1.29</v>
      </c>
      <c r="AK41" s="3">
        <v>246.9</v>
      </c>
      <c r="AL41" s="3">
        <v>33.350900000000003</v>
      </c>
      <c r="AM41" s="3">
        <v>0.48707699999999998</v>
      </c>
      <c r="AN41" s="3">
        <v>48</v>
      </c>
      <c r="AO41" s="3">
        <f t="shared" si="4"/>
        <v>23.379695999999999</v>
      </c>
      <c r="AP41" s="3">
        <f t="shared" si="5"/>
        <v>1.42648989105761</v>
      </c>
      <c r="AY41" s="3">
        <v>1.1000000000000001</v>
      </c>
      <c r="AZ41" s="3">
        <v>308.5</v>
      </c>
      <c r="BA41" s="3">
        <v>35.533999999999999</v>
      </c>
      <c r="BB41" s="3">
        <v>1.47</v>
      </c>
      <c r="BC41" s="3">
        <v>48</v>
      </c>
      <c r="BD41" s="3">
        <f t="shared" si="6"/>
        <v>70.56</v>
      </c>
      <c r="BE41" s="3">
        <f t="shared" si="7"/>
        <v>0.50359977324263006</v>
      </c>
    </row>
    <row r="42" spans="1:57">
      <c r="A42" s="3">
        <v>2.31</v>
      </c>
      <c r="B42" s="3">
        <v>543.9</v>
      </c>
      <c r="C42" s="3">
        <v>131.56100000000001</v>
      </c>
      <c r="D42" s="3">
        <v>4.53</v>
      </c>
      <c r="E42" s="3">
        <v>48</v>
      </c>
      <c r="F42" s="3">
        <f t="shared" si="0"/>
        <v>217.44</v>
      </c>
      <c r="G42" s="3">
        <f t="shared" si="1"/>
        <v>0.60504506990434104</v>
      </c>
      <c r="S42" s="3">
        <v>1.61</v>
      </c>
      <c r="T42" s="3">
        <v>113.8</v>
      </c>
      <c r="U42" s="3">
        <v>19.185099999999998</v>
      </c>
      <c r="V42" s="3">
        <v>0.96106899999999995</v>
      </c>
      <c r="W42" s="3">
        <v>24</v>
      </c>
      <c r="X42" s="3">
        <f t="shared" si="2"/>
        <v>23.065656000000001</v>
      </c>
      <c r="Y42" s="3">
        <f t="shared" si="3"/>
        <v>0.83176043204667605</v>
      </c>
      <c r="AJ42" s="3">
        <v>1.5</v>
      </c>
      <c r="AK42" s="3">
        <v>246</v>
      </c>
      <c r="AL42" s="3">
        <v>38.6387</v>
      </c>
      <c r="AM42" s="3">
        <v>0.15584600000000001</v>
      </c>
      <c r="AN42" s="3">
        <v>48</v>
      </c>
      <c r="AO42" s="3">
        <f t="shared" si="4"/>
        <v>7.4806080000000001</v>
      </c>
      <c r="AP42" s="3">
        <f t="shared" si="5"/>
        <v>5.1651817606269397</v>
      </c>
      <c r="AY42" s="3">
        <v>1.0900000000000001</v>
      </c>
      <c r="AZ42" s="3">
        <v>308.60000000000002</v>
      </c>
      <c r="BA42" s="3">
        <v>35.2224</v>
      </c>
      <c r="BB42" s="3">
        <v>1.05</v>
      </c>
      <c r="BC42" s="3">
        <v>48</v>
      </c>
      <c r="BD42" s="3">
        <f t="shared" si="6"/>
        <v>50.4</v>
      </c>
      <c r="BE42" s="3">
        <f t="shared" si="7"/>
        <v>0.69885714285714295</v>
      </c>
    </row>
    <row r="43" spans="1:57">
      <c r="A43" s="3">
        <v>2.4500000000000002</v>
      </c>
      <c r="B43" s="3">
        <v>540.9</v>
      </c>
      <c r="C43" s="3">
        <v>138.76499999999999</v>
      </c>
      <c r="D43" s="3">
        <v>4.12</v>
      </c>
      <c r="E43" s="3">
        <v>48</v>
      </c>
      <c r="F43" s="3">
        <f t="shared" si="0"/>
        <v>197.76</v>
      </c>
      <c r="G43" s="3">
        <f t="shared" si="1"/>
        <v>0.70168385922330101</v>
      </c>
      <c r="S43" s="3">
        <v>1.8</v>
      </c>
      <c r="T43" s="3">
        <v>118.6</v>
      </c>
      <c r="U43" s="3">
        <v>22.353899999999999</v>
      </c>
      <c r="V43" s="3">
        <v>1.76867</v>
      </c>
      <c r="W43" s="3">
        <v>24</v>
      </c>
      <c r="X43" s="3">
        <f t="shared" si="2"/>
        <v>42.448079999999997</v>
      </c>
      <c r="Y43" s="3">
        <f t="shared" si="3"/>
        <v>0.52661745831613604</v>
      </c>
      <c r="AJ43" s="3">
        <v>1.67</v>
      </c>
      <c r="AK43" s="3">
        <v>244.7</v>
      </c>
      <c r="AL43" s="3">
        <v>42.790500000000002</v>
      </c>
      <c r="AM43" s="3">
        <v>0.74723200000000001</v>
      </c>
      <c r="AN43" s="3">
        <v>48</v>
      </c>
      <c r="AO43" s="3">
        <f t="shared" si="4"/>
        <v>35.867136000000002</v>
      </c>
      <c r="AP43" s="3">
        <f t="shared" si="5"/>
        <v>1.1930280689263799</v>
      </c>
      <c r="AY43" s="3">
        <v>1.0900000000000001</v>
      </c>
      <c r="AZ43" s="3">
        <v>308.60000000000002</v>
      </c>
      <c r="BA43" s="3">
        <v>35.2224</v>
      </c>
      <c r="BB43" s="3">
        <v>1.1499999999999999</v>
      </c>
      <c r="BC43" s="3">
        <v>48</v>
      </c>
      <c r="BD43" s="3">
        <f t="shared" si="6"/>
        <v>55.2</v>
      </c>
      <c r="BE43" s="3">
        <f t="shared" si="7"/>
        <v>0.63808695652173897</v>
      </c>
    </row>
    <row r="44" spans="1:57">
      <c r="A44" s="3">
        <v>2.68</v>
      </c>
      <c r="B44" s="3">
        <v>537.1</v>
      </c>
      <c r="C44" s="3">
        <v>150.72499999999999</v>
      </c>
      <c r="D44" s="3">
        <v>4.55</v>
      </c>
      <c r="E44" s="3">
        <v>48</v>
      </c>
      <c r="F44" s="3">
        <f t="shared" si="0"/>
        <v>218.4</v>
      </c>
      <c r="G44" s="3">
        <f t="shared" si="1"/>
        <v>0.69013278388278398</v>
      </c>
      <c r="S44" s="3">
        <v>1.94</v>
      </c>
      <c r="T44" s="3">
        <v>114.9</v>
      </c>
      <c r="U44" s="3">
        <v>23.340900000000001</v>
      </c>
      <c r="V44" s="3">
        <v>1.418946</v>
      </c>
      <c r="W44" s="3">
        <v>24</v>
      </c>
      <c r="X44" s="3">
        <f t="shared" si="2"/>
        <v>34.054704000000001</v>
      </c>
      <c r="Y44" s="3">
        <f t="shared" si="3"/>
        <v>0.68539429971260402</v>
      </c>
      <c r="AJ44" s="3">
        <v>1.88</v>
      </c>
      <c r="AK44" s="3">
        <v>243.3</v>
      </c>
      <c r="AL44" s="3">
        <v>47.895699999999998</v>
      </c>
      <c r="AM44" s="3">
        <v>2.6311960000000001</v>
      </c>
      <c r="AN44" s="3">
        <v>48</v>
      </c>
      <c r="AO44" s="3">
        <f t="shared" si="4"/>
        <v>126.297408</v>
      </c>
      <c r="AP44" s="3">
        <f t="shared" si="5"/>
        <v>0.37922947714018002</v>
      </c>
      <c r="AY44" s="3">
        <v>1.1200000000000001</v>
      </c>
      <c r="AZ44" s="3">
        <v>308.5</v>
      </c>
      <c r="BA44" s="3">
        <v>36.180100000000003</v>
      </c>
      <c r="BB44" s="3">
        <v>0.66</v>
      </c>
      <c r="BC44" s="3">
        <v>48</v>
      </c>
      <c r="BD44" s="3">
        <f t="shared" si="6"/>
        <v>31.68</v>
      </c>
      <c r="BE44" s="3">
        <f t="shared" si="7"/>
        <v>1.1420486111111099</v>
      </c>
    </row>
    <row r="45" spans="1:57">
      <c r="A45" s="3">
        <v>2.89</v>
      </c>
      <c r="B45" s="3">
        <v>533.6</v>
      </c>
      <c r="C45" s="3">
        <v>161.477</v>
      </c>
      <c r="D45" s="3">
        <v>3.41</v>
      </c>
      <c r="E45" s="3">
        <v>48</v>
      </c>
      <c r="F45" s="3">
        <f t="shared" si="0"/>
        <v>163.68</v>
      </c>
      <c r="G45" s="3">
        <f t="shared" si="1"/>
        <v>0.98654081133919802</v>
      </c>
      <c r="S45" s="3">
        <v>2.09</v>
      </c>
      <c r="T45" s="3">
        <v>101.9</v>
      </c>
      <c r="U45" s="3">
        <v>22.300599999999999</v>
      </c>
      <c r="V45" s="3">
        <v>1.2659130000000001</v>
      </c>
      <c r="W45" s="3">
        <v>24</v>
      </c>
      <c r="X45" s="3">
        <f t="shared" si="2"/>
        <v>30.381912</v>
      </c>
      <c r="Y45" s="3">
        <f t="shared" si="3"/>
        <v>0.73400910383783602</v>
      </c>
      <c r="AJ45" s="3">
        <v>2</v>
      </c>
      <c r="AK45" s="3">
        <v>242.5</v>
      </c>
      <c r="AL45" s="3">
        <v>50.785299999999999</v>
      </c>
      <c r="AM45" s="3">
        <v>2.561213</v>
      </c>
      <c r="AN45" s="3">
        <v>48</v>
      </c>
      <c r="AO45" s="3">
        <f t="shared" si="4"/>
        <v>122.93822400000001</v>
      </c>
      <c r="AP45" s="3">
        <f t="shared" si="5"/>
        <v>0.41309609287994897</v>
      </c>
      <c r="AY45" s="3">
        <v>1.2</v>
      </c>
      <c r="AZ45" s="3">
        <v>308.2</v>
      </c>
      <c r="BA45" s="3">
        <v>38.726700000000001</v>
      </c>
      <c r="BB45" s="3">
        <v>0.84</v>
      </c>
      <c r="BC45" s="3">
        <v>48</v>
      </c>
      <c r="BD45" s="3">
        <f t="shared" si="6"/>
        <v>40.32</v>
      </c>
      <c r="BE45" s="3">
        <f t="shared" si="7"/>
        <v>0.96048363095238098</v>
      </c>
    </row>
    <row r="46" spans="1:57">
      <c r="A46" s="3">
        <v>3.12</v>
      </c>
      <c r="B46" s="3">
        <v>530.4</v>
      </c>
      <c r="C46" s="3">
        <v>173.28299999999999</v>
      </c>
      <c r="D46" s="3">
        <v>5.55</v>
      </c>
      <c r="E46" s="3">
        <v>48</v>
      </c>
      <c r="F46" s="3">
        <f t="shared" si="0"/>
        <v>266.39999999999998</v>
      </c>
      <c r="G46" s="3">
        <f t="shared" si="1"/>
        <v>0.65046171171171197</v>
      </c>
      <c r="S46" s="3">
        <v>2.31</v>
      </c>
      <c r="T46" s="3">
        <v>114.3</v>
      </c>
      <c r="U46" s="3">
        <v>27.647400000000001</v>
      </c>
      <c r="V46" s="3">
        <v>1.3431690000000001</v>
      </c>
      <c r="W46" s="3">
        <v>24</v>
      </c>
      <c r="X46" s="3">
        <f t="shared" si="2"/>
        <v>32.236055999999998</v>
      </c>
      <c r="Y46" s="3">
        <f t="shared" si="3"/>
        <v>0.85765454682173303</v>
      </c>
      <c r="AJ46" s="3">
        <v>2.2599999999999998</v>
      </c>
      <c r="AK46" s="3">
        <v>238.7</v>
      </c>
      <c r="AL46" s="3">
        <v>56.488199999999999</v>
      </c>
      <c r="AM46" s="3">
        <v>1.5544199999999999</v>
      </c>
      <c r="AN46" s="3">
        <v>48</v>
      </c>
      <c r="AO46" s="3">
        <f t="shared" si="4"/>
        <v>74.612160000000003</v>
      </c>
      <c r="AP46" s="3">
        <f t="shared" si="5"/>
        <v>0.75709106933775905</v>
      </c>
      <c r="AY46" s="3">
        <v>1.35</v>
      </c>
      <c r="AZ46" s="3">
        <v>307.7</v>
      </c>
      <c r="BA46" s="3">
        <v>43.496899999999997</v>
      </c>
      <c r="BB46" s="3">
        <v>1.21</v>
      </c>
      <c r="BC46" s="3">
        <v>48</v>
      </c>
      <c r="BD46" s="3">
        <f t="shared" si="6"/>
        <v>58.08</v>
      </c>
      <c r="BE46" s="3">
        <f t="shared" si="7"/>
        <v>0.748913567493113</v>
      </c>
    </row>
    <row r="47" spans="1:57">
      <c r="A47" s="3">
        <v>3.28</v>
      </c>
      <c r="B47" s="3">
        <v>527</v>
      </c>
      <c r="C47" s="3">
        <v>181.001</v>
      </c>
      <c r="D47" s="3">
        <v>7.39</v>
      </c>
      <c r="E47" s="3">
        <v>48</v>
      </c>
      <c r="F47" s="3">
        <f t="shared" si="0"/>
        <v>354.72</v>
      </c>
      <c r="G47" s="3">
        <f t="shared" si="1"/>
        <v>0.51026443391971099</v>
      </c>
      <c r="S47" s="3">
        <v>2.44</v>
      </c>
      <c r="T47" s="3">
        <v>109</v>
      </c>
      <c r="U47" s="3">
        <v>27.8492</v>
      </c>
      <c r="V47" s="3">
        <v>1.78468</v>
      </c>
      <c r="W47" s="3">
        <v>24</v>
      </c>
      <c r="X47" s="3">
        <f t="shared" si="2"/>
        <v>42.832320000000003</v>
      </c>
      <c r="Y47" s="3">
        <f t="shared" si="3"/>
        <v>0.65019125744297801</v>
      </c>
      <c r="AJ47" s="3">
        <v>2.48</v>
      </c>
      <c r="AK47" s="3">
        <v>236.2</v>
      </c>
      <c r="AL47" s="3">
        <v>61.337800000000001</v>
      </c>
      <c r="AM47" s="3">
        <v>3.2128030000000001</v>
      </c>
      <c r="AN47" s="3">
        <v>48</v>
      </c>
      <c r="AO47" s="3">
        <f t="shared" si="4"/>
        <v>154.21454399999999</v>
      </c>
      <c r="AP47" s="3">
        <f t="shared" si="5"/>
        <v>0.397743289374834</v>
      </c>
      <c r="AY47" s="3">
        <v>1.52</v>
      </c>
      <c r="AZ47" s="3">
        <v>307.10000000000002</v>
      </c>
      <c r="BA47" s="3">
        <v>48.878700000000002</v>
      </c>
      <c r="BB47" s="3">
        <v>1.71</v>
      </c>
      <c r="BC47" s="3">
        <v>48</v>
      </c>
      <c r="BD47" s="3">
        <f t="shared" si="6"/>
        <v>82.08</v>
      </c>
      <c r="BE47" s="3">
        <f t="shared" si="7"/>
        <v>0.59550073099415202</v>
      </c>
    </row>
    <row r="48" spans="1:57">
      <c r="A48" s="3">
        <v>3.98</v>
      </c>
      <c r="B48" s="3">
        <v>516.29999999999995</v>
      </c>
      <c r="C48" s="3">
        <v>215.17</v>
      </c>
      <c r="D48" s="3">
        <v>5.43</v>
      </c>
      <c r="E48" s="3">
        <v>48</v>
      </c>
      <c r="F48" s="3">
        <f t="shared" si="0"/>
        <v>260.64</v>
      </c>
      <c r="G48" s="3">
        <f t="shared" si="1"/>
        <v>0.82554481276856995</v>
      </c>
      <c r="S48" s="3">
        <v>2.48</v>
      </c>
      <c r="T48" s="3">
        <v>110.1</v>
      </c>
      <c r="U48" s="3">
        <v>28.5914</v>
      </c>
      <c r="V48" s="3">
        <v>1.676369</v>
      </c>
      <c r="W48" s="3">
        <v>24</v>
      </c>
      <c r="X48" s="3">
        <f t="shared" si="2"/>
        <v>40.232855999999998</v>
      </c>
      <c r="Y48" s="3">
        <f t="shared" si="3"/>
        <v>0.71064803353756401</v>
      </c>
      <c r="AJ48" s="3">
        <v>2.72</v>
      </c>
      <c r="AK48" s="3">
        <v>232.9</v>
      </c>
      <c r="AL48" s="3">
        <v>66.333799999999997</v>
      </c>
      <c r="AM48" s="3">
        <v>2.3271489999999999</v>
      </c>
      <c r="AN48" s="3">
        <v>48</v>
      </c>
      <c r="AO48" s="3">
        <f t="shared" si="4"/>
        <v>111.703152</v>
      </c>
      <c r="AP48" s="3">
        <f t="shared" si="5"/>
        <v>0.59384000193656095</v>
      </c>
      <c r="AY48" s="3">
        <v>1.74</v>
      </c>
      <c r="AZ48" s="3">
        <v>306.3</v>
      </c>
      <c r="BA48" s="3">
        <v>55.807499999999997</v>
      </c>
      <c r="BB48" s="3">
        <v>1.58</v>
      </c>
      <c r="BC48" s="3">
        <v>48</v>
      </c>
      <c r="BD48" s="3">
        <f t="shared" si="6"/>
        <v>75.84</v>
      </c>
      <c r="BE48" s="3">
        <f t="shared" si="7"/>
        <v>0.735858386075949</v>
      </c>
    </row>
    <row r="49" spans="1:57">
      <c r="A49" s="3">
        <v>4.2699999999999996</v>
      </c>
      <c r="B49" s="3">
        <v>511.3</v>
      </c>
      <c r="C49" s="3">
        <v>228.613</v>
      </c>
      <c r="D49" s="3">
        <v>6.92</v>
      </c>
      <c r="E49" s="3">
        <v>48</v>
      </c>
      <c r="F49" s="3">
        <f t="shared" si="0"/>
        <v>332.16</v>
      </c>
      <c r="G49" s="3">
        <f t="shared" si="1"/>
        <v>0.68826168111753405</v>
      </c>
      <c r="S49" s="3">
        <v>2.4900000000000002</v>
      </c>
      <c r="T49" s="3">
        <v>102.4</v>
      </c>
      <c r="U49" s="3">
        <v>26.699100000000001</v>
      </c>
      <c r="V49" s="3">
        <v>2.7036880000000001</v>
      </c>
      <c r="W49" s="3">
        <v>24</v>
      </c>
      <c r="X49" s="3">
        <f t="shared" si="2"/>
        <v>64.888512000000006</v>
      </c>
      <c r="Y49" s="3">
        <f t="shared" si="3"/>
        <v>0.41146112273309599</v>
      </c>
      <c r="AJ49" s="3">
        <v>2.97</v>
      </c>
      <c r="AK49" s="3">
        <v>229.8</v>
      </c>
      <c r="AL49" s="3">
        <v>71.4666</v>
      </c>
      <c r="AM49" s="3">
        <v>2.5004170000000001</v>
      </c>
      <c r="AN49" s="3">
        <v>48</v>
      </c>
      <c r="AO49" s="3">
        <f t="shared" si="4"/>
        <v>120.020016</v>
      </c>
      <c r="AP49" s="3">
        <f t="shared" si="5"/>
        <v>0.59545567799291099</v>
      </c>
      <c r="AY49" s="3">
        <v>1.97</v>
      </c>
      <c r="AZ49" s="3">
        <v>305.3</v>
      </c>
      <c r="BA49" s="3">
        <v>62.978099999999998</v>
      </c>
      <c r="BB49" s="3">
        <v>1.58</v>
      </c>
      <c r="BC49" s="3">
        <v>48</v>
      </c>
      <c r="BD49" s="3">
        <f t="shared" si="6"/>
        <v>75.84</v>
      </c>
      <c r="BE49" s="3">
        <f t="shared" si="7"/>
        <v>0.83040743670886097</v>
      </c>
    </row>
    <row r="50" spans="1:57">
      <c r="A50" s="3">
        <v>4.28</v>
      </c>
      <c r="B50" s="3">
        <v>498.7</v>
      </c>
      <c r="C50" s="3">
        <v>223.501</v>
      </c>
      <c r="D50" s="3">
        <v>5.42</v>
      </c>
      <c r="E50" s="3">
        <v>48</v>
      </c>
      <c r="F50" s="3">
        <f t="shared" si="0"/>
        <v>260.16000000000003</v>
      </c>
      <c r="G50" s="3">
        <f t="shared" si="1"/>
        <v>0.859090559655597</v>
      </c>
      <c r="S50" s="3">
        <v>2.52</v>
      </c>
      <c r="T50" s="3">
        <v>116.3</v>
      </c>
      <c r="U50" s="3">
        <v>30.688600000000001</v>
      </c>
      <c r="V50" s="3">
        <v>2.022761</v>
      </c>
      <c r="W50" s="3">
        <v>24</v>
      </c>
      <c r="X50" s="3">
        <f t="shared" si="2"/>
        <v>48.546264000000001</v>
      </c>
      <c r="Y50" s="3">
        <f t="shared" si="3"/>
        <v>0.63215163168889799</v>
      </c>
      <c r="AJ50" s="3">
        <v>3.24</v>
      </c>
      <c r="AK50" s="3">
        <v>226.1</v>
      </c>
      <c r="AL50" s="3">
        <v>76.708299999999994</v>
      </c>
      <c r="AM50" s="3">
        <v>1.9430270000000001</v>
      </c>
      <c r="AN50" s="3">
        <v>48</v>
      </c>
      <c r="AO50" s="3">
        <f t="shared" si="4"/>
        <v>93.265296000000006</v>
      </c>
      <c r="AP50" s="3">
        <f t="shared" si="5"/>
        <v>0.822474203051905</v>
      </c>
      <c r="AY50" s="3">
        <v>2.2000000000000002</v>
      </c>
      <c r="AZ50" s="3">
        <v>303.8</v>
      </c>
      <c r="BA50" s="3">
        <v>69.985299999999995</v>
      </c>
      <c r="BB50" s="3">
        <v>1.89</v>
      </c>
      <c r="BC50" s="3">
        <v>48</v>
      </c>
      <c r="BD50" s="3">
        <f t="shared" si="6"/>
        <v>90.72</v>
      </c>
      <c r="BE50" s="3">
        <f t="shared" si="7"/>
        <v>0.77144290123456805</v>
      </c>
    </row>
    <row r="51" spans="1:57">
      <c r="A51" s="3">
        <v>4.3</v>
      </c>
      <c r="B51" s="3">
        <v>502.5</v>
      </c>
      <c r="C51" s="3">
        <v>226.25700000000001</v>
      </c>
      <c r="D51" s="3">
        <v>5.64</v>
      </c>
      <c r="E51" s="3">
        <v>48</v>
      </c>
      <c r="F51" s="3">
        <f t="shared" si="0"/>
        <v>270.72000000000003</v>
      </c>
      <c r="G51" s="3">
        <f t="shared" si="1"/>
        <v>0.83576019503546095</v>
      </c>
      <c r="S51" s="3">
        <v>2.64</v>
      </c>
      <c r="T51" s="3">
        <v>112.3</v>
      </c>
      <c r="U51" s="3">
        <v>31.0442</v>
      </c>
      <c r="V51" s="3">
        <v>1.455927</v>
      </c>
      <c r="W51" s="3">
        <v>24</v>
      </c>
      <c r="X51" s="3">
        <f t="shared" si="2"/>
        <v>34.942247999999999</v>
      </c>
      <c r="Y51" s="3">
        <f t="shared" si="3"/>
        <v>0.88844312478121101</v>
      </c>
      <c r="AJ51" s="3">
        <v>3.47</v>
      </c>
      <c r="AK51" s="3">
        <v>222.8</v>
      </c>
      <c r="AL51" s="3">
        <v>80.954599999999999</v>
      </c>
      <c r="AM51" s="3">
        <v>2.418561</v>
      </c>
      <c r="AN51" s="3">
        <v>48</v>
      </c>
      <c r="AO51" s="3">
        <f t="shared" si="4"/>
        <v>116.09092800000001</v>
      </c>
      <c r="AP51" s="3">
        <f t="shared" si="5"/>
        <v>0.69733786605616599</v>
      </c>
      <c r="AY51" s="3">
        <v>2.4</v>
      </c>
      <c r="AZ51" s="3">
        <v>302.3</v>
      </c>
      <c r="BA51" s="3">
        <v>75.970699999999994</v>
      </c>
      <c r="BB51" s="3">
        <v>1.69</v>
      </c>
      <c r="BC51" s="3">
        <v>48</v>
      </c>
      <c r="BD51" s="3">
        <f t="shared" si="6"/>
        <v>81.12</v>
      </c>
      <c r="BE51" s="3">
        <f t="shared" si="7"/>
        <v>0.936522435897436</v>
      </c>
    </row>
    <row r="52" spans="1:57">
      <c r="A52" s="3">
        <v>4.32</v>
      </c>
      <c r="B52" s="3">
        <v>495.5</v>
      </c>
      <c r="C52" s="3">
        <v>224.142</v>
      </c>
      <c r="D52" s="3">
        <v>7.58</v>
      </c>
      <c r="E52" s="3">
        <v>48</v>
      </c>
      <c r="F52" s="3">
        <f t="shared" si="0"/>
        <v>363.84</v>
      </c>
      <c r="G52" s="3">
        <f t="shared" si="1"/>
        <v>0.61604551451187295</v>
      </c>
      <c r="S52" s="3">
        <v>2.93</v>
      </c>
      <c r="T52" s="3">
        <v>101.7</v>
      </c>
      <c r="U52" s="3">
        <v>31.202200000000001</v>
      </c>
      <c r="V52" s="3">
        <v>1.439778</v>
      </c>
      <c r="W52" s="3">
        <v>24</v>
      </c>
      <c r="X52" s="3">
        <f t="shared" si="2"/>
        <v>34.554671999999997</v>
      </c>
      <c r="Y52" s="3">
        <f t="shared" si="3"/>
        <v>0.90298064470124295</v>
      </c>
      <c r="AJ52" s="3">
        <v>3.76</v>
      </c>
      <c r="AK52" s="3">
        <v>190.8</v>
      </c>
      <c r="AL52" s="3">
        <v>75.121300000000005</v>
      </c>
      <c r="AM52" s="3">
        <v>2.2563740000000001</v>
      </c>
      <c r="AN52" s="3">
        <v>48</v>
      </c>
      <c r="AO52" s="3">
        <f t="shared" si="4"/>
        <v>108.305952</v>
      </c>
      <c r="AP52" s="3">
        <f t="shared" si="5"/>
        <v>0.69360269322963897</v>
      </c>
      <c r="AY52" s="3">
        <v>2.64</v>
      </c>
      <c r="AZ52" s="3">
        <v>300.3</v>
      </c>
      <c r="BA52" s="3">
        <v>83.014899999999997</v>
      </c>
      <c r="BB52" s="3">
        <v>2.64</v>
      </c>
      <c r="BC52" s="3">
        <v>48</v>
      </c>
      <c r="BD52" s="3">
        <f t="shared" si="6"/>
        <v>126.72</v>
      </c>
      <c r="BE52" s="3">
        <f t="shared" si="7"/>
        <v>0.65510495580808104</v>
      </c>
    </row>
    <row r="53" spans="1:57">
      <c r="A53" s="3">
        <v>4.33</v>
      </c>
      <c r="B53" s="3">
        <v>492.9</v>
      </c>
      <c r="C53" s="3">
        <v>223.482</v>
      </c>
      <c r="D53" s="3">
        <v>7.87</v>
      </c>
      <c r="E53" s="3">
        <v>48</v>
      </c>
      <c r="F53" s="3">
        <f t="shared" si="0"/>
        <v>377.76</v>
      </c>
      <c r="G53" s="3">
        <f t="shared" si="1"/>
        <v>0.59159783989834802</v>
      </c>
      <c r="S53" s="3">
        <v>3.24</v>
      </c>
      <c r="T53" s="3">
        <v>94.2</v>
      </c>
      <c r="U53" s="3">
        <v>31.959</v>
      </c>
      <c r="V53" s="3">
        <v>2.3090310000000001</v>
      </c>
      <c r="W53" s="3">
        <v>24</v>
      </c>
      <c r="X53" s="3">
        <f t="shared" si="2"/>
        <v>55.416744000000001</v>
      </c>
      <c r="Y53" s="3">
        <f t="shared" si="3"/>
        <v>0.57670295461602705</v>
      </c>
      <c r="AJ53" s="3">
        <v>4.1900000000000004</v>
      </c>
      <c r="AK53" s="3">
        <v>197.6</v>
      </c>
      <c r="AL53" s="3">
        <v>86.695700000000002</v>
      </c>
      <c r="AM53" s="3">
        <v>3.450431</v>
      </c>
      <c r="AN53" s="3">
        <v>48</v>
      </c>
      <c r="AO53" s="3">
        <f t="shared" si="4"/>
        <v>165.620688</v>
      </c>
      <c r="AP53" s="3">
        <f t="shared" si="5"/>
        <v>0.52345936396544901</v>
      </c>
      <c r="AY53" s="3">
        <v>2.9</v>
      </c>
      <c r="AZ53" s="3">
        <v>298.3</v>
      </c>
      <c r="BA53" s="3">
        <v>90.583200000000005</v>
      </c>
      <c r="BB53" s="3">
        <v>3.25</v>
      </c>
      <c r="BC53" s="3">
        <v>48</v>
      </c>
      <c r="BD53" s="3">
        <f t="shared" si="6"/>
        <v>156</v>
      </c>
      <c r="BE53" s="3">
        <f t="shared" si="7"/>
        <v>0.58066153846153801</v>
      </c>
    </row>
    <row r="54" spans="1:57">
      <c r="A54" s="3">
        <v>4.32</v>
      </c>
      <c r="B54" s="3">
        <v>488.4</v>
      </c>
      <c r="C54" s="3">
        <v>220.93100000000001</v>
      </c>
      <c r="D54" s="3">
        <v>6.5</v>
      </c>
      <c r="E54" s="3">
        <v>48</v>
      </c>
      <c r="F54" s="3">
        <f t="shared" si="0"/>
        <v>312</v>
      </c>
      <c r="G54" s="3">
        <f t="shared" si="1"/>
        <v>0.70811217948717997</v>
      </c>
      <c r="S54" s="3">
        <v>3.44</v>
      </c>
      <c r="T54" s="3">
        <v>91.3</v>
      </c>
      <c r="U54" s="3">
        <v>32.887099999999997</v>
      </c>
      <c r="V54" s="3">
        <v>2.2373210000000001</v>
      </c>
      <c r="W54" s="3">
        <v>24</v>
      </c>
      <c r="X54" s="3">
        <f t="shared" si="2"/>
        <v>53.695703999999999</v>
      </c>
      <c r="Y54" s="3">
        <f t="shared" si="3"/>
        <v>0.61247171654551702</v>
      </c>
      <c r="AJ54" s="3">
        <v>4.3099999999999996</v>
      </c>
      <c r="AK54" s="3">
        <v>193.3</v>
      </c>
      <c r="AL54" s="3">
        <v>87.238</v>
      </c>
      <c r="AM54" s="3">
        <v>2.1863239999999999</v>
      </c>
      <c r="AN54" s="3">
        <v>48</v>
      </c>
      <c r="AO54" s="3">
        <f t="shared" si="4"/>
        <v>104.943552</v>
      </c>
      <c r="AP54" s="3">
        <f t="shared" si="5"/>
        <v>0.83128499405089695</v>
      </c>
      <c r="AY54" s="3">
        <v>3.25</v>
      </c>
      <c r="AZ54" s="3">
        <v>296.2</v>
      </c>
      <c r="BA54" s="3">
        <v>100.801</v>
      </c>
      <c r="BB54" s="3">
        <v>2.91</v>
      </c>
      <c r="BC54" s="3">
        <v>48</v>
      </c>
      <c r="BD54" s="3">
        <f t="shared" si="6"/>
        <v>139.68</v>
      </c>
      <c r="BE54" s="3">
        <f t="shared" si="7"/>
        <v>0.72165664375715899</v>
      </c>
    </row>
    <row r="55" spans="1:57">
      <c r="A55" s="3">
        <v>4.32</v>
      </c>
      <c r="B55" s="3">
        <v>488.3</v>
      </c>
      <c r="C55" s="3">
        <v>220.88499999999999</v>
      </c>
      <c r="D55" s="3">
        <v>5.85</v>
      </c>
      <c r="E55" s="3">
        <v>48</v>
      </c>
      <c r="F55" s="3">
        <f t="shared" si="0"/>
        <v>280.8</v>
      </c>
      <c r="G55" s="3">
        <f t="shared" si="1"/>
        <v>0.78662749287749301</v>
      </c>
      <c r="S55" s="3">
        <v>3.69</v>
      </c>
      <c r="T55" s="3">
        <v>95.3</v>
      </c>
      <c r="U55" s="3">
        <v>36.822699999999998</v>
      </c>
      <c r="V55" s="3">
        <v>2.7385899999999999</v>
      </c>
      <c r="W55" s="3">
        <v>24</v>
      </c>
      <c r="X55" s="3">
        <f t="shared" si="2"/>
        <v>65.726159999999993</v>
      </c>
      <c r="Y55" s="3">
        <f t="shared" si="3"/>
        <v>0.56024420109131601</v>
      </c>
      <c r="AJ55" s="3">
        <v>4.3</v>
      </c>
      <c r="AK55" s="3">
        <v>188.5</v>
      </c>
      <c r="AL55" s="3">
        <v>84.874300000000005</v>
      </c>
      <c r="AM55" s="3">
        <v>2.7349260000000002</v>
      </c>
      <c r="AN55" s="3">
        <v>48</v>
      </c>
      <c r="AO55" s="3">
        <f t="shared" si="4"/>
        <v>131.27644799999999</v>
      </c>
      <c r="AP55" s="3">
        <f t="shared" si="5"/>
        <v>0.64653105178470405</v>
      </c>
      <c r="AY55" s="3">
        <v>3.51</v>
      </c>
      <c r="AZ55" s="3">
        <v>293.7</v>
      </c>
      <c r="BA55" s="3">
        <v>107.946</v>
      </c>
      <c r="BB55" s="3">
        <v>2.84</v>
      </c>
      <c r="BC55" s="3">
        <v>48</v>
      </c>
      <c r="BD55" s="3">
        <f t="shared" si="6"/>
        <v>136.32</v>
      </c>
      <c r="BE55" s="3">
        <f t="shared" si="7"/>
        <v>0.79185739436619695</v>
      </c>
    </row>
    <row r="56" spans="1:57">
      <c r="A56" s="3">
        <v>4.32</v>
      </c>
      <c r="B56" s="3">
        <v>490.2</v>
      </c>
      <c r="C56" s="3">
        <v>221.745</v>
      </c>
      <c r="D56" s="3">
        <v>7.03</v>
      </c>
      <c r="E56" s="3">
        <v>48</v>
      </c>
      <c r="F56" s="3">
        <f t="shared" si="0"/>
        <v>337.44</v>
      </c>
      <c r="G56" s="3">
        <f t="shared" si="1"/>
        <v>0.65713904694167902</v>
      </c>
      <c r="S56" s="3">
        <v>3.95</v>
      </c>
      <c r="T56" s="3">
        <v>92.7</v>
      </c>
      <c r="U56" s="3">
        <v>38.341900000000003</v>
      </c>
      <c r="V56" s="3">
        <v>2.2410600000000001</v>
      </c>
      <c r="W56" s="3">
        <v>24</v>
      </c>
      <c r="X56" s="3">
        <f t="shared" si="2"/>
        <v>53.785440000000001</v>
      </c>
      <c r="Y56" s="3">
        <f t="shared" si="3"/>
        <v>0.71286764596515295</v>
      </c>
      <c r="AJ56" s="3">
        <v>4.32</v>
      </c>
      <c r="AK56" s="3">
        <v>196.9</v>
      </c>
      <c r="AL56" s="3">
        <v>89.068899999999999</v>
      </c>
      <c r="AM56" s="3">
        <v>4.3416920000000001</v>
      </c>
      <c r="AN56" s="3">
        <v>48</v>
      </c>
      <c r="AO56" s="3">
        <f t="shared" si="4"/>
        <v>208.40121600000001</v>
      </c>
      <c r="AP56" s="3">
        <f t="shared" si="5"/>
        <v>0.42739146013428297</v>
      </c>
      <c r="AY56" s="3">
        <v>3.6</v>
      </c>
      <c r="AZ56" s="3">
        <v>291.39999999999998</v>
      </c>
      <c r="BA56" s="3">
        <v>109.84699999999999</v>
      </c>
      <c r="BB56" s="3">
        <v>2.37</v>
      </c>
      <c r="BC56" s="3">
        <v>48</v>
      </c>
      <c r="BD56" s="3">
        <f t="shared" si="6"/>
        <v>113.76</v>
      </c>
      <c r="BE56" s="3">
        <f t="shared" si="7"/>
        <v>0.96560302390998598</v>
      </c>
    </row>
    <row r="57" spans="1:57">
      <c r="A57" s="3">
        <v>4.33</v>
      </c>
      <c r="B57" s="3">
        <v>488.7</v>
      </c>
      <c r="C57" s="3">
        <v>221.578</v>
      </c>
      <c r="D57" s="3">
        <v>6.64</v>
      </c>
      <c r="E57" s="3">
        <v>48</v>
      </c>
      <c r="F57" s="3">
        <f t="shared" si="0"/>
        <v>318.72000000000003</v>
      </c>
      <c r="G57" s="3">
        <f t="shared" si="1"/>
        <v>0.69521209839357401</v>
      </c>
      <c r="S57" s="3">
        <v>4.0599999999999996</v>
      </c>
      <c r="T57" s="3">
        <v>99.7</v>
      </c>
      <c r="U57" s="3">
        <v>42.3855</v>
      </c>
      <c r="V57" s="3">
        <v>2.455651</v>
      </c>
      <c r="W57" s="3">
        <v>24</v>
      </c>
      <c r="X57" s="3">
        <f t="shared" si="2"/>
        <v>58.935623999999997</v>
      </c>
      <c r="Y57" s="3">
        <f t="shared" si="3"/>
        <v>0.71918301908536697</v>
      </c>
      <c r="AJ57" s="3">
        <v>4.4400000000000004</v>
      </c>
      <c r="AK57" s="3">
        <v>189.5</v>
      </c>
      <c r="AL57" s="3">
        <v>88.102599999999995</v>
      </c>
      <c r="AM57" s="3">
        <v>2.3069289999999998</v>
      </c>
      <c r="AN57" s="3">
        <v>48</v>
      </c>
      <c r="AO57" s="3">
        <f t="shared" si="4"/>
        <v>110.732592</v>
      </c>
      <c r="AP57" s="3">
        <f t="shared" si="5"/>
        <v>0.79563386360539601</v>
      </c>
      <c r="AY57" s="3">
        <v>3.6</v>
      </c>
      <c r="AZ57" s="3">
        <v>289.3</v>
      </c>
      <c r="BA57" s="3">
        <v>109.05500000000001</v>
      </c>
      <c r="BB57" s="3">
        <v>2.1800000000000002</v>
      </c>
      <c r="BC57" s="3">
        <v>48</v>
      </c>
      <c r="BD57" s="3">
        <f t="shared" si="6"/>
        <v>104.64</v>
      </c>
      <c r="BE57" s="3">
        <f t="shared" si="7"/>
        <v>1.04219227828746</v>
      </c>
    </row>
    <row r="58" spans="1:57">
      <c r="A58" s="3">
        <v>4.33</v>
      </c>
      <c r="B58" s="3">
        <v>488.7</v>
      </c>
      <c r="C58" s="3">
        <v>221.578</v>
      </c>
      <c r="D58" s="3">
        <v>7.02</v>
      </c>
      <c r="E58" s="3">
        <v>48</v>
      </c>
      <c r="F58" s="3">
        <f t="shared" si="0"/>
        <v>336.96</v>
      </c>
      <c r="G58" s="3">
        <f t="shared" si="1"/>
        <v>0.657579534662868</v>
      </c>
      <c r="S58" s="3">
        <v>4.04</v>
      </c>
      <c r="T58" s="3">
        <v>97</v>
      </c>
      <c r="U58" s="3">
        <v>41.034599999999998</v>
      </c>
      <c r="V58" s="3">
        <v>2.8550789999999999</v>
      </c>
      <c r="W58" s="3">
        <v>24</v>
      </c>
      <c r="X58" s="3">
        <f t="shared" si="2"/>
        <v>68.521895999999998</v>
      </c>
      <c r="Y58" s="3">
        <f t="shared" si="3"/>
        <v>0.59885383206559295</v>
      </c>
      <c r="AJ58" s="3">
        <v>4.79</v>
      </c>
      <c r="AK58" s="3">
        <v>195.6</v>
      </c>
      <c r="AL58" s="3">
        <v>98.107200000000006</v>
      </c>
      <c r="AM58" s="3">
        <v>3.003177</v>
      </c>
      <c r="AN58" s="3">
        <v>48</v>
      </c>
      <c r="AO58" s="3">
        <f t="shared" si="4"/>
        <v>144.15249600000001</v>
      </c>
      <c r="AP58" s="3">
        <f t="shared" si="5"/>
        <v>0.68057926655671697</v>
      </c>
      <c r="AY58" s="3">
        <v>3.56</v>
      </c>
      <c r="AZ58" s="3">
        <v>287.7</v>
      </c>
      <c r="BA58" s="3">
        <v>107.247</v>
      </c>
      <c r="BB58" s="3">
        <v>2.83</v>
      </c>
      <c r="BC58" s="3">
        <v>48</v>
      </c>
      <c r="BD58" s="3">
        <f t="shared" si="6"/>
        <v>135.84</v>
      </c>
      <c r="BE58" s="3">
        <f t="shared" si="7"/>
        <v>0.78950971731448805</v>
      </c>
    </row>
    <row r="59" spans="1:57">
      <c r="A59" s="3">
        <v>4.34</v>
      </c>
      <c r="B59" s="3">
        <v>488.8</v>
      </c>
      <c r="C59" s="3">
        <v>222.13499999999999</v>
      </c>
      <c r="D59" s="3">
        <v>6.54</v>
      </c>
      <c r="E59" s="3">
        <v>48</v>
      </c>
      <c r="F59" s="3">
        <f t="shared" si="0"/>
        <v>313.92</v>
      </c>
      <c r="G59" s="3">
        <f t="shared" si="1"/>
        <v>0.70761659021406698</v>
      </c>
      <c r="S59" s="3">
        <v>4.0199999999999996</v>
      </c>
      <c r="T59" s="3">
        <v>97.4</v>
      </c>
      <c r="U59" s="3">
        <v>40.9998</v>
      </c>
      <c r="V59" s="3">
        <v>3.1265869999999998</v>
      </c>
      <c r="W59" s="3">
        <v>24</v>
      </c>
      <c r="X59" s="3">
        <f t="shared" si="2"/>
        <v>75.038088000000002</v>
      </c>
      <c r="Y59" s="3">
        <f t="shared" si="3"/>
        <v>0.54638652306812496</v>
      </c>
      <c r="AJ59" s="3">
        <v>5.27</v>
      </c>
      <c r="AK59" s="3">
        <v>190.1</v>
      </c>
      <c r="AL59" s="3">
        <v>104.90300000000001</v>
      </c>
      <c r="AM59" s="3">
        <v>3.5809760000000002</v>
      </c>
      <c r="AN59" s="3">
        <v>48</v>
      </c>
      <c r="AO59" s="3">
        <f t="shared" si="4"/>
        <v>171.88684799999999</v>
      </c>
      <c r="AP59" s="3">
        <f t="shared" si="5"/>
        <v>0.61030265678034901</v>
      </c>
      <c r="AY59" s="3">
        <v>3.68</v>
      </c>
      <c r="AZ59" s="3">
        <v>286</v>
      </c>
      <c r="BA59" s="3">
        <v>110.20699999999999</v>
      </c>
      <c r="BB59" s="3">
        <v>3.06</v>
      </c>
      <c r="BC59" s="3">
        <v>48</v>
      </c>
      <c r="BD59" s="3">
        <f t="shared" si="6"/>
        <v>146.88</v>
      </c>
      <c r="BE59" s="3">
        <f t="shared" si="7"/>
        <v>0.75031998910675402</v>
      </c>
    </row>
    <row r="60" spans="1:57">
      <c r="A60" s="3">
        <v>4.3499999999999996</v>
      </c>
      <c r="B60" s="3">
        <v>488.1</v>
      </c>
      <c r="C60" s="3">
        <v>222.328</v>
      </c>
      <c r="D60" s="3">
        <v>8.6999999999999993</v>
      </c>
      <c r="E60" s="3">
        <v>48</v>
      </c>
      <c r="F60" s="3">
        <f t="shared" si="0"/>
        <v>417.6</v>
      </c>
      <c r="G60" s="3">
        <f t="shared" si="1"/>
        <v>0.53239463601532599</v>
      </c>
      <c r="S60" s="3">
        <v>4.17</v>
      </c>
      <c r="T60" s="3">
        <v>88.7</v>
      </c>
      <c r="U60" s="3">
        <v>38.730800000000002</v>
      </c>
      <c r="V60" s="3">
        <v>3.4673250000000002</v>
      </c>
      <c r="W60" s="3">
        <v>24</v>
      </c>
      <c r="X60" s="3">
        <f t="shared" si="2"/>
        <v>83.215800000000002</v>
      </c>
      <c r="Y60" s="3">
        <f t="shared" si="3"/>
        <v>0.46542603688241901</v>
      </c>
      <c r="AJ60" s="3">
        <v>5.65</v>
      </c>
      <c r="AK60" s="3">
        <v>185.4</v>
      </c>
      <c r="AL60" s="3">
        <v>109.687</v>
      </c>
      <c r="AM60" s="3">
        <v>4.0694410000000003</v>
      </c>
      <c r="AN60" s="3">
        <v>48</v>
      </c>
      <c r="AO60" s="3">
        <f t="shared" si="4"/>
        <v>195.333168</v>
      </c>
      <c r="AP60" s="3">
        <f t="shared" si="5"/>
        <v>0.56153801795709402</v>
      </c>
      <c r="AY60" s="3">
        <v>4.12</v>
      </c>
      <c r="AZ60" s="3">
        <v>283.89999999999998</v>
      </c>
      <c r="BA60" s="3">
        <v>122.47799999999999</v>
      </c>
      <c r="BB60" s="3">
        <v>4</v>
      </c>
      <c r="BC60" s="3">
        <v>48</v>
      </c>
      <c r="BD60" s="3">
        <f t="shared" si="6"/>
        <v>192</v>
      </c>
      <c r="BE60" s="3">
        <f t="shared" si="7"/>
        <v>0.63790625000000001</v>
      </c>
    </row>
    <row r="61" spans="1:57">
      <c r="A61" s="3">
        <v>4.38</v>
      </c>
      <c r="B61" s="3">
        <v>488.4</v>
      </c>
      <c r="C61" s="3">
        <v>223.999</v>
      </c>
      <c r="D61" s="3">
        <v>7.27</v>
      </c>
      <c r="E61" s="3">
        <v>48</v>
      </c>
      <c r="F61" s="3">
        <f t="shared" si="0"/>
        <v>348.96</v>
      </c>
      <c r="G61" s="3">
        <f t="shared" si="1"/>
        <v>0.64190451627693701</v>
      </c>
      <c r="S61" s="3">
        <v>4.58</v>
      </c>
      <c r="T61" s="3">
        <v>87.2</v>
      </c>
      <c r="U61" s="3">
        <v>41.819499999999998</v>
      </c>
      <c r="V61" s="3">
        <v>3.0353500000000002</v>
      </c>
      <c r="W61" s="3">
        <v>24</v>
      </c>
      <c r="X61" s="3">
        <f t="shared" si="2"/>
        <v>72.848399999999998</v>
      </c>
      <c r="Y61" s="3">
        <f t="shared" si="3"/>
        <v>0.57406202469786605</v>
      </c>
      <c r="AJ61" s="3">
        <v>5.95</v>
      </c>
      <c r="AK61" s="3">
        <v>174.8</v>
      </c>
      <c r="AL61" s="3">
        <v>108.907</v>
      </c>
      <c r="AM61" s="3">
        <v>4.3931259999999996</v>
      </c>
      <c r="AN61" s="3">
        <v>48</v>
      </c>
      <c r="AO61" s="3">
        <f t="shared" si="4"/>
        <v>210.870048</v>
      </c>
      <c r="AP61" s="3">
        <f t="shared" si="5"/>
        <v>0.51646500312837196</v>
      </c>
      <c r="AY61" s="3">
        <v>4.78</v>
      </c>
      <c r="AZ61" s="3">
        <v>281.10000000000002</v>
      </c>
      <c r="BA61" s="3">
        <v>140.697</v>
      </c>
      <c r="BB61" s="3">
        <v>4.1900000000000004</v>
      </c>
      <c r="BC61" s="3">
        <v>48</v>
      </c>
      <c r="BD61" s="3">
        <f t="shared" si="6"/>
        <v>201.12</v>
      </c>
      <c r="BE61" s="3">
        <f t="shared" si="7"/>
        <v>0.69956742243436798</v>
      </c>
    </row>
    <row r="62" spans="1:57">
      <c r="A62" s="3">
        <v>4.54</v>
      </c>
      <c r="B62" s="3">
        <v>488.1</v>
      </c>
      <c r="C62" s="3">
        <v>232.03899999999999</v>
      </c>
      <c r="D62" s="3">
        <v>9.7799999999999994</v>
      </c>
      <c r="E62" s="3">
        <v>48</v>
      </c>
      <c r="F62" s="3">
        <f t="shared" si="0"/>
        <v>469.44</v>
      </c>
      <c r="G62" s="3">
        <f t="shared" si="1"/>
        <v>0.49428894001363299</v>
      </c>
      <c r="S62" s="3">
        <v>5.05</v>
      </c>
      <c r="T62" s="3">
        <v>84.8</v>
      </c>
      <c r="U62" s="3">
        <v>44.841900000000003</v>
      </c>
      <c r="V62" s="3">
        <v>3.1677810000000002</v>
      </c>
      <c r="W62" s="3">
        <v>24</v>
      </c>
      <c r="X62" s="3">
        <f t="shared" si="2"/>
        <v>76.026743999999994</v>
      </c>
      <c r="Y62" s="3">
        <f t="shared" si="3"/>
        <v>0.58981744634493305</v>
      </c>
      <c r="AJ62" s="3">
        <v>6.3</v>
      </c>
      <c r="AK62" s="3">
        <v>166.9</v>
      </c>
      <c r="AL62" s="3">
        <v>110.102</v>
      </c>
      <c r="AM62" s="3">
        <v>4.3293869999999997</v>
      </c>
      <c r="AN62" s="3">
        <v>48</v>
      </c>
      <c r="AO62" s="3">
        <f t="shared" si="4"/>
        <v>207.810576</v>
      </c>
      <c r="AP62" s="3">
        <f t="shared" si="5"/>
        <v>0.52981904058626905</v>
      </c>
      <c r="AY62" s="3">
        <v>5.33</v>
      </c>
      <c r="AZ62" s="3">
        <v>278.10000000000002</v>
      </c>
      <c r="BA62" s="3">
        <v>155.21199999999999</v>
      </c>
      <c r="BB62" s="3">
        <v>4.16</v>
      </c>
      <c r="BC62" s="3">
        <v>48</v>
      </c>
      <c r="BD62" s="3">
        <f t="shared" si="6"/>
        <v>199.68</v>
      </c>
      <c r="BE62" s="3">
        <f t="shared" si="7"/>
        <v>0.77730368589743604</v>
      </c>
    </row>
    <row r="63" spans="1:57">
      <c r="A63" s="3">
        <v>4.95</v>
      </c>
      <c r="B63" s="3">
        <v>486.6</v>
      </c>
      <c r="C63" s="3">
        <v>252.21700000000001</v>
      </c>
      <c r="D63" s="3">
        <v>8.0299999999999994</v>
      </c>
      <c r="E63" s="3">
        <v>48</v>
      </c>
      <c r="F63" s="3">
        <f t="shared" si="0"/>
        <v>385.44</v>
      </c>
      <c r="G63" s="3">
        <f t="shared" si="1"/>
        <v>0.65436124948111296</v>
      </c>
      <c r="S63" s="3">
        <v>5.46</v>
      </c>
      <c r="T63" s="3">
        <v>81.2</v>
      </c>
      <c r="U63" s="3">
        <v>46.424300000000002</v>
      </c>
      <c r="V63" s="3">
        <v>3.7225030000000001</v>
      </c>
      <c r="W63" s="3">
        <v>24</v>
      </c>
      <c r="X63" s="3">
        <f t="shared" si="2"/>
        <v>89.340072000000006</v>
      </c>
      <c r="Y63" s="3">
        <f t="shared" si="3"/>
        <v>0.51963580239783103</v>
      </c>
      <c r="AJ63" s="3">
        <v>6.61</v>
      </c>
      <c r="AK63" s="3">
        <v>162.4</v>
      </c>
      <c r="AL63" s="3">
        <v>112.405</v>
      </c>
      <c r="AM63" s="3">
        <v>4.8890849999999997</v>
      </c>
      <c r="AN63" s="3">
        <v>48</v>
      </c>
      <c r="AO63" s="3">
        <f t="shared" si="4"/>
        <v>234.67608000000001</v>
      </c>
      <c r="AP63" s="3">
        <f t="shared" si="5"/>
        <v>0.47897936594134399</v>
      </c>
      <c r="AY63" s="3">
        <v>5.87</v>
      </c>
      <c r="AZ63" s="3">
        <v>274.7</v>
      </c>
      <c r="BA63" s="3">
        <v>168.84700000000001</v>
      </c>
      <c r="BB63" s="3">
        <v>4.79</v>
      </c>
      <c r="BC63" s="3">
        <v>48</v>
      </c>
      <c r="BD63" s="3">
        <f t="shared" si="6"/>
        <v>229.92</v>
      </c>
      <c r="BE63" s="3">
        <f t="shared" si="7"/>
        <v>0.73437282533055004</v>
      </c>
    </row>
    <row r="64" spans="1:57">
      <c r="A64" s="3">
        <v>5.08</v>
      </c>
      <c r="B64" s="3">
        <v>485.9</v>
      </c>
      <c r="C64" s="3">
        <v>258.46800000000002</v>
      </c>
      <c r="D64" s="3">
        <v>7.97</v>
      </c>
      <c r="E64" s="3">
        <v>48</v>
      </c>
      <c r="F64" s="3">
        <f t="shared" si="0"/>
        <v>382.56</v>
      </c>
      <c r="G64" s="3">
        <f t="shared" si="1"/>
        <v>0.67562735257214601</v>
      </c>
      <c r="S64" s="3">
        <v>5.81</v>
      </c>
      <c r="T64" s="3">
        <v>81.3</v>
      </c>
      <c r="U64" s="3">
        <v>49.460999999999999</v>
      </c>
      <c r="V64" s="3">
        <v>3.4865719999999998</v>
      </c>
      <c r="W64" s="3">
        <v>24</v>
      </c>
      <c r="X64" s="3">
        <f t="shared" si="2"/>
        <v>83.677728000000002</v>
      </c>
      <c r="Y64" s="3">
        <f t="shared" si="3"/>
        <v>0.59108918444822001</v>
      </c>
      <c r="AJ64" s="3">
        <v>6.98</v>
      </c>
      <c r="AK64" s="3">
        <v>161.6</v>
      </c>
      <c r="AL64" s="3">
        <v>118.11199999999999</v>
      </c>
      <c r="AM64" s="3">
        <v>4.4364280000000003</v>
      </c>
      <c r="AN64" s="3">
        <v>48</v>
      </c>
      <c r="AO64" s="3">
        <f t="shared" si="4"/>
        <v>212.948544</v>
      </c>
      <c r="AP64" s="3">
        <f t="shared" si="5"/>
        <v>0.55465042296790701</v>
      </c>
      <c r="AY64" s="3">
        <v>6.36</v>
      </c>
      <c r="AZ64" s="3">
        <v>270.8</v>
      </c>
      <c r="BA64" s="3">
        <v>180.34399999999999</v>
      </c>
      <c r="BB64" s="3">
        <v>5.64</v>
      </c>
      <c r="BC64" s="3">
        <v>48</v>
      </c>
      <c r="BD64" s="3">
        <f t="shared" si="6"/>
        <v>270.72000000000003</v>
      </c>
      <c r="BE64" s="3">
        <f t="shared" si="7"/>
        <v>0.66616430260047299</v>
      </c>
    </row>
    <row r="65" spans="1:57">
      <c r="A65" s="3">
        <v>5.23</v>
      </c>
      <c r="B65" s="3">
        <v>484.3</v>
      </c>
      <c r="C65" s="3">
        <v>265.22399999999999</v>
      </c>
      <c r="D65" s="3">
        <v>8.24</v>
      </c>
      <c r="E65" s="3">
        <v>48</v>
      </c>
      <c r="F65" s="3">
        <f t="shared" si="0"/>
        <v>395.52</v>
      </c>
      <c r="G65" s="3">
        <f t="shared" si="1"/>
        <v>0.67057038834951499</v>
      </c>
      <c r="S65" s="3">
        <v>6.09</v>
      </c>
      <c r="T65" s="3">
        <v>78.5</v>
      </c>
      <c r="U65" s="3">
        <v>50.059199999999997</v>
      </c>
      <c r="V65" s="3">
        <v>3.9763709999999999</v>
      </c>
      <c r="W65" s="3">
        <v>24</v>
      </c>
      <c r="X65" s="3">
        <f t="shared" si="2"/>
        <v>95.432903999999994</v>
      </c>
      <c r="Y65" s="3">
        <f t="shared" si="3"/>
        <v>0.52454863995336498</v>
      </c>
      <c r="AJ65" s="3">
        <v>7.42</v>
      </c>
      <c r="AK65" s="3">
        <v>160.9</v>
      </c>
      <c r="AL65" s="3">
        <v>125.01300000000001</v>
      </c>
      <c r="AM65" s="3">
        <v>5.2907970000000004</v>
      </c>
      <c r="AN65" s="3">
        <v>48</v>
      </c>
      <c r="AO65" s="3">
        <f t="shared" si="4"/>
        <v>253.95825600000001</v>
      </c>
      <c r="AP65" s="3">
        <f t="shared" si="5"/>
        <v>0.49225806622329299</v>
      </c>
      <c r="AY65" s="3">
        <v>6.9</v>
      </c>
      <c r="AZ65" s="3">
        <v>266.89999999999998</v>
      </c>
      <c r="BA65" s="3">
        <v>192.839</v>
      </c>
      <c r="BB65" s="3">
        <v>5.3</v>
      </c>
      <c r="BC65" s="3">
        <v>48</v>
      </c>
      <c r="BD65" s="3">
        <f t="shared" si="6"/>
        <v>254.4</v>
      </c>
      <c r="BE65" s="3">
        <f t="shared" si="7"/>
        <v>0.75801493710691803</v>
      </c>
    </row>
    <row r="66" spans="1:57">
      <c r="A66" s="3">
        <v>5.4</v>
      </c>
      <c r="B66" s="3">
        <v>481.9</v>
      </c>
      <c r="C66" s="3">
        <v>272.488</v>
      </c>
      <c r="D66" s="3">
        <v>8.61</v>
      </c>
      <c r="E66" s="3">
        <v>48</v>
      </c>
      <c r="F66" s="3">
        <f t="shared" si="0"/>
        <v>413.28</v>
      </c>
      <c r="G66" s="3">
        <f t="shared" si="1"/>
        <v>0.65933023615950404</v>
      </c>
      <c r="S66" s="3">
        <v>6.18</v>
      </c>
      <c r="T66" s="3">
        <v>77.099999999999994</v>
      </c>
      <c r="U66" s="3">
        <v>49.893000000000001</v>
      </c>
      <c r="V66" s="3">
        <v>4.8154719999999998</v>
      </c>
      <c r="W66" s="3">
        <v>24</v>
      </c>
      <c r="X66" s="3">
        <f t="shared" si="2"/>
        <v>115.57132799999999</v>
      </c>
      <c r="Y66" s="3">
        <f t="shared" si="3"/>
        <v>0.43170742141165003</v>
      </c>
      <c r="AJ66" s="3">
        <v>7.88</v>
      </c>
      <c r="AK66" s="3">
        <v>155.69999999999999</v>
      </c>
      <c r="AL66" s="3">
        <v>128.47300000000001</v>
      </c>
      <c r="AM66" s="3">
        <v>5.174785</v>
      </c>
      <c r="AN66" s="3">
        <v>48</v>
      </c>
      <c r="AO66" s="3">
        <f t="shared" si="4"/>
        <v>248.38968</v>
      </c>
      <c r="AP66" s="3">
        <f t="shared" si="5"/>
        <v>0.51722358191370899</v>
      </c>
      <c r="AY66" s="3">
        <v>7.52</v>
      </c>
      <c r="AZ66" s="3">
        <v>261.89999999999998</v>
      </c>
      <c r="BA66" s="3">
        <v>206.22900000000001</v>
      </c>
      <c r="BB66" s="3">
        <v>5.84</v>
      </c>
      <c r="BC66" s="3">
        <v>48</v>
      </c>
      <c r="BD66" s="3">
        <f t="shared" si="6"/>
        <v>280.32</v>
      </c>
      <c r="BE66" s="3">
        <f t="shared" si="7"/>
        <v>0.73569135273972597</v>
      </c>
    </row>
    <row r="67" spans="1:57">
      <c r="A67" s="3">
        <v>5.6</v>
      </c>
      <c r="B67" s="3">
        <v>477.5</v>
      </c>
      <c r="C67" s="3">
        <v>280</v>
      </c>
      <c r="D67" s="3">
        <v>9.16</v>
      </c>
      <c r="E67" s="3">
        <v>48</v>
      </c>
      <c r="F67" s="3">
        <f t="shared" si="0"/>
        <v>439.68</v>
      </c>
      <c r="G67" s="3">
        <f t="shared" si="1"/>
        <v>0.63682678311499297</v>
      </c>
      <c r="S67" s="3">
        <v>6.13</v>
      </c>
      <c r="T67" s="3">
        <v>73.5</v>
      </c>
      <c r="U67" s="3">
        <v>47.1785</v>
      </c>
      <c r="V67" s="3">
        <v>4.8105399999999996</v>
      </c>
      <c r="W67" s="3">
        <v>24</v>
      </c>
      <c r="X67" s="3">
        <f t="shared" si="2"/>
        <v>115.45296</v>
      </c>
      <c r="Y67" s="3">
        <f t="shared" si="3"/>
        <v>0.40863828870216901</v>
      </c>
      <c r="AJ67" s="3">
        <v>8.26</v>
      </c>
      <c r="AK67" s="3">
        <v>154</v>
      </c>
      <c r="AL67" s="3">
        <v>133.19800000000001</v>
      </c>
      <c r="AM67" s="3">
        <v>6.1758790000000001</v>
      </c>
      <c r="AN67" s="3">
        <v>48</v>
      </c>
      <c r="AO67" s="3">
        <f t="shared" si="4"/>
        <v>296.44219199999998</v>
      </c>
      <c r="AP67" s="3">
        <f t="shared" si="5"/>
        <v>0.44932200474350797</v>
      </c>
      <c r="AY67" s="3">
        <v>8.01</v>
      </c>
      <c r="AZ67" s="3">
        <v>256.5</v>
      </c>
      <c r="BA67" s="3">
        <v>215.13800000000001</v>
      </c>
      <c r="BB67" s="3">
        <v>5.98</v>
      </c>
      <c r="BC67" s="3">
        <v>48</v>
      </c>
      <c r="BD67" s="3">
        <f t="shared" si="6"/>
        <v>287.04000000000002</v>
      </c>
      <c r="BE67" s="3">
        <f t="shared" si="7"/>
        <v>0.74950529542920896</v>
      </c>
    </row>
    <row r="68" spans="1:57">
      <c r="A68" s="3">
        <v>5.91</v>
      </c>
      <c r="B68" s="3">
        <v>471.9</v>
      </c>
      <c r="C68" s="3">
        <v>292.03399999999999</v>
      </c>
      <c r="D68" s="3">
        <v>7.08</v>
      </c>
      <c r="E68" s="3">
        <v>48</v>
      </c>
      <c r="F68" s="3">
        <f t="shared" si="0"/>
        <v>339.84</v>
      </c>
      <c r="G68" s="3">
        <f t="shared" si="1"/>
        <v>0.85932791902071604</v>
      </c>
      <c r="S68" s="3">
        <v>6.15</v>
      </c>
      <c r="T68" s="3">
        <v>69.099999999999994</v>
      </c>
      <c r="U68" s="3">
        <v>44.499000000000002</v>
      </c>
      <c r="V68" s="3">
        <v>5.0392869999999998</v>
      </c>
      <c r="W68" s="3">
        <v>24</v>
      </c>
      <c r="X68" s="3">
        <f t="shared" si="2"/>
        <v>120.942888</v>
      </c>
      <c r="Y68" s="3">
        <f t="shared" si="3"/>
        <v>0.36793399542435301</v>
      </c>
      <c r="AJ68" s="3">
        <v>8.6300000000000008</v>
      </c>
      <c r="AK68" s="3">
        <v>148.69999999999999</v>
      </c>
      <c r="AL68" s="3">
        <v>134.375</v>
      </c>
      <c r="AM68" s="3">
        <v>7.003539</v>
      </c>
      <c r="AN68" s="3">
        <v>48</v>
      </c>
      <c r="AO68" s="3">
        <f t="shared" si="4"/>
        <v>336.169872</v>
      </c>
      <c r="AP68" s="3">
        <f t="shared" si="5"/>
        <v>0.39972350645390398</v>
      </c>
      <c r="AY68" s="3">
        <v>8.25</v>
      </c>
      <c r="AZ68" s="3">
        <v>250.9</v>
      </c>
      <c r="BA68" s="3">
        <v>216.74600000000001</v>
      </c>
      <c r="BB68" s="3">
        <v>6.1</v>
      </c>
      <c r="BC68" s="3">
        <v>48</v>
      </c>
      <c r="BD68" s="3">
        <f t="shared" si="6"/>
        <v>292.8</v>
      </c>
      <c r="BE68" s="3">
        <f t="shared" si="7"/>
        <v>0.74025273224043697</v>
      </c>
    </row>
    <row r="69" spans="1:57">
      <c r="A69" s="3">
        <v>6.04</v>
      </c>
      <c r="B69" s="3">
        <v>466.9</v>
      </c>
      <c r="C69" s="3">
        <v>295.29599999999999</v>
      </c>
      <c r="D69" s="3">
        <v>8.2100000000000009</v>
      </c>
      <c r="E69" s="3">
        <v>48</v>
      </c>
      <c r="F69" s="3">
        <f t="shared" si="0"/>
        <v>394.08</v>
      </c>
      <c r="G69" s="3">
        <f t="shared" si="1"/>
        <v>0.74933008526187606</v>
      </c>
      <c r="S69" s="3">
        <v>6.48</v>
      </c>
      <c r="T69" s="3">
        <v>63.2</v>
      </c>
      <c r="U69" s="3">
        <v>42.883400000000002</v>
      </c>
      <c r="V69" s="3">
        <v>4.1506920000000003</v>
      </c>
      <c r="W69" s="3">
        <v>24</v>
      </c>
      <c r="X69" s="3">
        <f t="shared" si="2"/>
        <v>99.616607999999999</v>
      </c>
      <c r="Y69" s="3">
        <f t="shared" si="3"/>
        <v>0.43048444291538202</v>
      </c>
      <c r="AJ69" s="3">
        <v>9.16</v>
      </c>
      <c r="AK69" s="3">
        <v>134.30000000000001</v>
      </c>
      <c r="AL69" s="3">
        <v>128.815</v>
      </c>
      <c r="AM69" s="3">
        <v>6.6988120000000002</v>
      </c>
      <c r="AN69" s="3">
        <v>48</v>
      </c>
      <c r="AO69" s="3">
        <f t="shared" si="4"/>
        <v>321.54297600000001</v>
      </c>
      <c r="AP69" s="3">
        <f t="shared" si="5"/>
        <v>0.400615188683207</v>
      </c>
      <c r="AY69" s="3">
        <v>8.19</v>
      </c>
      <c r="AZ69" s="3">
        <v>245.6</v>
      </c>
      <c r="BA69" s="3">
        <v>210.625</v>
      </c>
      <c r="BB69" s="3">
        <v>6.09</v>
      </c>
      <c r="BC69" s="3">
        <v>48</v>
      </c>
      <c r="BD69" s="3">
        <f t="shared" si="6"/>
        <v>292.32</v>
      </c>
      <c r="BE69" s="3">
        <f t="shared" si="7"/>
        <v>0.72052887246852804</v>
      </c>
    </row>
    <row r="70" spans="1:57">
      <c r="A70" s="3">
        <v>6.11</v>
      </c>
      <c r="B70" s="3">
        <v>461.5</v>
      </c>
      <c r="C70" s="3">
        <v>295.26299999999998</v>
      </c>
      <c r="D70" s="3">
        <v>8.5</v>
      </c>
      <c r="E70" s="3">
        <v>48</v>
      </c>
      <c r="F70" s="3">
        <f t="shared" si="0"/>
        <v>408</v>
      </c>
      <c r="G70" s="3">
        <f t="shared" si="1"/>
        <v>0.72368382352941196</v>
      </c>
      <c r="S70" s="3">
        <v>7.12</v>
      </c>
      <c r="T70" s="3">
        <v>64.599999999999994</v>
      </c>
      <c r="U70" s="3">
        <v>48.162500000000001</v>
      </c>
      <c r="V70" s="3">
        <v>4.5020749999999996</v>
      </c>
      <c r="W70" s="3">
        <v>24</v>
      </c>
      <c r="X70" s="3">
        <f t="shared" si="2"/>
        <v>108.0498</v>
      </c>
      <c r="Y70" s="3">
        <f t="shared" si="3"/>
        <v>0.44574353677655998</v>
      </c>
      <c r="AJ70" s="3">
        <v>9.74</v>
      </c>
      <c r="AK70" s="3">
        <v>136.69999999999999</v>
      </c>
      <c r="AL70" s="3">
        <v>139.41999999999999</v>
      </c>
      <c r="AM70" s="3">
        <v>6.0329600000000001</v>
      </c>
      <c r="AN70" s="3">
        <v>48</v>
      </c>
      <c r="AO70" s="3">
        <f t="shared" si="4"/>
        <v>289.58208000000002</v>
      </c>
      <c r="AP70" s="3">
        <f t="shared" si="5"/>
        <v>0.48145244346611499</v>
      </c>
      <c r="AY70" s="3">
        <v>8.2100000000000009</v>
      </c>
      <c r="AZ70" s="3">
        <v>240.8</v>
      </c>
      <c r="BA70" s="3">
        <v>207.012</v>
      </c>
      <c r="BB70" s="3">
        <v>6.49</v>
      </c>
      <c r="BC70" s="3">
        <v>48</v>
      </c>
      <c r="BD70" s="3">
        <f t="shared" si="6"/>
        <v>311.52</v>
      </c>
      <c r="BE70" s="3">
        <f t="shared" si="7"/>
        <v>0.66452234206471505</v>
      </c>
    </row>
    <row r="71" spans="1:57">
      <c r="A71" s="3">
        <v>6.48</v>
      </c>
      <c r="B71" s="3">
        <v>456.5</v>
      </c>
      <c r="C71" s="3">
        <v>309.75099999999998</v>
      </c>
      <c r="D71" s="3">
        <v>9.5399999999999991</v>
      </c>
      <c r="E71" s="3">
        <v>48</v>
      </c>
      <c r="F71" s="3">
        <f t="shared" si="0"/>
        <v>457.92</v>
      </c>
      <c r="G71" s="3">
        <f t="shared" si="1"/>
        <v>0.67643038085255103</v>
      </c>
      <c r="S71" s="3">
        <v>7.43</v>
      </c>
      <c r="T71" s="3">
        <v>57.7</v>
      </c>
      <c r="U71" s="3">
        <v>44.891199999999998</v>
      </c>
      <c r="V71" s="3">
        <v>4.1486729999999996</v>
      </c>
      <c r="W71" s="3">
        <v>24</v>
      </c>
      <c r="X71" s="3">
        <f t="shared" si="2"/>
        <v>99.568151999999998</v>
      </c>
      <c r="Y71" s="3">
        <f t="shared" si="3"/>
        <v>0.450859025685241</v>
      </c>
      <c r="AJ71" s="3">
        <v>10.220000000000001</v>
      </c>
      <c r="AK71" s="3">
        <v>132.69999999999999</v>
      </c>
      <c r="AL71" s="3">
        <v>142.01</v>
      </c>
      <c r="AM71" s="3">
        <v>8.2118000000000002</v>
      </c>
      <c r="AN71" s="3">
        <v>48</v>
      </c>
      <c r="AO71" s="3">
        <f t="shared" si="4"/>
        <v>394.16640000000001</v>
      </c>
      <c r="AP71" s="3">
        <f t="shared" si="5"/>
        <v>0.36027931350820402</v>
      </c>
      <c r="AY71" s="3">
        <v>8.6999999999999993</v>
      </c>
      <c r="AZ71" s="3">
        <v>236.2</v>
      </c>
      <c r="BA71" s="3">
        <v>215.17699999999999</v>
      </c>
      <c r="BB71" s="3">
        <v>6.79</v>
      </c>
      <c r="BC71" s="3">
        <v>48</v>
      </c>
      <c r="BD71" s="3">
        <f t="shared" si="6"/>
        <v>325.92</v>
      </c>
      <c r="BE71" s="3">
        <f t="shared" si="7"/>
        <v>0.66021416298478197</v>
      </c>
    </row>
    <row r="72" spans="1:57">
      <c r="A72" s="3">
        <v>7.53</v>
      </c>
      <c r="B72" s="3">
        <v>440.2</v>
      </c>
      <c r="C72" s="3">
        <v>347.09</v>
      </c>
      <c r="D72" s="3">
        <v>10.7</v>
      </c>
      <c r="E72" s="3">
        <v>48</v>
      </c>
      <c r="F72" s="3">
        <f t="shared" si="0"/>
        <v>513.6</v>
      </c>
      <c r="G72" s="3">
        <f t="shared" si="1"/>
        <v>0.67579828660436203</v>
      </c>
      <c r="S72" s="3">
        <v>7.97</v>
      </c>
      <c r="T72" s="3">
        <v>52.6</v>
      </c>
      <c r="U72" s="3">
        <v>43.897599999999997</v>
      </c>
      <c r="V72" s="3">
        <v>5.1722130000000002</v>
      </c>
      <c r="W72" s="3">
        <v>24</v>
      </c>
      <c r="X72" s="3">
        <f t="shared" si="2"/>
        <v>124.133112</v>
      </c>
      <c r="Y72" s="3">
        <f t="shared" si="3"/>
        <v>0.35363328359962498</v>
      </c>
      <c r="AJ72" s="3">
        <v>10.63</v>
      </c>
      <c r="AK72" s="3">
        <v>126.9</v>
      </c>
      <c r="AL72" s="3">
        <v>141.251</v>
      </c>
      <c r="AM72" s="3">
        <v>8.0211710000000007</v>
      </c>
      <c r="AN72" s="3">
        <v>48</v>
      </c>
      <c r="AO72" s="3">
        <f t="shared" si="4"/>
        <v>385.01620800000001</v>
      </c>
      <c r="AP72" s="3">
        <f t="shared" si="5"/>
        <v>0.36687026952382201</v>
      </c>
      <c r="AY72" s="3">
        <v>9.39</v>
      </c>
      <c r="AZ72" s="3">
        <v>231.3</v>
      </c>
      <c r="BA72" s="3">
        <v>227.42500000000001</v>
      </c>
      <c r="BB72" s="3">
        <v>7.07</v>
      </c>
      <c r="BC72" s="3">
        <v>48</v>
      </c>
      <c r="BD72" s="3">
        <f t="shared" si="6"/>
        <v>339.36</v>
      </c>
      <c r="BE72" s="3">
        <f t="shared" si="7"/>
        <v>0.67015853371051404</v>
      </c>
    </row>
    <row r="73" spans="1:57">
      <c r="A73" s="3">
        <v>7.7</v>
      </c>
      <c r="B73" s="3">
        <v>435.6</v>
      </c>
      <c r="C73" s="3">
        <v>351.21699999999998</v>
      </c>
      <c r="D73" s="3">
        <v>10.08</v>
      </c>
      <c r="E73" s="3">
        <v>48</v>
      </c>
      <c r="F73" s="3">
        <f t="shared" si="0"/>
        <v>483.84</v>
      </c>
      <c r="G73" s="3">
        <f t="shared" si="1"/>
        <v>0.725894923941799</v>
      </c>
      <c r="S73" s="3">
        <v>8.32</v>
      </c>
      <c r="T73" s="3">
        <v>58.9</v>
      </c>
      <c r="U73" s="3">
        <v>51.313899999999997</v>
      </c>
      <c r="V73" s="3">
        <v>6.2577470000000002</v>
      </c>
      <c r="W73" s="3">
        <v>24</v>
      </c>
      <c r="X73" s="3">
        <f t="shared" si="2"/>
        <v>150.18592799999999</v>
      </c>
      <c r="Y73" s="3">
        <f t="shared" si="3"/>
        <v>0.34166916090833799</v>
      </c>
      <c r="AJ73" s="3">
        <v>10.89</v>
      </c>
      <c r="AK73" s="3">
        <v>132.69999999999999</v>
      </c>
      <c r="AL73" s="3">
        <v>151.32</v>
      </c>
      <c r="AM73" s="3">
        <v>9.1860009999999992</v>
      </c>
      <c r="AN73" s="3">
        <v>48</v>
      </c>
      <c r="AO73" s="3">
        <f t="shared" si="4"/>
        <v>440.92804799999999</v>
      </c>
      <c r="AP73" s="3">
        <f t="shared" si="5"/>
        <v>0.34318524459119898</v>
      </c>
      <c r="AY73" s="3">
        <v>10.18</v>
      </c>
      <c r="AZ73" s="3">
        <v>196.5</v>
      </c>
      <c r="BA73" s="3">
        <v>209.46299999999999</v>
      </c>
      <c r="BB73" s="3">
        <v>8.07</v>
      </c>
      <c r="BC73" s="3">
        <v>48</v>
      </c>
      <c r="BD73" s="3">
        <f t="shared" si="6"/>
        <v>387.36</v>
      </c>
      <c r="BE73" s="3">
        <f t="shared" si="7"/>
        <v>0.54074504337050799</v>
      </c>
    </row>
    <row r="74" spans="1:57">
      <c r="A74" s="3">
        <v>7.89</v>
      </c>
      <c r="B74" s="3">
        <v>431.1</v>
      </c>
      <c r="C74" s="3">
        <v>356.16500000000002</v>
      </c>
      <c r="D74" s="3">
        <v>12.1</v>
      </c>
      <c r="E74" s="3">
        <v>48</v>
      </c>
      <c r="F74" s="3">
        <f t="shared" si="0"/>
        <v>580.79999999999995</v>
      </c>
      <c r="G74" s="3">
        <f t="shared" si="1"/>
        <v>0.61323174931129498</v>
      </c>
      <c r="S74" s="3">
        <v>8.66</v>
      </c>
      <c r="T74" s="3">
        <v>45.8</v>
      </c>
      <c r="U74" s="3">
        <v>41.531700000000001</v>
      </c>
      <c r="V74" s="3">
        <v>5.2325480000000004</v>
      </c>
      <c r="W74" s="3">
        <v>24</v>
      </c>
      <c r="X74" s="3">
        <f t="shared" si="2"/>
        <v>125.581152</v>
      </c>
      <c r="Y74" s="3">
        <f t="shared" si="3"/>
        <v>0.33071602974306202</v>
      </c>
      <c r="AJ74" s="3">
        <v>11.02</v>
      </c>
      <c r="AK74" s="3">
        <v>123.5</v>
      </c>
      <c r="AL74" s="3">
        <v>142.51</v>
      </c>
      <c r="AM74" s="3">
        <v>8.5844810000000003</v>
      </c>
      <c r="AN74" s="3">
        <v>48</v>
      </c>
      <c r="AO74" s="3">
        <f t="shared" si="4"/>
        <v>412.05508800000001</v>
      </c>
      <c r="AP74" s="3">
        <f t="shared" si="5"/>
        <v>0.34585181484277699</v>
      </c>
      <c r="AY74" s="3">
        <v>10.8</v>
      </c>
      <c r="AZ74" s="3">
        <v>192.8</v>
      </c>
      <c r="BA74" s="3">
        <v>218.036</v>
      </c>
      <c r="BB74" s="3">
        <v>8.35</v>
      </c>
      <c r="BC74" s="3">
        <v>48</v>
      </c>
      <c r="BD74" s="3">
        <f t="shared" si="6"/>
        <v>400.8</v>
      </c>
      <c r="BE74" s="3">
        <f t="shared" si="7"/>
        <v>0.54400199600798405</v>
      </c>
    </row>
    <row r="75" spans="1:57">
      <c r="A75" s="3">
        <v>8.1300000000000008</v>
      </c>
      <c r="B75" s="3">
        <v>428.3</v>
      </c>
      <c r="C75" s="3">
        <v>364.61599999999999</v>
      </c>
      <c r="D75" s="3">
        <v>10.91</v>
      </c>
      <c r="E75" s="3">
        <v>48</v>
      </c>
      <c r="F75" s="3">
        <f t="shared" si="0"/>
        <v>523.67999999999995</v>
      </c>
      <c r="G75" s="3">
        <f t="shared" si="1"/>
        <v>0.696257256339749</v>
      </c>
      <c r="S75" s="3">
        <v>8.82</v>
      </c>
      <c r="T75" s="3">
        <v>55.3</v>
      </c>
      <c r="U75" s="3">
        <v>51.072899999999997</v>
      </c>
      <c r="V75" s="3">
        <v>5.6982559999999998</v>
      </c>
      <c r="W75" s="3">
        <v>24</v>
      </c>
      <c r="X75" s="3">
        <f t="shared" si="2"/>
        <v>136.75814399999999</v>
      </c>
      <c r="Y75" s="3">
        <f t="shared" si="3"/>
        <v>0.37345417615495002</v>
      </c>
      <c r="AJ75" s="3">
        <v>10.97</v>
      </c>
      <c r="AK75" s="3">
        <v>126.8</v>
      </c>
      <c r="AL75" s="3">
        <v>145.654</v>
      </c>
      <c r="AM75" s="3">
        <v>8.952337</v>
      </c>
      <c r="AN75" s="3">
        <v>48</v>
      </c>
      <c r="AO75" s="3">
        <f t="shared" si="4"/>
        <v>429.712176</v>
      </c>
      <c r="AP75" s="3">
        <f t="shared" si="5"/>
        <v>0.33895711626286301</v>
      </c>
      <c r="AY75" s="3">
        <v>11.17</v>
      </c>
      <c r="AZ75" s="3">
        <v>186.9</v>
      </c>
      <c r="BA75" s="3">
        <v>218.60499999999999</v>
      </c>
      <c r="BB75" s="3">
        <v>8.65</v>
      </c>
      <c r="BC75" s="3">
        <v>48</v>
      </c>
      <c r="BD75" s="3">
        <f t="shared" si="6"/>
        <v>415.2</v>
      </c>
      <c r="BE75" s="3">
        <f t="shared" si="7"/>
        <v>0.52650529865125195</v>
      </c>
    </row>
    <row r="76" spans="1:57">
      <c r="A76" s="3">
        <v>8.4499999999999993</v>
      </c>
      <c r="B76" s="3">
        <v>425.9</v>
      </c>
      <c r="C76" s="3">
        <v>376.84300000000002</v>
      </c>
      <c r="D76" s="3">
        <v>12.19</v>
      </c>
      <c r="E76" s="3">
        <v>48</v>
      </c>
      <c r="F76" s="3">
        <f t="shared" si="0"/>
        <v>585.12</v>
      </c>
      <c r="G76" s="3">
        <f t="shared" si="1"/>
        <v>0.644043956795187</v>
      </c>
      <c r="S76" s="3">
        <v>8.74</v>
      </c>
      <c r="T76" s="3">
        <v>55</v>
      </c>
      <c r="U76" s="3">
        <v>50.335099999999997</v>
      </c>
      <c r="V76" s="3">
        <v>8.5967380000000002</v>
      </c>
      <c r="W76" s="3">
        <v>24</v>
      </c>
      <c r="X76" s="3">
        <f t="shared" si="2"/>
        <v>206.32171199999999</v>
      </c>
      <c r="Y76" s="3">
        <f t="shared" si="3"/>
        <v>0.243964144694573</v>
      </c>
      <c r="AJ76" s="3">
        <v>10.96</v>
      </c>
      <c r="AK76" s="3">
        <v>127.7</v>
      </c>
      <c r="AL76" s="3">
        <v>146.554</v>
      </c>
      <c r="AM76" s="3">
        <v>8.9824540000000006</v>
      </c>
      <c r="AN76" s="3">
        <v>48</v>
      </c>
      <c r="AO76" s="3">
        <f t="shared" si="4"/>
        <v>431.15779199999997</v>
      </c>
      <c r="AP76" s="3">
        <f t="shared" si="5"/>
        <v>0.33990803997808799</v>
      </c>
      <c r="AY76" s="3">
        <v>11.57</v>
      </c>
      <c r="AZ76" s="3">
        <v>181.2</v>
      </c>
      <c r="BA76" s="3">
        <v>219.52699999999999</v>
      </c>
      <c r="BB76" s="3">
        <v>9.59</v>
      </c>
      <c r="BC76" s="3">
        <v>48</v>
      </c>
      <c r="BD76" s="3">
        <f t="shared" si="6"/>
        <v>460.32</v>
      </c>
      <c r="BE76" s="3">
        <f t="shared" si="7"/>
        <v>0.47690085158150902</v>
      </c>
    </row>
    <row r="77" spans="1:57">
      <c r="A77" s="3">
        <v>8.6199999999999992</v>
      </c>
      <c r="B77" s="3">
        <v>414.4</v>
      </c>
      <c r="C77" s="3">
        <v>374.04500000000002</v>
      </c>
      <c r="D77" s="3">
        <v>12.3</v>
      </c>
      <c r="E77" s="3">
        <v>48</v>
      </c>
      <c r="F77" s="3">
        <f t="shared" si="0"/>
        <v>590.4</v>
      </c>
      <c r="G77" s="3">
        <f t="shared" si="1"/>
        <v>0.63354505420054197</v>
      </c>
      <c r="S77" s="3">
        <v>8.86</v>
      </c>
      <c r="T77" s="3">
        <v>43.4</v>
      </c>
      <c r="U77" s="3">
        <v>40.264299999999999</v>
      </c>
      <c r="V77" s="3">
        <v>6.3332509999999997</v>
      </c>
      <c r="W77" s="3">
        <v>24</v>
      </c>
      <c r="X77" s="3">
        <f t="shared" si="2"/>
        <v>151.99802399999999</v>
      </c>
      <c r="Y77" s="3">
        <f t="shared" si="3"/>
        <v>0.26490015422832103</v>
      </c>
      <c r="AJ77" s="3">
        <v>11.25</v>
      </c>
      <c r="AK77" s="3">
        <v>113.5</v>
      </c>
      <c r="AL77" s="3">
        <v>133.70400000000001</v>
      </c>
      <c r="AM77" s="3">
        <v>9.2537090000000006</v>
      </c>
      <c r="AN77" s="3">
        <v>48</v>
      </c>
      <c r="AO77" s="3">
        <f t="shared" si="4"/>
        <v>444.17803199999997</v>
      </c>
      <c r="AP77" s="3">
        <f t="shared" si="5"/>
        <v>0.30101443648163101</v>
      </c>
      <c r="AY77" s="3">
        <v>12.11</v>
      </c>
      <c r="AZ77" s="3">
        <v>172.4</v>
      </c>
      <c r="BA77" s="3">
        <v>218.614</v>
      </c>
      <c r="BB77" s="3">
        <v>10.039999999999999</v>
      </c>
      <c r="BC77" s="3">
        <v>48</v>
      </c>
      <c r="BD77" s="3">
        <f t="shared" si="6"/>
        <v>481.92</v>
      </c>
      <c r="BE77" s="3">
        <f t="shared" si="7"/>
        <v>0.45363130810093</v>
      </c>
    </row>
    <row r="78" spans="1:57">
      <c r="A78" s="3">
        <v>8.64</v>
      </c>
      <c r="B78" s="3">
        <v>417.2</v>
      </c>
      <c r="C78" s="3">
        <v>377.44600000000003</v>
      </c>
      <c r="D78" s="3">
        <v>13.07</v>
      </c>
      <c r="E78" s="3">
        <v>48</v>
      </c>
      <c r="F78" s="3">
        <f t="shared" si="0"/>
        <v>627.36</v>
      </c>
      <c r="G78" s="3">
        <f t="shared" si="1"/>
        <v>0.60164180056108096</v>
      </c>
      <c r="S78" s="3">
        <v>9.33</v>
      </c>
      <c r="T78" s="3">
        <v>46</v>
      </c>
      <c r="U78" s="3">
        <v>44.940300000000001</v>
      </c>
      <c r="V78" s="3">
        <v>6.3038090000000002</v>
      </c>
      <c r="W78" s="3">
        <v>24</v>
      </c>
      <c r="X78" s="3">
        <f t="shared" si="2"/>
        <v>151.291416</v>
      </c>
      <c r="Y78" s="3">
        <f t="shared" si="3"/>
        <v>0.29704461223365097</v>
      </c>
      <c r="AJ78" s="3">
        <v>11.99</v>
      </c>
      <c r="AK78" s="3">
        <v>114.5</v>
      </c>
      <c r="AL78" s="3">
        <v>143.75399999999999</v>
      </c>
      <c r="AM78" s="3">
        <v>8.9228100000000001</v>
      </c>
      <c r="AN78" s="3">
        <v>48</v>
      </c>
      <c r="AO78" s="3">
        <f t="shared" si="4"/>
        <v>428.29487999999998</v>
      </c>
      <c r="AP78" s="3">
        <f t="shared" si="5"/>
        <v>0.33564258344624598</v>
      </c>
      <c r="AY78" s="3">
        <v>12.72</v>
      </c>
      <c r="AZ78" s="3">
        <v>164.1</v>
      </c>
      <c r="BA78" s="3">
        <v>218.571</v>
      </c>
      <c r="BB78" s="3">
        <v>11.32</v>
      </c>
      <c r="BC78" s="3">
        <v>48</v>
      </c>
      <c r="BD78" s="3">
        <f t="shared" si="6"/>
        <v>543.36</v>
      </c>
      <c r="BE78" s="3">
        <f t="shared" si="7"/>
        <v>0.402258171378092</v>
      </c>
    </row>
    <row r="79" spans="1:57">
      <c r="A79" s="3">
        <v>8.64</v>
      </c>
      <c r="B79" s="3">
        <v>423.4</v>
      </c>
      <c r="C79" s="3">
        <v>383.05500000000001</v>
      </c>
      <c r="D79" s="3">
        <v>11.78</v>
      </c>
      <c r="E79" s="3">
        <v>48</v>
      </c>
      <c r="F79" s="3">
        <f t="shared" si="0"/>
        <v>565.44000000000005</v>
      </c>
      <c r="G79" s="3">
        <f t="shared" si="1"/>
        <v>0.67744588285229201</v>
      </c>
      <c r="S79" s="3">
        <v>9.99</v>
      </c>
      <c r="T79" s="3">
        <v>37.200000000000003</v>
      </c>
      <c r="U79" s="3">
        <v>38.913899999999998</v>
      </c>
      <c r="V79" s="3">
        <v>7.3817170000000001</v>
      </c>
      <c r="W79" s="3">
        <v>24</v>
      </c>
      <c r="X79" s="3">
        <f t="shared" si="2"/>
        <v>177.16120799999999</v>
      </c>
      <c r="Y79" s="3">
        <f t="shared" si="3"/>
        <v>0.219652487354907</v>
      </c>
      <c r="AJ79" s="3">
        <v>12.67</v>
      </c>
      <c r="AK79" s="3">
        <v>95.2</v>
      </c>
      <c r="AL79" s="3">
        <v>126.30200000000001</v>
      </c>
      <c r="AM79" s="3">
        <v>11.630075</v>
      </c>
      <c r="AN79" s="3">
        <v>48</v>
      </c>
      <c r="AO79" s="3">
        <f t="shared" si="4"/>
        <v>558.24360000000001</v>
      </c>
      <c r="AP79" s="3">
        <f t="shared" si="5"/>
        <v>0.226248899226073</v>
      </c>
      <c r="AY79" s="3">
        <v>13.04</v>
      </c>
      <c r="AZ79" s="3">
        <v>156.4</v>
      </c>
      <c r="BA79" s="3">
        <v>213.55600000000001</v>
      </c>
      <c r="BB79" s="3">
        <v>11.64</v>
      </c>
      <c r="BC79" s="3">
        <v>48</v>
      </c>
      <c r="BD79" s="3">
        <f t="shared" si="6"/>
        <v>558.72</v>
      </c>
      <c r="BE79" s="3">
        <f t="shared" si="7"/>
        <v>0.38222365406643799</v>
      </c>
    </row>
    <row r="80" spans="1:57">
      <c r="A80" s="3">
        <v>8.66</v>
      </c>
      <c r="B80" s="3">
        <v>420.3</v>
      </c>
      <c r="C80" s="3">
        <v>381.13099999999997</v>
      </c>
      <c r="D80" s="3">
        <v>11.01</v>
      </c>
      <c r="E80" s="3">
        <v>48</v>
      </c>
      <c r="F80" s="3">
        <f t="shared" si="0"/>
        <v>528.48</v>
      </c>
      <c r="G80" s="3">
        <f t="shared" si="1"/>
        <v>0.72118339388434805</v>
      </c>
      <c r="S80" s="3">
        <v>10.64</v>
      </c>
      <c r="T80" s="3">
        <v>27</v>
      </c>
      <c r="U80" s="3">
        <v>30.081700000000001</v>
      </c>
      <c r="V80" s="3">
        <v>7.1000990000000002</v>
      </c>
      <c r="W80" s="3">
        <v>24</v>
      </c>
      <c r="X80" s="3">
        <f t="shared" si="2"/>
        <v>170.402376</v>
      </c>
      <c r="Y80" s="3">
        <f t="shared" si="3"/>
        <v>0.17653333660089299</v>
      </c>
      <c r="AJ80" s="3">
        <v>13.08</v>
      </c>
      <c r="AK80" s="3">
        <v>89.9</v>
      </c>
      <c r="AL80" s="3">
        <v>123.13</v>
      </c>
      <c r="AM80" s="3">
        <v>10.98213</v>
      </c>
      <c r="AN80" s="3">
        <v>48</v>
      </c>
      <c r="AO80" s="3">
        <f t="shared" si="4"/>
        <v>527.14224000000002</v>
      </c>
      <c r="AP80" s="3">
        <f t="shared" si="5"/>
        <v>0.23358021925922701</v>
      </c>
      <c r="AY80" s="3">
        <v>13.78</v>
      </c>
      <c r="AZ80" s="3">
        <v>149.19999999999999</v>
      </c>
      <c r="BA80" s="3">
        <v>215.285</v>
      </c>
      <c r="BB80" s="3">
        <v>12.28</v>
      </c>
      <c r="BC80" s="3">
        <v>48</v>
      </c>
      <c r="BD80" s="3">
        <f t="shared" si="6"/>
        <v>589.44000000000005</v>
      </c>
      <c r="BE80" s="3">
        <f t="shared" si="7"/>
        <v>0.36523649565689498</v>
      </c>
    </row>
    <row r="81" spans="1:57">
      <c r="A81" s="3">
        <v>8.64</v>
      </c>
      <c r="B81" s="3">
        <v>412.5</v>
      </c>
      <c r="C81" s="3">
        <v>373.19400000000002</v>
      </c>
      <c r="D81" s="3">
        <v>12.1</v>
      </c>
      <c r="E81" s="3">
        <v>48</v>
      </c>
      <c r="F81" s="3">
        <f t="shared" si="0"/>
        <v>580.79999999999995</v>
      </c>
      <c r="G81" s="3">
        <f t="shared" si="1"/>
        <v>0.642551652892562</v>
      </c>
      <c r="S81" s="3">
        <v>11.23</v>
      </c>
      <c r="T81" s="3">
        <v>30</v>
      </c>
      <c r="U81" s="3">
        <v>35.277500000000003</v>
      </c>
      <c r="V81" s="3">
        <v>7.5596639999999997</v>
      </c>
      <c r="W81" s="3">
        <v>24</v>
      </c>
      <c r="X81" s="3">
        <f t="shared" si="2"/>
        <v>181.43193600000001</v>
      </c>
      <c r="Y81" s="3">
        <f t="shared" si="3"/>
        <v>0.194439307531834</v>
      </c>
      <c r="AJ81" s="3">
        <v>13.47</v>
      </c>
      <c r="AK81" s="3">
        <v>87.4</v>
      </c>
      <c r="AL81" s="3">
        <v>123.27500000000001</v>
      </c>
      <c r="AM81" s="3">
        <v>10.007194999999999</v>
      </c>
      <c r="AN81" s="3">
        <v>48</v>
      </c>
      <c r="AO81" s="3">
        <f t="shared" si="4"/>
        <v>480.34536000000003</v>
      </c>
      <c r="AP81" s="3">
        <f t="shared" si="5"/>
        <v>0.25663826543468599</v>
      </c>
      <c r="AY81" s="3">
        <v>14.43</v>
      </c>
      <c r="AZ81" s="3">
        <v>140.6</v>
      </c>
      <c r="BA81" s="3">
        <v>212.446</v>
      </c>
      <c r="BB81" s="3">
        <v>13.17</v>
      </c>
      <c r="BC81" s="3">
        <v>48</v>
      </c>
      <c r="BD81" s="3">
        <f t="shared" si="6"/>
        <v>632.16</v>
      </c>
      <c r="BE81" s="3">
        <f t="shared" si="7"/>
        <v>0.33606365477094402</v>
      </c>
    </row>
    <row r="82" spans="1:57">
      <c r="A82" s="3">
        <v>8.66</v>
      </c>
      <c r="B82" s="3">
        <v>406.3</v>
      </c>
      <c r="C82" s="3">
        <v>368.435</v>
      </c>
      <c r="D82" s="3">
        <v>11.77</v>
      </c>
      <c r="E82" s="3">
        <v>48</v>
      </c>
      <c r="F82" s="3">
        <f t="shared" si="0"/>
        <v>564.96</v>
      </c>
      <c r="G82" s="3">
        <f t="shared" si="1"/>
        <v>0.652143514585103</v>
      </c>
      <c r="S82" s="3">
        <v>11.59</v>
      </c>
      <c r="T82" s="3">
        <v>23.6</v>
      </c>
      <c r="U82" s="3">
        <v>28.641300000000001</v>
      </c>
      <c r="V82" s="3">
        <v>9.1554669999999998</v>
      </c>
      <c r="W82" s="3">
        <v>24</v>
      </c>
      <c r="X82" s="3">
        <f t="shared" si="2"/>
        <v>219.73120800000001</v>
      </c>
      <c r="Y82" s="3">
        <f t="shared" si="3"/>
        <v>0.13034698284642399</v>
      </c>
      <c r="AJ82" s="3">
        <v>13.93</v>
      </c>
      <c r="AK82" s="3">
        <v>79.8</v>
      </c>
      <c r="AL82" s="3">
        <v>116.399</v>
      </c>
      <c r="AM82" s="3">
        <v>10.40855</v>
      </c>
      <c r="AN82" s="3">
        <v>48</v>
      </c>
      <c r="AO82" s="3">
        <f t="shared" si="4"/>
        <v>499.61040000000003</v>
      </c>
      <c r="AP82" s="3">
        <f t="shared" si="5"/>
        <v>0.232979537655741</v>
      </c>
      <c r="AY82" s="3">
        <v>14.94</v>
      </c>
      <c r="AZ82" s="3">
        <v>133.4</v>
      </c>
      <c r="BA82" s="3">
        <v>208.691</v>
      </c>
      <c r="BB82" s="3">
        <v>12.86</v>
      </c>
      <c r="BC82" s="3">
        <v>48</v>
      </c>
      <c r="BD82" s="3">
        <f t="shared" si="6"/>
        <v>617.28</v>
      </c>
      <c r="BE82" s="3">
        <f t="shared" si="7"/>
        <v>0.33808158372213598</v>
      </c>
    </row>
    <row r="83" spans="1:57">
      <c r="A83" s="3">
        <v>8.66</v>
      </c>
      <c r="B83" s="3">
        <v>408.9</v>
      </c>
      <c r="C83" s="3">
        <v>370.79300000000001</v>
      </c>
      <c r="D83" s="3">
        <v>11.99</v>
      </c>
      <c r="E83" s="3">
        <v>48</v>
      </c>
      <c r="F83" s="3">
        <f t="shared" si="0"/>
        <v>575.52</v>
      </c>
      <c r="G83" s="3">
        <f t="shared" si="1"/>
        <v>0.64427474284125696</v>
      </c>
      <c r="S83" s="3">
        <v>11.76</v>
      </c>
      <c r="T83" s="3">
        <v>18.399999999999999</v>
      </c>
      <c r="U83" s="3">
        <v>22.658000000000001</v>
      </c>
      <c r="V83" s="3">
        <v>9.2334139999999998</v>
      </c>
      <c r="W83" s="3">
        <v>24</v>
      </c>
      <c r="X83" s="3">
        <f t="shared" si="2"/>
        <v>221.60193599999999</v>
      </c>
      <c r="Y83" s="3">
        <f t="shared" si="3"/>
        <v>0.102246399146982</v>
      </c>
      <c r="AJ83" s="3">
        <v>14.45</v>
      </c>
      <c r="AK83" s="3">
        <v>65.2</v>
      </c>
      <c r="AL83" s="3">
        <v>98.653400000000005</v>
      </c>
      <c r="AM83" s="3">
        <v>11.674026</v>
      </c>
      <c r="AN83" s="3">
        <v>48</v>
      </c>
      <c r="AO83" s="3">
        <f t="shared" si="4"/>
        <v>560.35324800000001</v>
      </c>
      <c r="AP83" s="3">
        <f t="shared" si="5"/>
        <v>0.17605572975995301</v>
      </c>
      <c r="AY83" s="3">
        <v>15.49</v>
      </c>
      <c r="AZ83" s="3">
        <v>123.2</v>
      </c>
      <c r="BA83" s="3">
        <v>199.82900000000001</v>
      </c>
      <c r="BB83" s="3">
        <v>15.67</v>
      </c>
      <c r="BC83" s="3">
        <v>48</v>
      </c>
      <c r="BD83" s="3">
        <f t="shared" si="6"/>
        <v>752.16</v>
      </c>
      <c r="BE83" s="3">
        <f t="shared" si="7"/>
        <v>0.26567352690916801</v>
      </c>
    </row>
    <row r="84" spans="1:57">
      <c r="A84" s="3">
        <v>8.67</v>
      </c>
      <c r="B84" s="3">
        <v>407</v>
      </c>
      <c r="C84" s="3">
        <v>369.49599999999998</v>
      </c>
      <c r="D84" s="3">
        <v>12.08</v>
      </c>
      <c r="E84" s="3">
        <v>48</v>
      </c>
      <c r="F84" s="3">
        <f t="shared" si="0"/>
        <v>579.84</v>
      </c>
      <c r="G84" s="3">
        <f t="shared" si="1"/>
        <v>0.637237858719647</v>
      </c>
      <c r="S84" s="3">
        <v>11.83</v>
      </c>
      <c r="T84" s="3">
        <v>25.6</v>
      </c>
      <c r="U84" s="3">
        <v>31.7118</v>
      </c>
      <c r="V84" s="3">
        <v>9.0989260000000005</v>
      </c>
      <c r="W84" s="3">
        <v>24</v>
      </c>
      <c r="X84" s="3">
        <f t="shared" si="2"/>
        <v>218.374224</v>
      </c>
      <c r="Y84" s="3">
        <f t="shared" si="3"/>
        <v>0.14521768832936999</v>
      </c>
      <c r="AJ84" s="3">
        <v>14.9</v>
      </c>
      <c r="AK84" s="3">
        <v>51</v>
      </c>
      <c r="AL84" s="3">
        <v>79.570700000000002</v>
      </c>
      <c r="AM84" s="3">
        <v>13.189515999999999</v>
      </c>
      <c r="AN84" s="3">
        <v>48</v>
      </c>
      <c r="AO84" s="3">
        <f t="shared" si="4"/>
        <v>633.096768</v>
      </c>
      <c r="AP84" s="3">
        <f t="shared" si="5"/>
        <v>0.125684893719123</v>
      </c>
      <c r="AY84" s="3">
        <v>16.14</v>
      </c>
      <c r="AZ84" s="3">
        <v>112.7</v>
      </c>
      <c r="BA84" s="3">
        <v>190.46899999999999</v>
      </c>
      <c r="BB84" s="3">
        <v>17.940000000000001</v>
      </c>
      <c r="BC84" s="3">
        <v>48</v>
      </c>
      <c r="BD84" s="3">
        <f t="shared" si="6"/>
        <v>861.12</v>
      </c>
      <c r="BE84" s="3">
        <f t="shared" si="7"/>
        <v>0.22118752322556701</v>
      </c>
    </row>
    <row r="85" spans="1:57">
      <c r="A85" s="3">
        <v>8.68</v>
      </c>
      <c r="B85" s="3">
        <v>407.9</v>
      </c>
      <c r="C85" s="3">
        <v>370.74099999999999</v>
      </c>
      <c r="D85" s="3">
        <v>10.64</v>
      </c>
      <c r="E85" s="3">
        <v>48</v>
      </c>
      <c r="F85" s="3">
        <f t="shared" si="0"/>
        <v>510.72</v>
      </c>
      <c r="G85" s="3">
        <f t="shared" si="1"/>
        <v>0.72591831140350904</v>
      </c>
      <c r="S85" s="3">
        <v>11.88</v>
      </c>
      <c r="T85" s="3">
        <v>23.7</v>
      </c>
      <c r="U85" s="3">
        <v>29.482299999999999</v>
      </c>
      <c r="V85" s="3">
        <v>9.7585979999999992</v>
      </c>
      <c r="W85" s="3">
        <v>24</v>
      </c>
      <c r="X85" s="3">
        <f t="shared" si="2"/>
        <v>234.20635200000001</v>
      </c>
      <c r="Y85" s="3">
        <f t="shared" si="3"/>
        <v>0.125881726726182</v>
      </c>
      <c r="AJ85" s="3">
        <v>15.36</v>
      </c>
      <c r="AK85" s="3">
        <v>69.5</v>
      </c>
      <c r="AL85" s="3">
        <v>111.782</v>
      </c>
      <c r="AM85" s="3">
        <v>13.014271000000001</v>
      </c>
      <c r="AN85" s="3">
        <v>48</v>
      </c>
      <c r="AO85" s="3">
        <f t="shared" si="4"/>
        <v>624.68500800000004</v>
      </c>
      <c r="AP85" s="3">
        <f t="shared" si="5"/>
        <v>0.17894138416717101</v>
      </c>
      <c r="AY85" s="3">
        <v>16.86</v>
      </c>
      <c r="AZ85" s="3">
        <v>96</v>
      </c>
      <c r="BA85" s="3">
        <v>169.483</v>
      </c>
      <c r="BB85" s="3">
        <v>18.95</v>
      </c>
      <c r="BC85" s="3">
        <v>48</v>
      </c>
      <c r="BD85" s="3">
        <f t="shared" si="6"/>
        <v>909.6</v>
      </c>
      <c r="BE85" s="3">
        <f t="shared" si="7"/>
        <v>0.18632695690413401</v>
      </c>
    </row>
    <row r="86" spans="1:57">
      <c r="A86" s="3">
        <v>8.68</v>
      </c>
      <c r="B86" s="3">
        <v>410.7</v>
      </c>
      <c r="C86" s="3">
        <v>373.28500000000003</v>
      </c>
      <c r="D86" s="3">
        <v>12.22</v>
      </c>
      <c r="E86" s="3">
        <v>48</v>
      </c>
      <c r="F86" s="3">
        <f t="shared" si="0"/>
        <v>586.55999999999995</v>
      </c>
      <c r="G86" s="3">
        <f t="shared" si="1"/>
        <v>0.636396958537916</v>
      </c>
      <c r="S86" s="3">
        <v>12.33</v>
      </c>
      <c r="T86" s="3">
        <v>9.5</v>
      </c>
      <c r="U86" s="3">
        <v>12.2654</v>
      </c>
      <c r="V86" s="3">
        <v>8.6285349999999994</v>
      </c>
      <c r="W86" s="3">
        <v>24</v>
      </c>
      <c r="X86" s="3">
        <f t="shared" si="2"/>
        <v>207.08484000000001</v>
      </c>
      <c r="Y86" s="3">
        <f t="shared" si="3"/>
        <v>5.9228864845925003E-2</v>
      </c>
      <c r="AJ86" s="3">
        <v>15.79</v>
      </c>
      <c r="AK86" s="3">
        <v>52.1</v>
      </c>
      <c r="AL86" s="3">
        <v>86.142300000000006</v>
      </c>
      <c r="AM86" s="3">
        <v>13.314579</v>
      </c>
      <c r="AN86" s="3">
        <v>48</v>
      </c>
      <c r="AO86" s="3">
        <f t="shared" si="4"/>
        <v>639.09979199999998</v>
      </c>
      <c r="AP86" s="3">
        <f t="shared" si="5"/>
        <v>0.13478693167842601</v>
      </c>
      <c r="AY86" s="3">
        <v>17.21</v>
      </c>
      <c r="AZ86" s="3">
        <v>81.5</v>
      </c>
      <c r="BA86" s="3">
        <v>146.87100000000001</v>
      </c>
      <c r="BB86" s="3">
        <v>19.5</v>
      </c>
      <c r="BC86" s="3">
        <v>48</v>
      </c>
      <c r="BD86" s="3">
        <f t="shared" si="6"/>
        <v>936</v>
      </c>
      <c r="BE86" s="3">
        <f t="shared" si="7"/>
        <v>0.156913461538462</v>
      </c>
    </row>
    <row r="87" spans="1:57">
      <c r="A87" s="3">
        <v>8.7200000000000006</v>
      </c>
      <c r="B87" s="3">
        <v>406.2</v>
      </c>
      <c r="C87" s="3">
        <v>370.89699999999999</v>
      </c>
      <c r="D87" s="3">
        <v>12.29</v>
      </c>
      <c r="E87" s="3">
        <v>48</v>
      </c>
      <c r="F87" s="3">
        <f t="shared" si="0"/>
        <v>589.91999999999996</v>
      </c>
      <c r="G87" s="3">
        <f t="shared" si="1"/>
        <v>0.628724233794413</v>
      </c>
      <c r="S87" s="3">
        <v>13.01</v>
      </c>
      <c r="T87" s="3">
        <v>9.5</v>
      </c>
      <c r="U87" s="3">
        <v>12.9419</v>
      </c>
      <c r="V87" s="3">
        <v>9.0437980000000007</v>
      </c>
      <c r="W87" s="3">
        <v>24</v>
      </c>
      <c r="X87" s="3">
        <f t="shared" si="2"/>
        <v>217.051152</v>
      </c>
      <c r="Y87" s="3">
        <f t="shared" si="3"/>
        <v>5.9626036907650198E-2</v>
      </c>
      <c r="AJ87" s="3">
        <v>16.3</v>
      </c>
      <c r="AK87" s="3">
        <v>23.8</v>
      </c>
      <c r="AL87" s="3">
        <v>40.622</v>
      </c>
      <c r="AM87" s="3">
        <v>15.436439</v>
      </c>
      <c r="AN87" s="3">
        <v>48</v>
      </c>
      <c r="AO87" s="3">
        <f t="shared" si="4"/>
        <v>740.949072</v>
      </c>
      <c r="AP87" s="3">
        <f t="shared" si="5"/>
        <v>5.4824280824526103E-2</v>
      </c>
    </row>
    <row r="88" spans="1:57">
      <c r="A88" s="3">
        <v>9.0399999999999991</v>
      </c>
      <c r="B88" s="3">
        <v>405.3</v>
      </c>
      <c r="C88" s="3">
        <v>383.65600000000001</v>
      </c>
      <c r="D88" s="3">
        <v>13.07</v>
      </c>
      <c r="E88" s="3">
        <v>48</v>
      </c>
      <c r="F88" s="3">
        <f t="shared" si="0"/>
        <v>627.36</v>
      </c>
      <c r="G88" s="3">
        <f t="shared" si="1"/>
        <v>0.61154042336138703</v>
      </c>
      <c r="S88" s="3">
        <v>13.12</v>
      </c>
      <c r="T88" s="3">
        <v>9.5</v>
      </c>
      <c r="U88" s="3">
        <v>13.051299999999999</v>
      </c>
      <c r="V88" s="3">
        <v>10.36809</v>
      </c>
      <c r="W88" s="3">
        <v>24</v>
      </c>
      <c r="X88" s="3">
        <f t="shared" si="2"/>
        <v>248.83416</v>
      </c>
      <c r="Y88" s="3">
        <f t="shared" si="3"/>
        <v>5.24497922632488E-2</v>
      </c>
      <c r="AJ88" s="3">
        <v>16.73</v>
      </c>
      <c r="AK88" s="3">
        <v>22.6</v>
      </c>
      <c r="AL88" s="3">
        <v>39.5914</v>
      </c>
      <c r="AM88" s="3">
        <v>16.083765</v>
      </c>
      <c r="AN88" s="3">
        <v>48</v>
      </c>
      <c r="AO88" s="3">
        <f t="shared" si="4"/>
        <v>772.02071999999998</v>
      </c>
      <c r="AP88" s="3">
        <f t="shared" si="5"/>
        <v>5.1282820492175397E-2</v>
      </c>
    </row>
    <row r="89" spans="1:57">
      <c r="A89" s="3">
        <v>9.6</v>
      </c>
      <c r="B89" s="3">
        <v>403.5</v>
      </c>
      <c r="C89" s="3">
        <v>405.613</v>
      </c>
      <c r="D89" s="3">
        <v>14.08</v>
      </c>
      <c r="E89" s="3">
        <v>48</v>
      </c>
      <c r="F89" s="3">
        <f t="shared" si="0"/>
        <v>675.84</v>
      </c>
      <c r="G89" s="3">
        <f t="shared" si="1"/>
        <v>0.60016128077651498</v>
      </c>
      <c r="AJ89" s="3">
        <v>17.16</v>
      </c>
      <c r="AK89" s="3">
        <v>10.9</v>
      </c>
      <c r="AL89" s="3">
        <v>19.585799999999999</v>
      </c>
      <c r="AM89" s="3">
        <v>16.911252999999999</v>
      </c>
      <c r="AN89" s="3">
        <v>48</v>
      </c>
      <c r="AO89" s="3">
        <f t="shared" si="4"/>
        <v>811.74014399999999</v>
      </c>
      <c r="AP89" s="3">
        <f t="shared" si="5"/>
        <v>2.4128164837933699E-2</v>
      </c>
    </row>
    <row r="90" spans="1:57">
      <c r="A90" s="3">
        <v>10.08</v>
      </c>
      <c r="B90" s="3">
        <v>400.1</v>
      </c>
      <c r="C90" s="3">
        <v>422.30500000000001</v>
      </c>
      <c r="D90" s="3">
        <v>16.309999999999999</v>
      </c>
      <c r="E90" s="3">
        <v>48</v>
      </c>
      <c r="F90" s="3">
        <f t="shared" si="0"/>
        <v>782.88</v>
      </c>
      <c r="G90" s="3">
        <f t="shared" si="1"/>
        <v>0.53942494379726202</v>
      </c>
      <c r="AJ90" s="3">
        <v>17.7</v>
      </c>
      <c r="AK90" s="3">
        <v>13.9</v>
      </c>
      <c r="AL90" s="3">
        <v>25.7623</v>
      </c>
      <c r="AM90" s="3">
        <v>16.932013999999999</v>
      </c>
      <c r="AN90" s="3">
        <v>48</v>
      </c>
      <c r="AO90" s="3">
        <f t="shared" si="4"/>
        <v>812.736672</v>
      </c>
      <c r="AP90" s="3">
        <f t="shared" si="5"/>
        <v>3.1698212825322099E-2</v>
      </c>
    </row>
    <row r="91" spans="1:57">
      <c r="A91" s="3">
        <v>10.62</v>
      </c>
      <c r="B91" s="3">
        <v>394.2</v>
      </c>
      <c r="C91" s="3">
        <v>438.36700000000002</v>
      </c>
      <c r="D91" s="3">
        <v>17.53</v>
      </c>
      <c r="E91" s="3">
        <v>48</v>
      </c>
      <c r="F91" s="3">
        <f t="shared" si="0"/>
        <v>841.44</v>
      </c>
      <c r="G91" s="3">
        <f t="shared" si="1"/>
        <v>0.52097238068073803</v>
      </c>
      <c r="AJ91" s="3">
        <v>17.91</v>
      </c>
      <c r="AK91" s="3">
        <v>13.9</v>
      </c>
      <c r="AL91" s="3">
        <v>26.068000000000001</v>
      </c>
      <c r="AM91" s="3">
        <v>17.195640999999998</v>
      </c>
      <c r="AN91" s="3">
        <v>48</v>
      </c>
      <c r="AO91" s="3">
        <f t="shared" si="4"/>
        <v>825.39076799999998</v>
      </c>
      <c r="AP91" s="3">
        <f t="shared" si="5"/>
        <v>3.1582616392917998E-2</v>
      </c>
    </row>
    <row r="92" spans="1:57">
      <c r="A92" s="3">
        <v>11.18</v>
      </c>
      <c r="B92" s="3">
        <v>381.9</v>
      </c>
      <c r="C92" s="3">
        <v>447.08300000000003</v>
      </c>
      <c r="D92" s="3">
        <v>18.09</v>
      </c>
      <c r="E92" s="3">
        <v>48</v>
      </c>
      <c r="F92" s="3">
        <f t="shared" si="0"/>
        <v>868.32</v>
      </c>
      <c r="G92" s="3">
        <f t="shared" si="1"/>
        <v>0.514882762115349</v>
      </c>
      <c r="AJ92" s="4"/>
      <c r="AK92" s="4"/>
      <c r="AL92" s="4"/>
      <c r="AM92" s="4"/>
      <c r="AN92" s="4"/>
      <c r="AO92" s="4"/>
      <c r="AP92" s="4"/>
    </row>
    <row r="93" spans="1:57">
      <c r="A93" s="3">
        <v>11.27</v>
      </c>
      <c r="B93" s="3">
        <v>387.3</v>
      </c>
      <c r="C93" s="3">
        <v>457.05500000000001</v>
      </c>
      <c r="D93" s="3">
        <v>20.02</v>
      </c>
      <c r="E93" s="3">
        <v>48</v>
      </c>
      <c r="F93" s="3">
        <f t="shared" si="0"/>
        <v>960.96</v>
      </c>
      <c r="G93" s="3">
        <f t="shared" si="1"/>
        <v>0.47562333499833498</v>
      </c>
    </row>
  </sheetData>
  <mergeCells count="4">
    <mergeCell ref="A33:G33"/>
    <mergeCell ref="S33:Y33"/>
    <mergeCell ref="AJ34:AP34"/>
    <mergeCell ref="AY34:BE34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E36" sqref="E36"/>
    </sheetView>
  </sheetViews>
  <sheetFormatPr defaultColWidth="9" defaultRowHeight="14.5"/>
  <sheetData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F30" sqref="F30"/>
    </sheetView>
  </sheetViews>
  <sheetFormatPr defaultColWidth="9" defaultRowHeight="14.5"/>
  <sheetData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G29" sqref="G29"/>
    </sheetView>
  </sheetViews>
  <sheetFormatPr defaultColWidth="9" defaultRowHeight="14.5"/>
  <sheetData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F28" sqref="F28"/>
    </sheetView>
  </sheetViews>
  <sheetFormatPr defaultColWidth="9" defaultRowHeight="14.5"/>
  <sheetData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ColWidth="9" defaultRowHeight="14.5"/>
  <sheetData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F31" sqref="F31"/>
    </sheetView>
  </sheetViews>
  <sheetFormatPr defaultColWidth="9" defaultRowHeight="14.5"/>
  <sheetData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3:X82"/>
  <sheetViews>
    <sheetView topLeftCell="E1" zoomScale="55" zoomScaleNormal="55" workbookViewId="0">
      <selection activeCell="P39" sqref="P39"/>
    </sheetView>
  </sheetViews>
  <sheetFormatPr defaultColWidth="9" defaultRowHeight="14.5"/>
  <cols>
    <col min="7" max="7" width="12.6328125"/>
    <col min="24" max="24" width="12.6328125"/>
  </cols>
  <sheetData>
    <row r="33" spans="1:24">
      <c r="A33" s="103" t="s">
        <v>166</v>
      </c>
      <c r="B33" s="104"/>
      <c r="C33" s="104"/>
      <c r="D33" s="104"/>
      <c r="E33" s="104"/>
      <c r="F33" s="104"/>
      <c r="G33" s="105"/>
      <c r="R33" s="103" t="s">
        <v>167</v>
      </c>
      <c r="S33" s="104"/>
      <c r="T33" s="104"/>
      <c r="U33" s="104"/>
      <c r="V33" s="104"/>
      <c r="W33" s="104"/>
      <c r="X33" s="105"/>
    </row>
    <row r="34" spans="1:24">
      <c r="A34" s="1" t="s">
        <v>156</v>
      </c>
      <c r="B34" s="1" t="s">
        <v>157</v>
      </c>
      <c r="C34" s="1" t="s">
        <v>165</v>
      </c>
      <c r="D34" s="2" t="s">
        <v>168</v>
      </c>
      <c r="E34" s="1" t="s">
        <v>160</v>
      </c>
      <c r="F34" s="1" t="s">
        <v>161</v>
      </c>
      <c r="G34" s="1" t="s">
        <v>162</v>
      </c>
      <c r="R34" s="1" t="s">
        <v>169</v>
      </c>
      <c r="S34" s="1" t="s">
        <v>157</v>
      </c>
      <c r="T34" s="1" t="s">
        <v>158</v>
      </c>
      <c r="U34" s="1" t="s">
        <v>159</v>
      </c>
      <c r="V34" s="1" t="s">
        <v>160</v>
      </c>
      <c r="W34" s="1" t="s">
        <v>161</v>
      </c>
      <c r="X34" s="1" t="s">
        <v>162</v>
      </c>
    </row>
    <row r="35" spans="1:24">
      <c r="A35" s="2">
        <v>1.95</v>
      </c>
      <c r="B35" s="2">
        <v>193.8</v>
      </c>
      <c r="C35" s="2">
        <v>39.5717</v>
      </c>
      <c r="D35" s="2">
        <v>2.25</v>
      </c>
      <c r="E35" s="2">
        <v>24</v>
      </c>
      <c r="F35" s="2">
        <f t="shared" ref="F35:F70" si="0">E35*D35</f>
        <v>54</v>
      </c>
      <c r="G35" s="2">
        <f t="shared" ref="G35:G70" si="1">C35/F35</f>
        <v>0.73280925925925899</v>
      </c>
      <c r="R35" s="2">
        <v>2.2000000000000002</v>
      </c>
      <c r="S35" s="2">
        <v>374.8</v>
      </c>
      <c r="T35" s="2">
        <v>86.341399999999993</v>
      </c>
      <c r="U35" s="2">
        <v>2.2200000000000002</v>
      </c>
      <c r="V35" s="2">
        <v>48</v>
      </c>
      <c r="W35" s="2">
        <v>106.56</v>
      </c>
      <c r="X35" s="2">
        <v>0.81026088588588596</v>
      </c>
    </row>
    <row r="36" spans="1:24">
      <c r="A36" s="2">
        <v>1.39</v>
      </c>
      <c r="B36" s="2">
        <v>193.4</v>
      </c>
      <c r="C36" s="2">
        <v>28.1493</v>
      </c>
      <c r="D36" s="2">
        <v>2.31</v>
      </c>
      <c r="E36" s="2">
        <v>24</v>
      </c>
      <c r="F36" s="2">
        <f t="shared" si="0"/>
        <v>55.44</v>
      </c>
      <c r="G36" s="2">
        <f t="shared" si="1"/>
        <v>0.50774350649350697</v>
      </c>
      <c r="R36" s="2">
        <v>2.2000000000000002</v>
      </c>
      <c r="S36" s="2">
        <v>374.9</v>
      </c>
      <c r="T36" s="2">
        <v>86.364400000000003</v>
      </c>
      <c r="U36" s="2">
        <v>3</v>
      </c>
      <c r="V36" s="2">
        <v>48</v>
      </c>
      <c r="W36" s="2">
        <v>144</v>
      </c>
      <c r="X36" s="2">
        <v>0.59975277777777802</v>
      </c>
    </row>
    <row r="37" spans="1:24">
      <c r="A37" s="2">
        <v>2.2000000000000002</v>
      </c>
      <c r="B37" s="2">
        <v>192.9</v>
      </c>
      <c r="C37" s="2">
        <v>44.4377</v>
      </c>
      <c r="D37" s="2">
        <v>2.82</v>
      </c>
      <c r="E37" s="2">
        <v>24</v>
      </c>
      <c r="F37" s="2">
        <f t="shared" si="0"/>
        <v>67.680000000000007</v>
      </c>
      <c r="G37" s="2">
        <f t="shared" si="1"/>
        <v>0.65658540189125303</v>
      </c>
      <c r="R37" s="2">
        <v>2.2999999999999998</v>
      </c>
      <c r="S37" s="2">
        <v>374.7</v>
      </c>
      <c r="T37" s="2">
        <v>90.241900000000001</v>
      </c>
      <c r="U37" s="2">
        <v>2.88</v>
      </c>
      <c r="V37" s="2">
        <v>48</v>
      </c>
      <c r="W37" s="2">
        <v>138.24</v>
      </c>
      <c r="X37" s="2">
        <v>0.65279152199074097</v>
      </c>
    </row>
    <row r="38" spans="1:24">
      <c r="A38" s="2">
        <v>2.57</v>
      </c>
      <c r="B38" s="2">
        <v>192.1</v>
      </c>
      <c r="C38" s="2">
        <v>51.695999999999998</v>
      </c>
      <c r="D38" s="2">
        <v>2.93</v>
      </c>
      <c r="E38" s="2">
        <v>24</v>
      </c>
      <c r="F38" s="2">
        <f t="shared" si="0"/>
        <v>70.319999999999993</v>
      </c>
      <c r="G38" s="2">
        <f t="shared" si="1"/>
        <v>0.73515358361774696</v>
      </c>
      <c r="R38" s="2">
        <v>2.5</v>
      </c>
      <c r="S38" s="2">
        <v>374.7</v>
      </c>
      <c r="T38" s="2">
        <v>98.088999999999999</v>
      </c>
      <c r="U38" s="2">
        <v>3.26</v>
      </c>
      <c r="V38" s="2">
        <v>48</v>
      </c>
      <c r="W38" s="2">
        <v>156.47999999999999</v>
      </c>
      <c r="X38" s="2">
        <v>0.62684688139059297</v>
      </c>
    </row>
    <row r="39" spans="1:24">
      <c r="A39" s="2">
        <v>2.4900000000000002</v>
      </c>
      <c r="B39" s="2">
        <v>191.5</v>
      </c>
      <c r="C39" s="2">
        <v>49.930399999999999</v>
      </c>
      <c r="D39" s="2">
        <v>2.73</v>
      </c>
      <c r="E39" s="2">
        <v>24</v>
      </c>
      <c r="F39" s="2">
        <f t="shared" si="0"/>
        <v>65.52</v>
      </c>
      <c r="G39" s="2">
        <f t="shared" si="1"/>
        <v>0.762063492063492</v>
      </c>
      <c r="R39" s="2">
        <v>2.7</v>
      </c>
      <c r="S39" s="2">
        <v>374.4</v>
      </c>
      <c r="T39" s="2">
        <v>105.851</v>
      </c>
      <c r="U39" s="2">
        <v>3.22</v>
      </c>
      <c r="V39" s="2">
        <v>48</v>
      </c>
      <c r="W39" s="2">
        <v>154.56</v>
      </c>
      <c r="X39" s="2">
        <v>0.68485377846790896</v>
      </c>
    </row>
    <row r="40" spans="1:24">
      <c r="A40" s="2">
        <v>2.63</v>
      </c>
      <c r="B40" s="2">
        <v>191</v>
      </c>
      <c r="C40" s="2">
        <v>52.6</v>
      </c>
      <c r="D40" s="2">
        <v>2.99</v>
      </c>
      <c r="E40" s="2">
        <v>24</v>
      </c>
      <c r="F40" s="2">
        <f t="shared" si="0"/>
        <v>71.760000000000005</v>
      </c>
      <c r="G40" s="2">
        <f t="shared" si="1"/>
        <v>0.73299888517279799</v>
      </c>
      <c r="R40" s="2">
        <v>2.9</v>
      </c>
      <c r="S40" s="2">
        <v>374.1</v>
      </c>
      <c r="T40" s="2">
        <v>113.601</v>
      </c>
      <c r="U40" s="2">
        <v>4.08</v>
      </c>
      <c r="V40" s="2">
        <v>48</v>
      </c>
      <c r="W40" s="2">
        <v>195.84</v>
      </c>
      <c r="X40" s="2">
        <v>0.58007046568627496</v>
      </c>
    </row>
    <row r="41" spans="1:24">
      <c r="A41" s="2">
        <v>2.67</v>
      </c>
      <c r="B41" s="2">
        <v>189.9</v>
      </c>
      <c r="C41" s="2">
        <v>53.092500000000001</v>
      </c>
      <c r="D41" s="2">
        <v>3.72</v>
      </c>
      <c r="E41" s="2">
        <v>24</v>
      </c>
      <c r="F41" s="2">
        <f t="shared" si="0"/>
        <v>89.28</v>
      </c>
      <c r="G41" s="2">
        <f t="shared" si="1"/>
        <v>0.59467405913978499</v>
      </c>
      <c r="R41" s="2">
        <v>3.1</v>
      </c>
      <c r="S41" s="2">
        <v>373.6</v>
      </c>
      <c r="T41" s="2">
        <v>121.273</v>
      </c>
      <c r="U41" s="2">
        <v>4.0999999999999996</v>
      </c>
      <c r="V41" s="2">
        <v>48</v>
      </c>
      <c r="W41" s="2">
        <v>196.8</v>
      </c>
      <c r="X41" s="2">
        <v>0.61622459349593495</v>
      </c>
    </row>
    <row r="42" spans="1:24">
      <c r="A42" s="2">
        <v>3.17</v>
      </c>
      <c r="B42" s="2">
        <v>187.6</v>
      </c>
      <c r="C42" s="2">
        <v>62.2714</v>
      </c>
      <c r="D42" s="2">
        <v>4.41</v>
      </c>
      <c r="E42" s="2">
        <v>24</v>
      </c>
      <c r="F42" s="2">
        <f t="shared" si="0"/>
        <v>105.84</v>
      </c>
      <c r="G42" s="2">
        <f t="shared" si="1"/>
        <v>0.58835411942554805</v>
      </c>
      <c r="R42" s="2">
        <v>3.4</v>
      </c>
      <c r="S42" s="2">
        <v>372.9</v>
      </c>
      <c r="T42" s="2">
        <v>132.76</v>
      </c>
      <c r="U42" s="2">
        <v>4.57</v>
      </c>
      <c r="V42" s="2">
        <v>48</v>
      </c>
      <c r="W42" s="2">
        <v>219.36</v>
      </c>
      <c r="X42" s="2">
        <v>0.60521517140773196</v>
      </c>
    </row>
    <row r="43" spans="1:24">
      <c r="A43" s="2">
        <v>3.85</v>
      </c>
      <c r="B43" s="2">
        <v>183.9</v>
      </c>
      <c r="C43" s="2">
        <v>74.137699999999995</v>
      </c>
      <c r="D43" s="2">
        <v>5.13</v>
      </c>
      <c r="E43" s="2">
        <v>24</v>
      </c>
      <c r="F43" s="2">
        <f t="shared" si="0"/>
        <v>123.12</v>
      </c>
      <c r="G43" s="2">
        <f t="shared" si="1"/>
        <v>0.60215805717998705</v>
      </c>
      <c r="R43" s="2">
        <v>3.7</v>
      </c>
      <c r="S43" s="2">
        <v>372.3</v>
      </c>
      <c r="T43" s="2">
        <v>144.24199999999999</v>
      </c>
      <c r="U43" s="2">
        <v>5.17</v>
      </c>
      <c r="V43" s="2">
        <v>48</v>
      </c>
      <c r="W43" s="2">
        <v>248.16</v>
      </c>
      <c r="X43" s="2">
        <v>0.58124597034171499</v>
      </c>
    </row>
    <row r="44" spans="1:24">
      <c r="A44" s="2">
        <v>5.08</v>
      </c>
      <c r="B44" s="2">
        <v>182.1</v>
      </c>
      <c r="C44" s="2">
        <v>96.865799999999993</v>
      </c>
      <c r="D44" s="2">
        <v>5.17</v>
      </c>
      <c r="E44" s="2">
        <v>24</v>
      </c>
      <c r="F44" s="2">
        <f t="shared" si="0"/>
        <v>124.08</v>
      </c>
      <c r="G44" s="2">
        <f t="shared" si="1"/>
        <v>0.78067214700193399</v>
      </c>
      <c r="R44" s="2">
        <v>4.0999999999999996</v>
      </c>
      <c r="S44" s="2">
        <v>371.4</v>
      </c>
      <c r="T44" s="2">
        <v>159.44900000000001</v>
      </c>
      <c r="U44" s="2">
        <v>5.15</v>
      </c>
      <c r="V44" s="2">
        <v>48</v>
      </c>
      <c r="W44" s="2">
        <v>247.2</v>
      </c>
      <c r="X44" s="2">
        <v>0.64502022653721702</v>
      </c>
    </row>
    <row r="45" spans="1:24">
      <c r="A45" s="2">
        <v>4.99</v>
      </c>
      <c r="B45" s="2">
        <v>180.6</v>
      </c>
      <c r="C45" s="2">
        <v>94.365899999999996</v>
      </c>
      <c r="D45" s="2">
        <v>5.27</v>
      </c>
      <c r="E45" s="2">
        <v>24</v>
      </c>
      <c r="F45" s="2">
        <f t="shared" si="0"/>
        <v>126.48</v>
      </c>
      <c r="G45" s="2">
        <f t="shared" si="1"/>
        <v>0.74609345351043699</v>
      </c>
      <c r="R45" s="2">
        <v>4.5</v>
      </c>
      <c r="S45" s="2">
        <v>370.3</v>
      </c>
      <c r="T45" s="2">
        <v>174.48699999999999</v>
      </c>
      <c r="U45" s="2">
        <v>5.63</v>
      </c>
      <c r="V45" s="2">
        <v>48</v>
      </c>
      <c r="W45" s="2">
        <v>270.24</v>
      </c>
      <c r="X45" s="2">
        <v>0.645674215512137</v>
      </c>
    </row>
    <row r="46" spans="1:24">
      <c r="A46" s="2">
        <v>5.19</v>
      </c>
      <c r="B46" s="2">
        <v>180.3</v>
      </c>
      <c r="C46" s="2">
        <v>97.984999999999999</v>
      </c>
      <c r="D46" s="2">
        <v>5.81</v>
      </c>
      <c r="E46" s="2">
        <v>24</v>
      </c>
      <c r="F46" s="2">
        <f t="shared" si="0"/>
        <v>139.44</v>
      </c>
      <c r="G46" s="2">
        <f t="shared" si="1"/>
        <v>0.70270367183017801</v>
      </c>
      <c r="R46" s="2">
        <v>5</v>
      </c>
      <c r="S46" s="2">
        <v>368.9</v>
      </c>
      <c r="T46" s="2">
        <v>193.14099999999999</v>
      </c>
      <c r="U46" s="2">
        <v>6.43</v>
      </c>
      <c r="V46" s="2">
        <v>48</v>
      </c>
      <c r="W46" s="2">
        <v>308.64</v>
      </c>
      <c r="X46" s="2">
        <v>0.62578084499740805</v>
      </c>
    </row>
    <row r="47" spans="1:24">
      <c r="A47" s="2">
        <v>5.77</v>
      </c>
      <c r="B47" s="2">
        <v>174.7</v>
      </c>
      <c r="C47" s="2">
        <v>105.55200000000001</v>
      </c>
      <c r="D47" s="2">
        <v>6.62</v>
      </c>
      <c r="E47" s="2">
        <v>24</v>
      </c>
      <c r="F47" s="2">
        <f t="shared" si="0"/>
        <v>158.88</v>
      </c>
      <c r="G47" s="2">
        <f t="shared" si="1"/>
        <v>0.66435045317220598</v>
      </c>
      <c r="R47" s="2">
        <v>5.6</v>
      </c>
      <c r="S47" s="2">
        <v>367.2</v>
      </c>
      <c r="T47" s="2">
        <v>215.321</v>
      </c>
      <c r="U47" s="2">
        <v>6.74</v>
      </c>
      <c r="V47" s="2">
        <v>48</v>
      </c>
      <c r="W47" s="2">
        <v>323.52</v>
      </c>
      <c r="X47" s="2">
        <v>0.66555699802176105</v>
      </c>
    </row>
    <row r="48" spans="1:24">
      <c r="A48" s="2">
        <v>7.46</v>
      </c>
      <c r="B48" s="2">
        <v>173.1</v>
      </c>
      <c r="C48" s="2">
        <v>135.21700000000001</v>
      </c>
      <c r="D48" s="2">
        <v>7.34</v>
      </c>
      <c r="E48" s="2">
        <v>24</v>
      </c>
      <c r="F48" s="2">
        <f t="shared" si="0"/>
        <v>176.16</v>
      </c>
      <c r="G48" s="2">
        <f t="shared" si="1"/>
        <v>0.76758060853769305</v>
      </c>
      <c r="R48" s="2">
        <v>6.3</v>
      </c>
      <c r="S48" s="2">
        <v>365.4</v>
      </c>
      <c r="T48" s="2">
        <v>241.04900000000001</v>
      </c>
      <c r="U48" s="2">
        <v>7.64</v>
      </c>
      <c r="V48" s="2">
        <v>48</v>
      </c>
      <c r="W48" s="2">
        <v>366.72</v>
      </c>
      <c r="X48" s="2">
        <v>0.65731075479930201</v>
      </c>
    </row>
    <row r="49" spans="1:24">
      <c r="A49" s="2">
        <v>6.46</v>
      </c>
      <c r="B49" s="2">
        <v>173.1</v>
      </c>
      <c r="C49" s="2">
        <v>117.092</v>
      </c>
      <c r="D49" s="2">
        <v>7.39</v>
      </c>
      <c r="E49" s="2">
        <v>24</v>
      </c>
      <c r="F49" s="2">
        <f t="shared" si="0"/>
        <v>177.36</v>
      </c>
      <c r="G49" s="2">
        <f t="shared" si="1"/>
        <v>0.66019395579612095</v>
      </c>
      <c r="R49" s="2">
        <v>7</v>
      </c>
      <c r="S49" s="2">
        <v>363.4</v>
      </c>
      <c r="T49" s="2">
        <v>266.36599999999999</v>
      </c>
      <c r="U49" s="2">
        <v>8.8000000000000007</v>
      </c>
      <c r="V49" s="2">
        <v>48</v>
      </c>
      <c r="W49" s="2">
        <v>422.4</v>
      </c>
      <c r="X49" s="2">
        <v>0.63060132575757599</v>
      </c>
    </row>
    <row r="50" spans="1:24">
      <c r="A50" s="2">
        <v>7.13</v>
      </c>
      <c r="B50" s="2">
        <v>172</v>
      </c>
      <c r="C50" s="2">
        <v>128.41499999999999</v>
      </c>
      <c r="D50" s="2">
        <v>8.3000000000000007</v>
      </c>
      <c r="E50" s="2">
        <v>24</v>
      </c>
      <c r="F50" s="2">
        <f t="shared" si="0"/>
        <v>199.2</v>
      </c>
      <c r="G50" s="2">
        <f t="shared" si="1"/>
        <v>0.64465361445783098</v>
      </c>
      <c r="R50" s="2">
        <v>7.9</v>
      </c>
      <c r="S50" s="2">
        <v>361</v>
      </c>
      <c r="T50" s="2">
        <v>298.62799999999999</v>
      </c>
      <c r="U50" s="2">
        <v>9.75</v>
      </c>
      <c r="V50" s="2">
        <v>48</v>
      </c>
      <c r="W50" s="2">
        <v>468</v>
      </c>
      <c r="X50" s="2">
        <v>0.63809401709401703</v>
      </c>
    </row>
    <row r="51" spans="1:24">
      <c r="A51" s="2">
        <v>7.86</v>
      </c>
      <c r="B51" s="2">
        <v>162.9</v>
      </c>
      <c r="C51" s="2">
        <v>134.07300000000001</v>
      </c>
      <c r="D51" s="2">
        <v>12.37</v>
      </c>
      <c r="E51" s="2">
        <v>24</v>
      </c>
      <c r="F51" s="2">
        <f t="shared" si="0"/>
        <v>296.88</v>
      </c>
      <c r="G51" s="2">
        <f t="shared" si="1"/>
        <v>0.45160670978173001</v>
      </c>
      <c r="R51" s="2">
        <v>8.8000000000000007</v>
      </c>
      <c r="S51" s="2">
        <v>358.3</v>
      </c>
      <c r="T51" s="2">
        <v>330.161</v>
      </c>
      <c r="U51" s="2">
        <v>9.99</v>
      </c>
      <c r="V51" s="2">
        <v>48</v>
      </c>
      <c r="W51" s="2">
        <v>479.52</v>
      </c>
      <c r="X51" s="2">
        <v>0.68852394060727395</v>
      </c>
    </row>
    <row r="52" spans="1:24">
      <c r="A52" s="2">
        <v>9.6999999999999993</v>
      </c>
      <c r="B52" s="2">
        <v>145.19999999999999</v>
      </c>
      <c r="C52" s="2">
        <v>147.48099999999999</v>
      </c>
      <c r="D52" s="2">
        <v>15.94</v>
      </c>
      <c r="E52" s="2">
        <v>24</v>
      </c>
      <c r="F52" s="2">
        <f t="shared" si="0"/>
        <v>382.56</v>
      </c>
      <c r="G52" s="2">
        <f t="shared" si="1"/>
        <v>0.38551076955248798</v>
      </c>
      <c r="R52" s="2">
        <v>9.8000000000000007</v>
      </c>
      <c r="S52" s="2">
        <v>355.1</v>
      </c>
      <c r="T52" s="2">
        <v>364.39600000000002</v>
      </c>
      <c r="U52" s="2">
        <v>10.46</v>
      </c>
      <c r="V52" s="2">
        <v>48</v>
      </c>
      <c r="W52" s="2">
        <v>502.08</v>
      </c>
      <c r="X52" s="2">
        <v>0.72577278521351196</v>
      </c>
    </row>
    <row r="53" spans="1:24">
      <c r="A53" s="2">
        <v>14.25</v>
      </c>
      <c r="B53" s="2">
        <v>135.80000000000001</v>
      </c>
      <c r="C53" s="2">
        <v>202.63399999999999</v>
      </c>
      <c r="D53" s="2">
        <v>16.170000000000002</v>
      </c>
      <c r="E53" s="2">
        <v>24</v>
      </c>
      <c r="F53" s="2">
        <f t="shared" si="0"/>
        <v>388.08</v>
      </c>
      <c r="G53" s="2">
        <f t="shared" si="1"/>
        <v>0.52214491857348999</v>
      </c>
      <c r="R53" s="2">
        <v>10.8</v>
      </c>
      <c r="S53" s="2">
        <v>351.7</v>
      </c>
      <c r="T53" s="2">
        <v>397.73399999999998</v>
      </c>
      <c r="U53" s="2">
        <v>11.65</v>
      </c>
      <c r="V53" s="2">
        <v>48</v>
      </c>
      <c r="W53" s="2">
        <v>559.20000000000005</v>
      </c>
      <c r="X53" s="2">
        <v>0.71125536480686702</v>
      </c>
    </row>
    <row r="54" spans="1:24">
      <c r="A54" s="2">
        <v>16.61</v>
      </c>
      <c r="B54" s="2">
        <v>135.4</v>
      </c>
      <c r="C54" s="2">
        <v>235.49700000000001</v>
      </c>
      <c r="D54" s="2">
        <v>15.54</v>
      </c>
      <c r="E54" s="2">
        <v>24</v>
      </c>
      <c r="F54" s="2">
        <f t="shared" si="0"/>
        <v>372.96</v>
      </c>
      <c r="G54" s="2">
        <f t="shared" si="1"/>
        <v>0.63142696267696297</v>
      </c>
      <c r="R54" s="2">
        <v>11.6</v>
      </c>
      <c r="S54" s="2">
        <v>348</v>
      </c>
      <c r="T54" s="2">
        <v>422.702</v>
      </c>
      <c r="U54" s="2">
        <v>12.3</v>
      </c>
      <c r="V54" s="2">
        <v>48</v>
      </c>
      <c r="W54" s="2">
        <v>590.4</v>
      </c>
      <c r="X54" s="2">
        <v>0.71595867208672104</v>
      </c>
    </row>
    <row r="55" spans="1:24">
      <c r="A55" s="2">
        <v>16.690000000000001</v>
      </c>
      <c r="B55" s="2">
        <v>125.9</v>
      </c>
      <c r="C55" s="2">
        <v>220.02799999999999</v>
      </c>
      <c r="D55" s="2">
        <v>18.07</v>
      </c>
      <c r="E55" s="2">
        <v>24</v>
      </c>
      <c r="F55" s="2">
        <f t="shared" si="0"/>
        <v>433.68</v>
      </c>
      <c r="G55" s="2">
        <f t="shared" si="1"/>
        <v>0.50735104224312899</v>
      </c>
      <c r="R55" s="2">
        <v>12.2</v>
      </c>
      <c r="S55" s="2">
        <v>344.1</v>
      </c>
      <c r="T55" s="2">
        <v>439.58300000000003</v>
      </c>
      <c r="U55" s="2">
        <v>14.09</v>
      </c>
      <c r="V55" s="2">
        <v>48</v>
      </c>
      <c r="W55" s="2">
        <v>676.32</v>
      </c>
      <c r="X55" s="2">
        <v>0.64996303524958599</v>
      </c>
    </row>
    <row r="56" spans="1:24">
      <c r="A56" s="2">
        <v>19.59</v>
      </c>
      <c r="B56" s="2">
        <v>109.5</v>
      </c>
      <c r="C56" s="2">
        <v>224.61799999999999</v>
      </c>
      <c r="D56" s="2">
        <v>22.48</v>
      </c>
      <c r="E56" s="2">
        <v>24</v>
      </c>
      <c r="F56" s="2">
        <f t="shared" si="0"/>
        <v>539.52</v>
      </c>
      <c r="G56" s="2">
        <f t="shared" si="1"/>
        <v>0.41632932977461401</v>
      </c>
      <c r="R56" s="2">
        <v>13.1</v>
      </c>
      <c r="S56" s="2">
        <v>339.9</v>
      </c>
      <c r="T56" s="2">
        <v>466.25</v>
      </c>
      <c r="U56" s="2">
        <v>14.73</v>
      </c>
      <c r="V56" s="2">
        <v>48</v>
      </c>
      <c r="W56" s="2">
        <v>707.04</v>
      </c>
      <c r="X56" s="2">
        <v>0.65943935279474997</v>
      </c>
    </row>
    <row r="57" spans="1:24">
      <c r="A57" s="2">
        <v>22.33</v>
      </c>
      <c r="B57" s="2">
        <v>101.9</v>
      </c>
      <c r="C57" s="2">
        <v>238.26499999999999</v>
      </c>
      <c r="D57" s="2">
        <v>24.18</v>
      </c>
      <c r="E57" s="2">
        <v>24</v>
      </c>
      <c r="F57" s="2">
        <f t="shared" si="0"/>
        <v>580.32000000000005</v>
      </c>
      <c r="G57" s="2">
        <f t="shared" si="1"/>
        <v>0.41057519988971602</v>
      </c>
      <c r="R57" s="2">
        <v>14.1</v>
      </c>
      <c r="S57" s="2">
        <v>335.5</v>
      </c>
      <c r="T57" s="2">
        <v>495.346</v>
      </c>
      <c r="U57" s="2">
        <v>15.29</v>
      </c>
      <c r="V57" s="2">
        <v>48</v>
      </c>
      <c r="W57" s="2">
        <v>733.92</v>
      </c>
      <c r="X57" s="2">
        <v>0.67493187268367105</v>
      </c>
    </row>
    <row r="58" spans="1:24">
      <c r="A58" s="2">
        <v>24.44</v>
      </c>
      <c r="B58" s="2">
        <v>101.3</v>
      </c>
      <c r="C58" s="2">
        <v>259.24299999999999</v>
      </c>
      <c r="D58" s="2">
        <v>24.8</v>
      </c>
      <c r="E58" s="2">
        <v>24</v>
      </c>
      <c r="F58" s="2">
        <f t="shared" si="0"/>
        <v>595.20000000000005</v>
      </c>
      <c r="G58" s="2">
        <f t="shared" si="1"/>
        <v>0.43555611559139801</v>
      </c>
      <c r="R58" s="2">
        <v>15.3</v>
      </c>
      <c r="S58" s="2">
        <v>331</v>
      </c>
      <c r="T58" s="2">
        <v>530.29300000000001</v>
      </c>
      <c r="U58" s="2">
        <v>16.55</v>
      </c>
      <c r="V58" s="2">
        <v>48</v>
      </c>
      <c r="W58" s="2">
        <v>794.4</v>
      </c>
      <c r="X58" s="2">
        <v>0.66753902316213498</v>
      </c>
    </row>
    <row r="59" spans="1:24">
      <c r="A59" s="2">
        <v>24.28</v>
      </c>
      <c r="B59" s="2">
        <v>99.5</v>
      </c>
      <c r="C59" s="2">
        <v>252.97</v>
      </c>
      <c r="D59" s="2">
        <v>28.02</v>
      </c>
      <c r="E59" s="2">
        <v>24</v>
      </c>
      <c r="F59" s="2">
        <f t="shared" si="0"/>
        <v>672.48</v>
      </c>
      <c r="G59" s="2">
        <f t="shared" si="1"/>
        <v>0.37617475612657603</v>
      </c>
      <c r="R59" s="2">
        <v>16.3</v>
      </c>
      <c r="S59" s="2">
        <v>326.3</v>
      </c>
      <c r="T59" s="2">
        <v>556.93100000000004</v>
      </c>
      <c r="U59" s="2">
        <v>17.079999999999998</v>
      </c>
      <c r="V59" s="2">
        <v>48</v>
      </c>
      <c r="W59" s="2">
        <v>819.84</v>
      </c>
      <c r="X59" s="2">
        <v>0.67931669594067101</v>
      </c>
    </row>
    <row r="60" spans="1:24">
      <c r="A60" s="2">
        <v>25.69</v>
      </c>
      <c r="B60" s="2">
        <v>67</v>
      </c>
      <c r="C60" s="2">
        <v>180.23400000000001</v>
      </c>
      <c r="D60" s="2">
        <v>36.159999999999997</v>
      </c>
      <c r="E60" s="2">
        <v>24</v>
      </c>
      <c r="F60" s="2">
        <f t="shared" si="0"/>
        <v>867.84</v>
      </c>
      <c r="G60" s="2">
        <f t="shared" si="1"/>
        <v>0.20768113938053101</v>
      </c>
      <c r="R60" s="2">
        <v>17</v>
      </c>
      <c r="S60" s="2">
        <v>321.5</v>
      </c>
      <c r="T60" s="2">
        <v>572.30399999999997</v>
      </c>
      <c r="U60" s="2">
        <v>17.34</v>
      </c>
      <c r="V60" s="2">
        <v>48</v>
      </c>
      <c r="W60" s="2">
        <v>832.32</v>
      </c>
      <c r="X60" s="2">
        <v>0.68760092272202999</v>
      </c>
    </row>
    <row r="61" spans="1:24">
      <c r="A61" s="2">
        <v>30.84</v>
      </c>
      <c r="B61" s="2">
        <v>55.5</v>
      </c>
      <c r="C61" s="2">
        <v>179.227</v>
      </c>
      <c r="D61" s="2">
        <v>39.020000000000003</v>
      </c>
      <c r="E61" s="2">
        <v>24</v>
      </c>
      <c r="F61" s="2">
        <f t="shared" si="0"/>
        <v>936.48</v>
      </c>
      <c r="G61" s="2">
        <f t="shared" si="1"/>
        <v>0.19138369212369699</v>
      </c>
      <c r="R61" s="2">
        <v>18</v>
      </c>
      <c r="S61" s="2">
        <v>316.60000000000002</v>
      </c>
      <c r="T61" s="2">
        <v>596.73299999999995</v>
      </c>
      <c r="U61" s="2">
        <v>17.41</v>
      </c>
      <c r="V61" s="2">
        <v>48</v>
      </c>
      <c r="W61" s="2">
        <v>835.68</v>
      </c>
      <c r="X61" s="2">
        <v>0.71406878230901805</v>
      </c>
    </row>
    <row r="62" spans="1:24">
      <c r="A62" s="2">
        <v>36.75</v>
      </c>
      <c r="B62" s="2">
        <v>55.5</v>
      </c>
      <c r="C62" s="2">
        <v>213.57300000000001</v>
      </c>
      <c r="D62" s="2">
        <v>42.2</v>
      </c>
      <c r="E62" s="2">
        <v>24</v>
      </c>
      <c r="F62" s="2">
        <f t="shared" si="0"/>
        <v>1012.8</v>
      </c>
      <c r="G62" s="2">
        <f t="shared" si="1"/>
        <v>0.210873815165877</v>
      </c>
      <c r="R62" s="2">
        <v>18.899999999999999</v>
      </c>
      <c r="S62" s="2">
        <v>312.7</v>
      </c>
      <c r="T62" s="2">
        <v>618.851</v>
      </c>
      <c r="U62" s="2">
        <v>18.43</v>
      </c>
      <c r="V62" s="2">
        <v>48</v>
      </c>
      <c r="W62" s="2">
        <v>884.64</v>
      </c>
      <c r="X62" s="2">
        <v>0.69955122987882101</v>
      </c>
    </row>
    <row r="63" spans="1:24">
      <c r="A63" s="2">
        <v>36.6</v>
      </c>
      <c r="B63" s="2">
        <v>55.5</v>
      </c>
      <c r="C63" s="2">
        <v>212.702</v>
      </c>
      <c r="D63" s="2">
        <v>43.66</v>
      </c>
      <c r="E63" s="2">
        <v>24</v>
      </c>
      <c r="F63" s="2">
        <f t="shared" si="0"/>
        <v>1047.8399999999999</v>
      </c>
      <c r="G63" s="2">
        <f t="shared" si="1"/>
        <v>0.202990914643457</v>
      </c>
      <c r="R63" s="2">
        <v>19.399999999999999</v>
      </c>
      <c r="S63" s="2">
        <v>308.10000000000002</v>
      </c>
      <c r="T63" s="2">
        <v>625.87900000000002</v>
      </c>
      <c r="U63" s="2">
        <v>18.04</v>
      </c>
      <c r="V63" s="2">
        <v>48</v>
      </c>
      <c r="W63" s="2">
        <v>865.92</v>
      </c>
      <c r="X63" s="2">
        <v>0.72279078898743498</v>
      </c>
    </row>
    <row r="64" spans="1:24">
      <c r="A64" s="2">
        <v>36.49</v>
      </c>
      <c r="B64" s="2">
        <v>55.5</v>
      </c>
      <c r="C64" s="2">
        <v>212.06200000000001</v>
      </c>
      <c r="D64" s="2">
        <v>44.28</v>
      </c>
      <c r="E64" s="2">
        <v>24</v>
      </c>
      <c r="F64" s="2">
        <f t="shared" si="0"/>
        <v>1062.72</v>
      </c>
      <c r="G64" s="2">
        <f t="shared" si="1"/>
        <v>0.19954644685335701</v>
      </c>
      <c r="R64" s="2">
        <v>19.600000000000001</v>
      </c>
      <c r="S64" s="2">
        <v>303</v>
      </c>
      <c r="T64" s="2">
        <v>621.86400000000003</v>
      </c>
      <c r="U64" s="2">
        <v>18.239999999999998</v>
      </c>
      <c r="V64" s="2">
        <v>48</v>
      </c>
      <c r="W64" s="2">
        <v>875.52</v>
      </c>
      <c r="X64" s="2">
        <v>0.71027960526315803</v>
      </c>
    </row>
    <row r="65" spans="1:24">
      <c r="A65" s="2">
        <v>36.450000000000003</v>
      </c>
      <c r="B65" s="2">
        <v>55.5</v>
      </c>
      <c r="C65" s="2">
        <v>211.83</v>
      </c>
      <c r="D65" s="2">
        <v>43.92</v>
      </c>
      <c r="E65" s="2">
        <v>24</v>
      </c>
      <c r="F65" s="2">
        <f t="shared" si="0"/>
        <v>1054.08</v>
      </c>
      <c r="G65" s="2">
        <f t="shared" si="1"/>
        <v>0.20096197632058299</v>
      </c>
      <c r="R65" s="2">
        <v>19.8</v>
      </c>
      <c r="S65" s="2">
        <v>299.10000000000002</v>
      </c>
      <c r="T65" s="2">
        <v>620.12400000000002</v>
      </c>
      <c r="U65" s="2">
        <v>19.75</v>
      </c>
      <c r="V65" s="2">
        <v>48</v>
      </c>
      <c r="W65" s="2">
        <v>948</v>
      </c>
      <c r="X65" s="2">
        <v>0.65413924050632899</v>
      </c>
    </row>
    <row r="66" spans="1:24">
      <c r="A66" s="2">
        <v>36.29</v>
      </c>
      <c r="B66" s="2">
        <v>55.5</v>
      </c>
      <c r="C66" s="2">
        <v>210.9</v>
      </c>
      <c r="D66" s="2">
        <v>42.34</v>
      </c>
      <c r="E66" s="2">
        <v>24</v>
      </c>
      <c r="F66" s="2">
        <f t="shared" si="0"/>
        <v>1016.16</v>
      </c>
      <c r="G66" s="2">
        <f t="shared" si="1"/>
        <v>0.207546055739254</v>
      </c>
      <c r="R66" s="2">
        <v>20</v>
      </c>
      <c r="S66" s="2">
        <v>295.60000000000002</v>
      </c>
      <c r="T66" s="2">
        <v>619.05799999999999</v>
      </c>
      <c r="U66" s="2">
        <v>20.55</v>
      </c>
      <c r="V66" s="2">
        <v>48</v>
      </c>
      <c r="W66" s="2">
        <v>986.4</v>
      </c>
      <c r="X66" s="2">
        <v>0.627593268450933</v>
      </c>
    </row>
    <row r="67" spans="1:24">
      <c r="A67" s="2">
        <v>35.78</v>
      </c>
      <c r="B67" s="2">
        <v>55.5</v>
      </c>
      <c r="C67" s="2">
        <v>207.93600000000001</v>
      </c>
      <c r="D67" s="2">
        <v>43.74</v>
      </c>
      <c r="E67" s="2">
        <v>24</v>
      </c>
      <c r="F67" s="2">
        <f t="shared" si="0"/>
        <v>1049.76</v>
      </c>
      <c r="G67" s="2">
        <f t="shared" si="1"/>
        <v>0.198079561042524</v>
      </c>
      <c r="R67" s="2">
        <v>20.6</v>
      </c>
      <c r="S67" s="2">
        <v>292.89999999999998</v>
      </c>
      <c r="T67" s="2">
        <v>631.80499999999995</v>
      </c>
      <c r="U67" s="2">
        <v>22.66</v>
      </c>
      <c r="V67" s="2">
        <v>48</v>
      </c>
      <c r="W67" s="2">
        <v>1087.68</v>
      </c>
      <c r="X67" s="2">
        <v>0.58087397028537802</v>
      </c>
    </row>
    <row r="68" spans="1:24">
      <c r="A68" s="2">
        <v>35.76</v>
      </c>
      <c r="B68" s="2">
        <v>55.5</v>
      </c>
      <c r="C68" s="2">
        <v>207.82</v>
      </c>
      <c r="D68" s="2">
        <v>43.52</v>
      </c>
      <c r="E68" s="2">
        <v>24</v>
      </c>
      <c r="F68" s="2">
        <f t="shared" si="0"/>
        <v>1044.48</v>
      </c>
      <c r="G68" s="2">
        <f t="shared" si="1"/>
        <v>0.19896982230392199</v>
      </c>
      <c r="R68" s="2">
        <v>21.9</v>
      </c>
      <c r="S68" s="2">
        <v>289.2</v>
      </c>
      <c r="T68" s="2">
        <v>663.19200000000001</v>
      </c>
      <c r="U68" s="2">
        <v>23.82</v>
      </c>
      <c r="V68" s="2">
        <v>48</v>
      </c>
      <c r="W68" s="2">
        <v>1143.3599999999999</v>
      </c>
      <c r="X68" s="2">
        <v>0.58003778337531497</v>
      </c>
    </row>
    <row r="69" spans="1:24">
      <c r="A69" s="2">
        <v>34.26</v>
      </c>
      <c r="B69" s="2">
        <v>55.5</v>
      </c>
      <c r="C69" s="2">
        <v>199.10300000000001</v>
      </c>
      <c r="D69" s="2">
        <v>43.67</v>
      </c>
      <c r="E69" s="2">
        <v>24</v>
      </c>
      <c r="F69" s="2">
        <f t="shared" si="0"/>
        <v>1048.08</v>
      </c>
      <c r="G69" s="2">
        <f t="shared" si="1"/>
        <v>0.189969277154416</v>
      </c>
      <c r="R69" s="2">
        <v>23.5</v>
      </c>
      <c r="S69" s="2">
        <v>285</v>
      </c>
      <c r="T69" s="2">
        <v>701.30899999999997</v>
      </c>
      <c r="U69" s="2">
        <v>25.72</v>
      </c>
      <c r="V69" s="2">
        <v>48</v>
      </c>
      <c r="W69" s="2">
        <v>1234.56</v>
      </c>
      <c r="X69" s="2">
        <v>0.568063925609124</v>
      </c>
    </row>
    <row r="70" spans="1:24">
      <c r="A70" s="2">
        <v>36.46</v>
      </c>
      <c r="B70" s="2">
        <v>0</v>
      </c>
      <c r="C70" s="2">
        <v>0</v>
      </c>
      <c r="D70" s="2">
        <v>44.47</v>
      </c>
      <c r="E70" s="2">
        <v>24</v>
      </c>
      <c r="F70" s="2">
        <f t="shared" si="0"/>
        <v>1067.28</v>
      </c>
      <c r="G70" s="2">
        <f t="shared" si="1"/>
        <v>0</v>
      </c>
      <c r="R70" s="2">
        <v>24.8</v>
      </c>
      <c r="S70" s="2">
        <v>280.60000000000002</v>
      </c>
      <c r="T70" s="2">
        <v>728.67899999999997</v>
      </c>
      <c r="U70" s="2">
        <v>26.27</v>
      </c>
      <c r="V70" s="2">
        <v>48</v>
      </c>
      <c r="W70" s="2">
        <v>1260.96</v>
      </c>
      <c r="X70" s="2">
        <v>0.57787637990102803</v>
      </c>
    </row>
    <row r="71" spans="1:24">
      <c r="R71" s="2">
        <v>26</v>
      </c>
      <c r="S71" s="2">
        <v>276</v>
      </c>
      <c r="T71" s="2">
        <v>751.41399999999999</v>
      </c>
      <c r="U71" s="2">
        <v>27.24</v>
      </c>
      <c r="V71" s="2">
        <v>48</v>
      </c>
      <c r="W71" s="2">
        <v>1307.52</v>
      </c>
      <c r="X71" s="2">
        <v>0.57468642927068003</v>
      </c>
    </row>
    <row r="72" spans="1:24">
      <c r="R72" s="2">
        <v>27.1</v>
      </c>
      <c r="S72" s="2">
        <v>271.3</v>
      </c>
      <c r="T72" s="2">
        <v>769.86699999999996</v>
      </c>
      <c r="U72" s="2">
        <v>28.45</v>
      </c>
      <c r="V72" s="2">
        <v>48</v>
      </c>
      <c r="W72" s="2">
        <v>1365.6</v>
      </c>
      <c r="X72" s="2">
        <v>0.56375732278851798</v>
      </c>
    </row>
    <row r="73" spans="1:24">
      <c r="R73" s="2">
        <v>27.9</v>
      </c>
      <c r="S73" s="2">
        <v>266.10000000000002</v>
      </c>
      <c r="T73" s="2">
        <v>777.40200000000004</v>
      </c>
      <c r="U73" s="2">
        <v>26.08</v>
      </c>
      <c r="V73" s="2">
        <v>48</v>
      </c>
      <c r="W73" s="2">
        <v>1251.8399999999999</v>
      </c>
      <c r="X73" s="2">
        <v>0.62100747699386505</v>
      </c>
    </row>
    <row r="74" spans="1:24">
      <c r="R74" s="2">
        <v>28.7</v>
      </c>
      <c r="S74" s="2">
        <v>260.39999999999998</v>
      </c>
      <c r="T74" s="2">
        <v>782.56299999999999</v>
      </c>
      <c r="U74" s="2">
        <v>32.49</v>
      </c>
      <c r="V74" s="2">
        <v>48</v>
      </c>
      <c r="W74" s="2">
        <v>1559.52</v>
      </c>
      <c r="X74" s="2">
        <v>0.50179734790191899</v>
      </c>
    </row>
    <row r="75" spans="1:24">
      <c r="R75" s="2">
        <v>29.8</v>
      </c>
      <c r="S75" s="2">
        <v>253.6</v>
      </c>
      <c r="T75" s="2">
        <v>791.33799999999997</v>
      </c>
      <c r="U75" s="2">
        <v>36.29</v>
      </c>
      <c r="V75" s="2">
        <v>48</v>
      </c>
      <c r="W75" s="2">
        <v>1741.92</v>
      </c>
      <c r="X75" s="2">
        <v>0.45429066776889898</v>
      </c>
    </row>
    <row r="76" spans="1:24">
      <c r="R76" s="2">
        <v>31</v>
      </c>
      <c r="S76" s="2">
        <v>246.4</v>
      </c>
      <c r="T76" s="2">
        <v>799.83199999999999</v>
      </c>
      <c r="U76" s="2">
        <v>39.14</v>
      </c>
      <c r="V76" s="2">
        <v>48</v>
      </c>
      <c r="W76" s="2">
        <v>1878.72</v>
      </c>
      <c r="X76" s="2">
        <v>0.42573241355816699</v>
      </c>
    </row>
    <row r="77" spans="1:24">
      <c r="R77" s="2">
        <v>32.299999999999997</v>
      </c>
      <c r="S77" s="2">
        <v>238.8</v>
      </c>
      <c r="T77" s="2">
        <v>807.66899999999998</v>
      </c>
      <c r="U77" s="2">
        <v>43.65</v>
      </c>
      <c r="V77" s="2">
        <v>48</v>
      </c>
      <c r="W77" s="2">
        <v>2095.1999999999998</v>
      </c>
      <c r="X77" s="2">
        <v>0.38548539518900299</v>
      </c>
    </row>
    <row r="78" spans="1:24">
      <c r="R78" s="2">
        <v>33.5</v>
      </c>
      <c r="S78" s="2">
        <v>187.7</v>
      </c>
      <c r="T78" s="2">
        <v>658.42399999999998</v>
      </c>
      <c r="U78" s="2">
        <v>46.7</v>
      </c>
      <c r="V78" s="2">
        <v>48</v>
      </c>
      <c r="W78" s="2">
        <v>2241.6</v>
      </c>
      <c r="X78" s="2">
        <v>0.29372947894361201</v>
      </c>
    </row>
    <row r="79" spans="1:24">
      <c r="R79" s="2">
        <v>35</v>
      </c>
      <c r="S79" s="2">
        <v>174</v>
      </c>
      <c r="T79" s="2">
        <v>637.69600000000003</v>
      </c>
      <c r="U79" s="2">
        <v>48.99</v>
      </c>
      <c r="V79" s="2">
        <v>48</v>
      </c>
      <c r="W79" s="2">
        <v>2351.52</v>
      </c>
      <c r="X79" s="2">
        <v>0.27118459549567903</v>
      </c>
    </row>
    <row r="80" spans="1:24">
      <c r="R80" s="2">
        <v>36.200000000000003</v>
      </c>
      <c r="S80" s="2">
        <v>162</v>
      </c>
      <c r="T80" s="2">
        <v>614.07299999999998</v>
      </c>
      <c r="U80" s="2">
        <v>53.86</v>
      </c>
      <c r="V80" s="2">
        <v>48</v>
      </c>
      <c r="W80" s="2">
        <v>2585.2800000000002</v>
      </c>
      <c r="X80" s="2">
        <v>0.23752668956553999</v>
      </c>
    </row>
    <row r="81" spans="18:24">
      <c r="R81" s="2">
        <v>37.200000000000003</v>
      </c>
      <c r="S81" s="2">
        <v>149.1</v>
      </c>
      <c r="T81" s="2">
        <v>580.78700000000003</v>
      </c>
      <c r="U81" s="2">
        <v>56.32</v>
      </c>
      <c r="V81" s="2">
        <v>48</v>
      </c>
      <c r="W81" s="2">
        <v>2703.36</v>
      </c>
      <c r="X81" s="2">
        <v>0.214838941169508</v>
      </c>
    </row>
    <row r="82" spans="18:24">
      <c r="R82" s="2">
        <v>38.4</v>
      </c>
      <c r="S82" s="2">
        <v>132.30000000000001</v>
      </c>
      <c r="T82" s="2">
        <v>531.971</v>
      </c>
      <c r="U82" s="2">
        <v>56.96</v>
      </c>
      <c r="V82" s="2">
        <v>48</v>
      </c>
      <c r="W82" s="2">
        <v>2734.08</v>
      </c>
      <c r="X82" s="2">
        <v>0.19457038565074899</v>
      </c>
    </row>
  </sheetData>
  <mergeCells count="2">
    <mergeCell ref="A33:G33"/>
    <mergeCell ref="R33:X33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3:X111"/>
  <sheetViews>
    <sheetView zoomScale="85" zoomScaleNormal="85" workbookViewId="0">
      <selection activeCell="AA40" sqref="AA40"/>
    </sheetView>
  </sheetViews>
  <sheetFormatPr defaultColWidth="9" defaultRowHeight="14.5"/>
  <cols>
    <col min="7" max="7" width="12.6328125"/>
    <col min="24" max="24" width="12.6328125"/>
  </cols>
  <sheetData>
    <row r="33" spans="1:24">
      <c r="A33" s="103" t="s">
        <v>170</v>
      </c>
      <c r="B33" s="104"/>
      <c r="C33" s="104"/>
      <c r="D33" s="104"/>
      <c r="E33" s="104"/>
      <c r="F33" s="104"/>
      <c r="G33" s="105"/>
      <c r="R33" s="106" t="s">
        <v>171</v>
      </c>
      <c r="S33" s="106"/>
      <c r="T33" s="106"/>
      <c r="U33" s="106"/>
      <c r="V33" s="106"/>
      <c r="W33" s="106"/>
      <c r="X33" s="106"/>
    </row>
    <row r="34" spans="1:24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160</v>
      </c>
      <c r="F34" s="1" t="s">
        <v>158</v>
      </c>
      <c r="G34" s="1" t="s">
        <v>162</v>
      </c>
      <c r="R34" s="1" t="s">
        <v>156</v>
      </c>
      <c r="S34" s="1" t="s">
        <v>157</v>
      </c>
      <c r="T34" s="1" t="s">
        <v>165</v>
      </c>
      <c r="U34" s="2" t="s">
        <v>168</v>
      </c>
      <c r="V34" s="1" t="s">
        <v>160</v>
      </c>
      <c r="W34" s="1" t="s">
        <v>161</v>
      </c>
      <c r="X34" s="1" t="s">
        <v>162</v>
      </c>
    </row>
    <row r="35" spans="1:24">
      <c r="A35" s="2">
        <v>1.1499999999999999</v>
      </c>
      <c r="B35" s="2">
        <v>136.69999999999999</v>
      </c>
      <c r="C35" s="2">
        <v>16.461300000000001</v>
      </c>
      <c r="D35" s="2">
        <v>1.07</v>
      </c>
      <c r="E35" s="2">
        <v>24</v>
      </c>
      <c r="F35" s="2">
        <f t="shared" ref="F35:F98" si="0">D35*E35</f>
        <v>25.68</v>
      </c>
      <c r="G35" s="2">
        <f t="shared" ref="G35:G98" si="1">C35/F35</f>
        <v>0.64101635514018696</v>
      </c>
      <c r="R35" s="2">
        <v>1.39</v>
      </c>
      <c r="S35" s="2">
        <v>155.5</v>
      </c>
      <c r="T35" s="2">
        <v>22.632999999999999</v>
      </c>
      <c r="U35" s="2">
        <v>0.54</v>
      </c>
      <c r="V35" s="2">
        <v>48</v>
      </c>
      <c r="W35" s="2">
        <f t="shared" ref="W35:W92" si="2">V35*U35</f>
        <v>25.92</v>
      </c>
      <c r="X35" s="2">
        <f t="shared" ref="X35:X92" si="3">T35/W35</f>
        <v>0.87318672839506195</v>
      </c>
    </row>
    <row r="36" spans="1:24">
      <c r="A36" s="2">
        <v>1.1399999999999999</v>
      </c>
      <c r="B36" s="2">
        <v>135.19999999999999</v>
      </c>
      <c r="C36" s="2">
        <v>16.139099999999999</v>
      </c>
      <c r="D36" s="2">
        <v>1.1000000000000001</v>
      </c>
      <c r="E36" s="2">
        <v>24</v>
      </c>
      <c r="F36" s="2">
        <f t="shared" si="0"/>
        <v>26.4</v>
      </c>
      <c r="G36" s="2">
        <f t="shared" si="1"/>
        <v>0.61132954545454499</v>
      </c>
      <c r="R36" s="2">
        <v>6.42</v>
      </c>
      <c r="S36" s="2">
        <v>148.6</v>
      </c>
      <c r="T36" s="2">
        <v>99.896500000000003</v>
      </c>
      <c r="U36" s="2">
        <v>1.74</v>
      </c>
      <c r="V36" s="2">
        <v>48</v>
      </c>
      <c r="W36" s="2">
        <f t="shared" si="2"/>
        <v>83.52</v>
      </c>
      <c r="X36" s="2">
        <f t="shared" si="3"/>
        <v>1.1960787835249</v>
      </c>
    </row>
    <row r="37" spans="1:24">
      <c r="A37" s="2">
        <v>1.1200000000000001</v>
      </c>
      <c r="B37" s="2">
        <v>137.9</v>
      </c>
      <c r="C37" s="2">
        <v>16.172599999999999</v>
      </c>
      <c r="D37" s="2">
        <v>1.1200000000000001</v>
      </c>
      <c r="E37" s="2">
        <v>24</v>
      </c>
      <c r="F37" s="2">
        <f t="shared" si="0"/>
        <v>26.88</v>
      </c>
      <c r="G37" s="2">
        <f t="shared" si="1"/>
        <v>0.60165922619047596</v>
      </c>
      <c r="R37" s="2">
        <v>6.45</v>
      </c>
      <c r="S37" s="2">
        <v>149</v>
      </c>
      <c r="T37" s="2">
        <v>100.634</v>
      </c>
      <c r="U37" s="2">
        <v>1.82</v>
      </c>
      <c r="V37" s="2">
        <v>48</v>
      </c>
      <c r="W37" s="2">
        <f t="shared" si="2"/>
        <v>87.36</v>
      </c>
      <c r="X37" s="2">
        <f t="shared" si="3"/>
        <v>1.15194597069597</v>
      </c>
    </row>
    <row r="38" spans="1:24">
      <c r="A38" s="2">
        <v>1.1499999999999999</v>
      </c>
      <c r="B38" s="2">
        <v>139.69999999999999</v>
      </c>
      <c r="C38" s="2">
        <v>16.822500000000002</v>
      </c>
      <c r="D38" s="2">
        <v>0.93</v>
      </c>
      <c r="E38" s="2">
        <v>24</v>
      </c>
      <c r="F38" s="2">
        <f t="shared" si="0"/>
        <v>22.32</v>
      </c>
      <c r="G38" s="2">
        <f t="shared" si="1"/>
        <v>0.75369623655913998</v>
      </c>
      <c r="R38" s="2">
        <v>6.47</v>
      </c>
      <c r="S38" s="2">
        <v>148.30000000000001</v>
      </c>
      <c r="T38" s="2">
        <v>100.471</v>
      </c>
      <c r="U38" s="2">
        <v>1.96</v>
      </c>
      <c r="V38" s="2">
        <v>48</v>
      </c>
      <c r="W38" s="2">
        <f t="shared" si="2"/>
        <v>94.08</v>
      </c>
      <c r="X38" s="2">
        <f t="shared" si="3"/>
        <v>1.0679315476190501</v>
      </c>
    </row>
    <row r="39" spans="1:24">
      <c r="A39" s="2">
        <v>1.1599999999999999</v>
      </c>
      <c r="B39" s="2">
        <v>137.5</v>
      </c>
      <c r="C39" s="2">
        <v>16.701599999999999</v>
      </c>
      <c r="D39" s="2">
        <v>1.1000000000000001</v>
      </c>
      <c r="E39" s="2">
        <v>24</v>
      </c>
      <c r="F39" s="2">
        <f t="shared" si="0"/>
        <v>26.4</v>
      </c>
      <c r="G39" s="2">
        <f t="shared" si="1"/>
        <v>0.632636363636364</v>
      </c>
      <c r="R39" s="2">
        <v>6.49</v>
      </c>
      <c r="S39" s="2">
        <v>149.5</v>
      </c>
      <c r="T39" s="2">
        <v>101.59699999999999</v>
      </c>
      <c r="U39" s="2">
        <v>2.2400000000000002</v>
      </c>
      <c r="V39" s="2">
        <v>48</v>
      </c>
      <c r="W39" s="2">
        <f t="shared" si="2"/>
        <v>107.52</v>
      </c>
      <c r="X39" s="2">
        <f t="shared" si="3"/>
        <v>0.94491257440476195</v>
      </c>
    </row>
    <row r="40" spans="1:24">
      <c r="A40" s="2">
        <v>1.1399999999999999</v>
      </c>
      <c r="B40" s="2">
        <v>138.19999999999999</v>
      </c>
      <c r="C40" s="2">
        <v>16.497199999999999</v>
      </c>
      <c r="D40" s="2">
        <v>0.93</v>
      </c>
      <c r="E40" s="2">
        <v>24</v>
      </c>
      <c r="F40" s="2">
        <f t="shared" si="0"/>
        <v>22.32</v>
      </c>
      <c r="G40" s="2">
        <f t="shared" si="1"/>
        <v>0.73912186379928302</v>
      </c>
      <c r="R40" s="2">
        <v>7.01</v>
      </c>
      <c r="S40" s="2">
        <v>145.9</v>
      </c>
      <c r="T40" s="2">
        <v>107.095</v>
      </c>
      <c r="U40" s="2">
        <v>1.61</v>
      </c>
      <c r="V40" s="2">
        <v>48</v>
      </c>
      <c r="W40" s="2">
        <f t="shared" si="2"/>
        <v>77.28</v>
      </c>
      <c r="X40" s="2">
        <f t="shared" si="3"/>
        <v>1.3858048654244299</v>
      </c>
    </row>
    <row r="41" spans="1:24">
      <c r="A41" s="2">
        <v>1.1399999999999999</v>
      </c>
      <c r="B41" s="2">
        <v>135.5</v>
      </c>
      <c r="C41" s="2">
        <v>16.174900000000001</v>
      </c>
      <c r="D41" s="2">
        <v>1.1200000000000001</v>
      </c>
      <c r="E41" s="2">
        <v>24</v>
      </c>
      <c r="F41" s="2">
        <f t="shared" si="0"/>
        <v>26.88</v>
      </c>
      <c r="G41" s="2">
        <f t="shared" si="1"/>
        <v>0.60174479166666694</v>
      </c>
      <c r="R41" s="2">
        <v>7.91</v>
      </c>
      <c r="S41" s="2">
        <v>144.30000000000001</v>
      </c>
      <c r="T41" s="2">
        <v>119.52</v>
      </c>
      <c r="U41" s="2">
        <v>1.84</v>
      </c>
      <c r="V41" s="2">
        <v>48</v>
      </c>
      <c r="W41" s="2">
        <f t="shared" si="2"/>
        <v>88.32</v>
      </c>
      <c r="X41" s="2">
        <f t="shared" si="3"/>
        <v>1.35326086956522</v>
      </c>
    </row>
    <row r="42" spans="1:24">
      <c r="A42" s="2">
        <v>1.25</v>
      </c>
      <c r="B42" s="2">
        <v>136.4</v>
      </c>
      <c r="C42" s="2">
        <v>17.853400000000001</v>
      </c>
      <c r="D42" s="2">
        <v>0.97</v>
      </c>
      <c r="E42" s="2">
        <v>24</v>
      </c>
      <c r="F42" s="2">
        <f t="shared" si="0"/>
        <v>23.28</v>
      </c>
      <c r="G42" s="2">
        <f t="shared" si="1"/>
        <v>0.766898625429553</v>
      </c>
      <c r="R42" s="2">
        <v>8.7899999999999991</v>
      </c>
      <c r="S42" s="2">
        <v>144.1</v>
      </c>
      <c r="T42" s="2">
        <v>132.63200000000001</v>
      </c>
      <c r="U42" s="2">
        <v>2.06</v>
      </c>
      <c r="V42" s="2">
        <v>48</v>
      </c>
      <c r="W42" s="2">
        <f t="shared" si="2"/>
        <v>98.88</v>
      </c>
      <c r="X42" s="2">
        <f t="shared" si="3"/>
        <v>1.3413430420712</v>
      </c>
    </row>
    <row r="43" spans="1:24">
      <c r="A43" s="2">
        <v>1.55</v>
      </c>
      <c r="B43" s="2">
        <v>135</v>
      </c>
      <c r="C43" s="2">
        <v>21.911000000000001</v>
      </c>
      <c r="D43" s="2">
        <v>1.32</v>
      </c>
      <c r="E43" s="2">
        <v>24</v>
      </c>
      <c r="F43" s="2">
        <f t="shared" si="0"/>
        <v>31.68</v>
      </c>
      <c r="G43" s="2">
        <f t="shared" si="1"/>
        <v>0.69163510101010095</v>
      </c>
      <c r="R43" s="2">
        <v>9.4499999999999993</v>
      </c>
      <c r="S43" s="2">
        <v>141.80000000000001</v>
      </c>
      <c r="T43" s="2">
        <v>140.315</v>
      </c>
      <c r="U43" s="2">
        <v>1.91</v>
      </c>
      <c r="V43" s="2">
        <v>48</v>
      </c>
      <c r="W43" s="2">
        <f t="shared" si="2"/>
        <v>91.68</v>
      </c>
      <c r="X43" s="2">
        <f t="shared" si="3"/>
        <v>1.5304864746945901</v>
      </c>
    </row>
    <row r="44" spans="1:24">
      <c r="A44" s="2">
        <v>1.97</v>
      </c>
      <c r="B44" s="2">
        <v>134.4</v>
      </c>
      <c r="C44" s="2">
        <v>27.724399999999999</v>
      </c>
      <c r="D44" s="2">
        <v>1.9</v>
      </c>
      <c r="E44" s="2">
        <v>24</v>
      </c>
      <c r="F44" s="2">
        <f t="shared" si="0"/>
        <v>45.6</v>
      </c>
      <c r="G44" s="2">
        <f t="shared" si="1"/>
        <v>0.60799122807017603</v>
      </c>
      <c r="R44" s="2">
        <v>10.119999999999999</v>
      </c>
      <c r="S44" s="2">
        <v>138.80000000000001</v>
      </c>
      <c r="T44" s="2">
        <v>147.084</v>
      </c>
      <c r="U44" s="2">
        <v>2.19</v>
      </c>
      <c r="V44" s="2">
        <v>48</v>
      </c>
      <c r="W44" s="2">
        <f t="shared" si="2"/>
        <v>105.12</v>
      </c>
      <c r="X44" s="2">
        <f t="shared" si="3"/>
        <v>1.39920091324201</v>
      </c>
    </row>
    <row r="45" spans="1:24">
      <c r="A45" s="2">
        <v>2.4500000000000002</v>
      </c>
      <c r="B45" s="2">
        <v>133.9</v>
      </c>
      <c r="C45" s="2">
        <v>34.351300000000002</v>
      </c>
      <c r="D45" s="2">
        <v>2.0099999999999998</v>
      </c>
      <c r="E45" s="2">
        <v>24</v>
      </c>
      <c r="F45" s="2">
        <f t="shared" si="0"/>
        <v>48.24</v>
      </c>
      <c r="G45" s="2">
        <f t="shared" si="1"/>
        <v>0.71209162520729696</v>
      </c>
      <c r="R45" s="2">
        <v>10.99</v>
      </c>
      <c r="S45" s="2">
        <v>142</v>
      </c>
      <c r="T45" s="2">
        <v>163.41200000000001</v>
      </c>
      <c r="U45" s="2">
        <v>2.21</v>
      </c>
      <c r="V45" s="2">
        <v>48</v>
      </c>
      <c r="W45" s="2">
        <f t="shared" si="2"/>
        <v>106.08</v>
      </c>
      <c r="X45" s="2">
        <f t="shared" si="3"/>
        <v>1.5404600301659099</v>
      </c>
    </row>
    <row r="46" spans="1:24">
      <c r="A46" s="2">
        <v>2.92</v>
      </c>
      <c r="B46" s="2">
        <v>133.69999999999999</v>
      </c>
      <c r="C46" s="2">
        <v>40.880000000000003</v>
      </c>
      <c r="D46" s="2">
        <v>2.3199999999999998</v>
      </c>
      <c r="E46" s="2">
        <v>24</v>
      </c>
      <c r="F46" s="2">
        <f t="shared" si="0"/>
        <v>55.68</v>
      </c>
      <c r="G46" s="2">
        <f t="shared" si="1"/>
        <v>0.73419540229885105</v>
      </c>
      <c r="R46" s="2">
        <v>11.82</v>
      </c>
      <c r="S46" s="2">
        <v>137.1</v>
      </c>
      <c r="T46" s="2">
        <v>169.68799999999999</v>
      </c>
      <c r="U46" s="2">
        <v>2.08</v>
      </c>
      <c r="V46" s="2">
        <v>48</v>
      </c>
      <c r="W46" s="2">
        <f t="shared" si="2"/>
        <v>99.84</v>
      </c>
      <c r="X46" s="2">
        <f t="shared" si="3"/>
        <v>1.6995993589743601</v>
      </c>
    </row>
    <row r="47" spans="1:24">
      <c r="A47" s="2">
        <v>3.45</v>
      </c>
      <c r="B47" s="2">
        <v>132.30000000000001</v>
      </c>
      <c r="C47" s="2">
        <v>47.794199999999996</v>
      </c>
      <c r="D47" s="2">
        <v>2.54</v>
      </c>
      <c r="E47" s="2">
        <v>24</v>
      </c>
      <c r="F47" s="2">
        <f t="shared" si="0"/>
        <v>60.96</v>
      </c>
      <c r="G47" s="2">
        <f t="shared" si="1"/>
        <v>0.78402559055118104</v>
      </c>
      <c r="R47" s="2">
        <v>12.66</v>
      </c>
      <c r="S47" s="2">
        <v>134.80000000000001</v>
      </c>
      <c r="T47" s="2">
        <v>178.69800000000001</v>
      </c>
      <c r="U47" s="2">
        <v>2.2799999999999998</v>
      </c>
      <c r="V47" s="2">
        <v>48</v>
      </c>
      <c r="W47" s="2">
        <f t="shared" si="2"/>
        <v>109.44</v>
      </c>
      <c r="X47" s="2">
        <f t="shared" si="3"/>
        <v>1.6328399122807</v>
      </c>
    </row>
    <row r="48" spans="1:24">
      <c r="A48" s="2">
        <v>4.0999999999999996</v>
      </c>
      <c r="B48" s="2">
        <v>129.4</v>
      </c>
      <c r="C48" s="2">
        <v>55.553899999999999</v>
      </c>
      <c r="D48" s="2">
        <v>3.1</v>
      </c>
      <c r="E48" s="2">
        <v>24</v>
      </c>
      <c r="F48" s="2">
        <f t="shared" si="0"/>
        <v>74.400000000000006</v>
      </c>
      <c r="G48" s="2">
        <f t="shared" si="1"/>
        <v>0.74669220430107497</v>
      </c>
      <c r="R48" s="2">
        <v>13.54</v>
      </c>
      <c r="S48" s="2">
        <v>134.6</v>
      </c>
      <c r="T48" s="2">
        <v>190.83600000000001</v>
      </c>
      <c r="U48" s="2">
        <v>3.07</v>
      </c>
      <c r="V48" s="2">
        <v>48</v>
      </c>
      <c r="W48" s="2">
        <f t="shared" si="2"/>
        <v>147.36000000000001</v>
      </c>
      <c r="X48" s="2">
        <f t="shared" si="3"/>
        <v>1.2950325732899</v>
      </c>
    </row>
    <row r="49" spans="1:24">
      <c r="A49" s="2">
        <v>4.76</v>
      </c>
      <c r="B49" s="2">
        <v>129.69999999999999</v>
      </c>
      <c r="C49" s="2">
        <v>64.646299999999997</v>
      </c>
      <c r="D49" s="2">
        <v>3.38</v>
      </c>
      <c r="E49" s="2">
        <v>24</v>
      </c>
      <c r="F49" s="2">
        <f t="shared" si="0"/>
        <v>81.12</v>
      </c>
      <c r="G49" s="2">
        <f t="shared" si="1"/>
        <v>0.79692184418145995</v>
      </c>
      <c r="R49" s="2">
        <v>14.71</v>
      </c>
      <c r="S49" s="2">
        <v>134.30000000000001</v>
      </c>
      <c r="T49" s="2">
        <v>206.864</v>
      </c>
      <c r="U49" s="2">
        <v>3.36</v>
      </c>
      <c r="V49" s="2">
        <v>48</v>
      </c>
      <c r="W49" s="2">
        <f t="shared" si="2"/>
        <v>161.28</v>
      </c>
      <c r="X49" s="2">
        <f t="shared" si="3"/>
        <v>1.28263888888889</v>
      </c>
    </row>
    <row r="50" spans="1:24">
      <c r="A50" s="2">
        <v>5.43</v>
      </c>
      <c r="B50" s="2">
        <v>128.6</v>
      </c>
      <c r="C50" s="2">
        <v>73.120199999999997</v>
      </c>
      <c r="D50" s="2">
        <v>4</v>
      </c>
      <c r="E50" s="2">
        <v>24</v>
      </c>
      <c r="F50" s="2">
        <f t="shared" si="0"/>
        <v>96</v>
      </c>
      <c r="G50" s="2">
        <f t="shared" si="1"/>
        <v>0.76166875000000001</v>
      </c>
      <c r="R50" s="2">
        <v>16.03</v>
      </c>
      <c r="S50" s="2">
        <v>128.69999999999999</v>
      </c>
      <c r="T50" s="2">
        <v>216.02699999999999</v>
      </c>
      <c r="U50" s="2">
        <v>3.39</v>
      </c>
      <c r="V50" s="2">
        <v>48</v>
      </c>
      <c r="W50" s="2">
        <f t="shared" si="2"/>
        <v>162.72</v>
      </c>
      <c r="X50" s="2">
        <f t="shared" si="3"/>
        <v>1.32759955752212</v>
      </c>
    </row>
    <row r="51" spans="1:24">
      <c r="A51" s="2">
        <v>6.06</v>
      </c>
      <c r="B51" s="2">
        <v>128.6</v>
      </c>
      <c r="C51" s="2">
        <v>81.603800000000007</v>
      </c>
      <c r="D51" s="2">
        <v>4.26</v>
      </c>
      <c r="E51" s="2">
        <v>24</v>
      </c>
      <c r="F51" s="2">
        <f t="shared" si="0"/>
        <v>102.24</v>
      </c>
      <c r="G51" s="2">
        <f t="shared" si="1"/>
        <v>0.79815923317683901</v>
      </c>
      <c r="R51" s="2">
        <v>17.079999999999998</v>
      </c>
      <c r="S51" s="2">
        <v>131.19999999999999</v>
      </c>
      <c r="T51" s="2">
        <v>234.649</v>
      </c>
      <c r="U51" s="2">
        <v>4.26</v>
      </c>
      <c r="V51" s="2">
        <v>48</v>
      </c>
      <c r="W51" s="2">
        <f t="shared" si="2"/>
        <v>204.48</v>
      </c>
      <c r="X51" s="2">
        <f t="shared" si="3"/>
        <v>1.1475401017214399</v>
      </c>
    </row>
    <row r="52" spans="1:24">
      <c r="A52" s="2">
        <v>6.71</v>
      </c>
      <c r="B52" s="2">
        <v>126.6</v>
      </c>
      <c r="C52" s="2">
        <v>88.951400000000007</v>
      </c>
      <c r="D52" s="2">
        <v>4.62</v>
      </c>
      <c r="E52" s="2">
        <v>24</v>
      </c>
      <c r="F52" s="2">
        <f t="shared" si="0"/>
        <v>110.88</v>
      </c>
      <c r="G52" s="2">
        <f t="shared" si="1"/>
        <v>0.80223124098124099</v>
      </c>
      <c r="R52" s="2">
        <v>17.2</v>
      </c>
      <c r="S52" s="2">
        <v>132.30000000000001</v>
      </c>
      <c r="T52" s="2">
        <v>238.279</v>
      </c>
      <c r="U52" s="2">
        <v>4.05</v>
      </c>
      <c r="V52" s="2">
        <v>48</v>
      </c>
      <c r="W52" s="2">
        <f t="shared" si="2"/>
        <v>194.4</v>
      </c>
      <c r="X52" s="2">
        <f t="shared" si="3"/>
        <v>1.22571502057613</v>
      </c>
    </row>
    <row r="53" spans="1:24">
      <c r="A53" s="2">
        <v>7.34</v>
      </c>
      <c r="B53" s="2">
        <v>126.1</v>
      </c>
      <c r="C53" s="2">
        <v>96.918700000000001</v>
      </c>
      <c r="D53" s="2">
        <v>4.82</v>
      </c>
      <c r="E53" s="2">
        <v>24</v>
      </c>
      <c r="F53" s="2">
        <f t="shared" si="0"/>
        <v>115.68</v>
      </c>
      <c r="G53" s="2">
        <f t="shared" si="1"/>
        <v>0.83781725449515898</v>
      </c>
      <c r="R53" s="2">
        <v>17.239999999999998</v>
      </c>
      <c r="S53" s="2">
        <v>130.4</v>
      </c>
      <c r="T53" s="2">
        <v>235.40299999999999</v>
      </c>
      <c r="U53" s="2">
        <v>4.22</v>
      </c>
      <c r="V53" s="2">
        <v>48</v>
      </c>
      <c r="W53" s="2">
        <f t="shared" si="2"/>
        <v>202.56</v>
      </c>
      <c r="X53" s="2">
        <f t="shared" si="3"/>
        <v>1.1621396129541901</v>
      </c>
    </row>
    <row r="54" spans="1:24">
      <c r="A54" s="2">
        <v>8.07</v>
      </c>
      <c r="B54" s="2">
        <v>125.4</v>
      </c>
      <c r="C54" s="2">
        <v>105.96599999999999</v>
      </c>
      <c r="D54" s="2">
        <v>5.87</v>
      </c>
      <c r="E54" s="2">
        <v>24</v>
      </c>
      <c r="F54" s="2">
        <f t="shared" si="0"/>
        <v>140.88</v>
      </c>
      <c r="G54" s="2">
        <f t="shared" si="1"/>
        <v>0.752172061328791</v>
      </c>
      <c r="R54" s="2">
        <v>17.309999999999999</v>
      </c>
      <c r="S54" s="2">
        <v>131</v>
      </c>
      <c r="T54" s="2">
        <v>237.446</v>
      </c>
      <c r="U54" s="2">
        <v>4.7</v>
      </c>
      <c r="V54" s="2">
        <v>48</v>
      </c>
      <c r="W54" s="2">
        <f t="shared" si="2"/>
        <v>225.6</v>
      </c>
      <c r="X54" s="2">
        <f t="shared" si="3"/>
        <v>1.05250886524823</v>
      </c>
    </row>
    <row r="55" spans="1:24">
      <c r="A55" s="2">
        <v>8.85</v>
      </c>
      <c r="B55" s="2">
        <v>122.8</v>
      </c>
      <c r="C55" s="2">
        <v>113.79900000000001</v>
      </c>
      <c r="D55" s="2">
        <v>6.29</v>
      </c>
      <c r="E55" s="2">
        <v>24</v>
      </c>
      <c r="F55" s="2">
        <f t="shared" si="0"/>
        <v>150.96</v>
      </c>
      <c r="G55" s="2">
        <f t="shared" si="1"/>
        <v>0.75383545310015898</v>
      </c>
      <c r="R55" s="2">
        <v>17.329999999999998</v>
      </c>
      <c r="S55" s="2">
        <v>130.1</v>
      </c>
      <c r="T55" s="2">
        <v>236.08699999999999</v>
      </c>
      <c r="U55" s="2">
        <v>5.71</v>
      </c>
      <c r="V55" s="2">
        <v>48</v>
      </c>
      <c r="W55" s="2">
        <f t="shared" si="2"/>
        <v>274.08</v>
      </c>
      <c r="X55" s="2">
        <f t="shared" si="3"/>
        <v>0.86137988908347896</v>
      </c>
    </row>
    <row r="56" spans="1:24">
      <c r="A56" s="2">
        <v>9.4600000000000009</v>
      </c>
      <c r="B56" s="2">
        <v>120.8</v>
      </c>
      <c r="C56" s="2">
        <v>119.66200000000001</v>
      </c>
      <c r="D56" s="2">
        <v>6.72</v>
      </c>
      <c r="E56" s="2">
        <v>24</v>
      </c>
      <c r="F56" s="2">
        <f t="shared" si="0"/>
        <v>161.28</v>
      </c>
      <c r="G56" s="2">
        <f t="shared" si="1"/>
        <v>0.74195188492063502</v>
      </c>
      <c r="R56" s="2">
        <v>17.329999999999998</v>
      </c>
      <c r="S56" s="2">
        <v>130.6</v>
      </c>
      <c r="T56" s="2">
        <v>236.995</v>
      </c>
      <c r="U56" s="2">
        <v>5.83</v>
      </c>
      <c r="V56" s="2">
        <v>48</v>
      </c>
      <c r="W56" s="2">
        <f t="shared" si="2"/>
        <v>279.83999999999997</v>
      </c>
      <c r="X56" s="2">
        <f t="shared" si="3"/>
        <v>0.84689465408804998</v>
      </c>
    </row>
    <row r="57" spans="1:24">
      <c r="A57" s="2">
        <v>10.16</v>
      </c>
      <c r="B57" s="2">
        <v>122.7</v>
      </c>
      <c r="C57" s="2">
        <v>130.53700000000001</v>
      </c>
      <c r="D57" s="2">
        <v>7.08</v>
      </c>
      <c r="E57" s="2">
        <v>24</v>
      </c>
      <c r="F57" s="2">
        <f t="shared" si="0"/>
        <v>169.92</v>
      </c>
      <c r="G57" s="2">
        <f t="shared" si="1"/>
        <v>0.76822622410546104</v>
      </c>
      <c r="R57" s="2">
        <v>17.399999999999999</v>
      </c>
      <c r="S57" s="2">
        <v>129.19999999999999</v>
      </c>
      <c r="T57" s="2">
        <v>235.40100000000001</v>
      </c>
      <c r="U57" s="2">
        <v>6.06</v>
      </c>
      <c r="V57" s="2">
        <v>48</v>
      </c>
      <c r="W57" s="2">
        <f t="shared" si="2"/>
        <v>290.88</v>
      </c>
      <c r="X57" s="2">
        <f t="shared" si="3"/>
        <v>0.80927186468646894</v>
      </c>
    </row>
    <row r="58" spans="1:24">
      <c r="A58" s="2">
        <v>10.7</v>
      </c>
      <c r="B58" s="2">
        <v>119.4</v>
      </c>
      <c r="C58" s="2">
        <v>133.77799999999999</v>
      </c>
      <c r="D58" s="2">
        <v>7.37</v>
      </c>
      <c r="E58" s="2">
        <v>24</v>
      </c>
      <c r="F58" s="2">
        <f t="shared" si="0"/>
        <v>176.88</v>
      </c>
      <c r="G58" s="2">
        <f t="shared" si="1"/>
        <v>0.75632066938037101</v>
      </c>
      <c r="R58" s="2">
        <v>18.09</v>
      </c>
      <c r="S58" s="2">
        <v>128.6</v>
      </c>
      <c r="T58" s="2">
        <v>243.59899999999999</v>
      </c>
      <c r="U58" s="2">
        <v>5.76</v>
      </c>
      <c r="V58" s="2">
        <v>48</v>
      </c>
      <c r="W58" s="2">
        <f t="shared" si="2"/>
        <v>276.48</v>
      </c>
      <c r="X58" s="2">
        <f t="shared" si="3"/>
        <v>0.88107277199074097</v>
      </c>
    </row>
    <row r="59" spans="1:24">
      <c r="A59" s="2">
        <v>11.2</v>
      </c>
      <c r="B59" s="2">
        <v>120.7</v>
      </c>
      <c r="C59" s="2">
        <v>141.554</v>
      </c>
      <c r="D59" s="2">
        <v>8.02</v>
      </c>
      <c r="E59" s="2">
        <v>24</v>
      </c>
      <c r="F59" s="2">
        <f t="shared" si="0"/>
        <v>192.48</v>
      </c>
      <c r="G59" s="2">
        <f t="shared" si="1"/>
        <v>0.73542186201163795</v>
      </c>
      <c r="R59" s="2">
        <v>19.48</v>
      </c>
      <c r="S59" s="2">
        <v>125.4</v>
      </c>
      <c r="T59" s="2">
        <v>255.79</v>
      </c>
      <c r="U59" s="2">
        <v>5.75</v>
      </c>
      <c r="V59" s="2">
        <v>48</v>
      </c>
      <c r="W59" s="2">
        <f t="shared" si="2"/>
        <v>276</v>
      </c>
      <c r="X59" s="2">
        <f t="shared" si="3"/>
        <v>0.92677536231884095</v>
      </c>
    </row>
    <row r="60" spans="1:24">
      <c r="A60" s="2">
        <v>11.53</v>
      </c>
      <c r="B60" s="2">
        <v>119.8</v>
      </c>
      <c r="C60" s="2">
        <v>144.63800000000001</v>
      </c>
      <c r="D60" s="2">
        <v>8.01</v>
      </c>
      <c r="E60" s="2">
        <v>24</v>
      </c>
      <c r="F60" s="2">
        <f t="shared" si="0"/>
        <v>192.24</v>
      </c>
      <c r="G60" s="2">
        <f t="shared" si="1"/>
        <v>0.75238243861839404</v>
      </c>
      <c r="R60" s="2">
        <v>21.02</v>
      </c>
      <c r="S60" s="2">
        <v>121.6</v>
      </c>
      <c r="T60" s="2">
        <v>267.64699999999999</v>
      </c>
      <c r="U60" s="2">
        <v>5.58</v>
      </c>
      <c r="V60" s="2">
        <v>48</v>
      </c>
      <c r="W60" s="2">
        <f t="shared" si="2"/>
        <v>267.83999999999997</v>
      </c>
      <c r="X60" s="2">
        <f t="shared" si="3"/>
        <v>0.99927942054958196</v>
      </c>
    </row>
    <row r="61" spans="1:24">
      <c r="A61" s="2">
        <v>11.53</v>
      </c>
      <c r="B61" s="2">
        <v>120.1</v>
      </c>
      <c r="C61" s="2">
        <v>145</v>
      </c>
      <c r="D61" s="2">
        <v>7.68</v>
      </c>
      <c r="E61" s="2">
        <v>24</v>
      </c>
      <c r="F61" s="2">
        <f t="shared" si="0"/>
        <v>184.32</v>
      </c>
      <c r="G61" s="2">
        <f t="shared" si="1"/>
        <v>0.78667534722222199</v>
      </c>
      <c r="R61" s="2">
        <v>22.42</v>
      </c>
      <c r="S61" s="2">
        <v>122</v>
      </c>
      <c r="T61" s="2">
        <v>286.41300000000001</v>
      </c>
      <c r="U61" s="2">
        <v>6.24</v>
      </c>
      <c r="V61" s="2">
        <v>48</v>
      </c>
      <c r="W61" s="2">
        <f t="shared" si="2"/>
        <v>299.52</v>
      </c>
      <c r="X61" s="2">
        <f t="shared" si="3"/>
        <v>0.95623998397435905</v>
      </c>
    </row>
    <row r="62" spans="1:24">
      <c r="A62" s="2">
        <v>11.51</v>
      </c>
      <c r="B62" s="2">
        <v>119.4</v>
      </c>
      <c r="C62" s="2">
        <v>143.905</v>
      </c>
      <c r="D62" s="2">
        <v>7.65</v>
      </c>
      <c r="E62" s="2">
        <v>24</v>
      </c>
      <c r="F62" s="2">
        <f t="shared" si="0"/>
        <v>183.6</v>
      </c>
      <c r="G62" s="2">
        <f t="shared" si="1"/>
        <v>0.78379629629629599</v>
      </c>
      <c r="R62" s="2">
        <v>23.4</v>
      </c>
      <c r="S62" s="2">
        <v>118.6</v>
      </c>
      <c r="T62" s="2">
        <v>290.601</v>
      </c>
      <c r="U62" s="2">
        <v>6.38</v>
      </c>
      <c r="V62" s="2">
        <v>48</v>
      </c>
      <c r="W62" s="2">
        <f t="shared" si="2"/>
        <v>306.24</v>
      </c>
      <c r="X62" s="2">
        <f t="shared" si="3"/>
        <v>0.94893221003134798</v>
      </c>
    </row>
    <row r="63" spans="1:24">
      <c r="A63" s="2">
        <v>11.7</v>
      </c>
      <c r="B63" s="2">
        <v>118.6</v>
      </c>
      <c r="C63" s="2">
        <v>145.30099999999999</v>
      </c>
      <c r="D63" s="2">
        <v>7.72</v>
      </c>
      <c r="E63" s="2">
        <v>24</v>
      </c>
      <c r="F63" s="2">
        <f t="shared" si="0"/>
        <v>185.28</v>
      </c>
      <c r="G63" s="2">
        <f t="shared" si="1"/>
        <v>0.78422387737478405</v>
      </c>
      <c r="R63" s="2">
        <v>24.39</v>
      </c>
      <c r="S63" s="2">
        <v>116.5</v>
      </c>
      <c r="T63" s="2">
        <v>297.53199999999998</v>
      </c>
      <c r="U63" s="2">
        <v>6.29</v>
      </c>
      <c r="V63" s="2">
        <v>48</v>
      </c>
      <c r="W63" s="2">
        <f t="shared" si="2"/>
        <v>301.92</v>
      </c>
      <c r="X63" s="2">
        <f t="shared" si="3"/>
        <v>0.98546634870164296</v>
      </c>
    </row>
    <row r="64" spans="1:24">
      <c r="A64" s="2">
        <v>12.66</v>
      </c>
      <c r="B64" s="2">
        <v>114</v>
      </c>
      <c r="C64" s="2">
        <v>151.125</v>
      </c>
      <c r="D64" s="2">
        <v>8.14</v>
      </c>
      <c r="E64" s="2">
        <v>24</v>
      </c>
      <c r="F64" s="2">
        <f t="shared" si="0"/>
        <v>195.36</v>
      </c>
      <c r="G64" s="2">
        <f t="shared" si="1"/>
        <v>0.773571867321867</v>
      </c>
      <c r="R64" s="2">
        <v>25.59</v>
      </c>
      <c r="S64" s="2">
        <v>114.4</v>
      </c>
      <c r="T64" s="2">
        <v>306.54399999999998</v>
      </c>
      <c r="U64" s="2">
        <v>6.94</v>
      </c>
      <c r="V64" s="2">
        <v>48</v>
      </c>
      <c r="W64" s="2">
        <f t="shared" si="2"/>
        <v>333.12</v>
      </c>
      <c r="X64" s="2">
        <f t="shared" si="3"/>
        <v>0.92022094140249799</v>
      </c>
    </row>
    <row r="65" spans="1:24">
      <c r="A65" s="2">
        <v>14.46</v>
      </c>
      <c r="B65" s="2">
        <v>111.4</v>
      </c>
      <c r="C65" s="2">
        <v>168.67500000000001</v>
      </c>
      <c r="D65" s="2">
        <v>9.66</v>
      </c>
      <c r="E65" s="2">
        <v>24</v>
      </c>
      <c r="F65" s="2">
        <f t="shared" si="0"/>
        <v>231.84</v>
      </c>
      <c r="G65" s="2">
        <f t="shared" si="1"/>
        <v>0.72754917184265</v>
      </c>
      <c r="R65" s="2">
        <v>26.88</v>
      </c>
      <c r="S65" s="2">
        <v>113.5</v>
      </c>
      <c r="T65" s="2">
        <v>319.464</v>
      </c>
      <c r="U65" s="2">
        <v>7.85</v>
      </c>
      <c r="V65" s="2">
        <v>48</v>
      </c>
      <c r="W65" s="2">
        <f t="shared" si="2"/>
        <v>376.8</v>
      </c>
      <c r="X65" s="2">
        <f t="shared" si="3"/>
        <v>0.847834394904459</v>
      </c>
    </row>
    <row r="66" spans="1:24">
      <c r="A66" s="2">
        <v>16.399999999999999</v>
      </c>
      <c r="B66" s="2">
        <v>107.7</v>
      </c>
      <c r="C66" s="2">
        <v>184.95099999999999</v>
      </c>
      <c r="D66" s="2">
        <v>10.61</v>
      </c>
      <c r="E66" s="2">
        <v>24</v>
      </c>
      <c r="F66" s="2">
        <f t="shared" si="0"/>
        <v>254.64</v>
      </c>
      <c r="G66" s="2">
        <f t="shared" si="1"/>
        <v>0.72632343700911095</v>
      </c>
      <c r="R66" s="2">
        <v>28.26</v>
      </c>
      <c r="S66" s="2">
        <v>110.7</v>
      </c>
      <c r="T66" s="2">
        <v>327.57900000000001</v>
      </c>
      <c r="U66" s="2">
        <v>7.92</v>
      </c>
      <c r="V66" s="2">
        <v>48</v>
      </c>
      <c r="W66" s="2">
        <f t="shared" si="2"/>
        <v>380.16</v>
      </c>
      <c r="X66" s="2">
        <f t="shared" si="3"/>
        <v>0.86168718434343405</v>
      </c>
    </row>
    <row r="67" spans="1:24">
      <c r="A67" s="2">
        <v>17.7</v>
      </c>
      <c r="B67" s="2">
        <v>106.8</v>
      </c>
      <c r="C67" s="2">
        <v>197.94300000000001</v>
      </c>
      <c r="D67" s="2">
        <v>11.46</v>
      </c>
      <c r="E67" s="2">
        <v>24</v>
      </c>
      <c r="F67" s="2">
        <f t="shared" si="0"/>
        <v>275.04000000000002</v>
      </c>
      <c r="G67" s="2">
        <f t="shared" si="1"/>
        <v>0.71968804537521802</v>
      </c>
      <c r="R67" s="2">
        <v>29.24</v>
      </c>
      <c r="S67" s="2">
        <v>110.6</v>
      </c>
      <c r="T67" s="2">
        <v>338.63299999999998</v>
      </c>
      <c r="U67" s="2">
        <v>8.6</v>
      </c>
      <c r="V67" s="2">
        <v>48</v>
      </c>
      <c r="W67" s="2">
        <f t="shared" si="2"/>
        <v>412.8</v>
      </c>
      <c r="X67" s="2">
        <f t="shared" si="3"/>
        <v>0.82033187984496103</v>
      </c>
    </row>
    <row r="68" spans="1:24">
      <c r="A68" s="2">
        <v>18.64</v>
      </c>
      <c r="B68" s="2">
        <v>106.3</v>
      </c>
      <c r="C68" s="2">
        <v>207.48</v>
      </c>
      <c r="D68" s="2">
        <v>12.2</v>
      </c>
      <c r="E68" s="2">
        <v>24</v>
      </c>
      <c r="F68" s="2">
        <f t="shared" si="0"/>
        <v>292.8</v>
      </c>
      <c r="G68" s="2">
        <f t="shared" si="1"/>
        <v>0.70860655737704903</v>
      </c>
      <c r="R68" s="2">
        <v>29.51</v>
      </c>
      <c r="S68" s="2">
        <v>109.9</v>
      </c>
      <c r="T68" s="2">
        <v>339.59699999999998</v>
      </c>
      <c r="U68" s="2">
        <v>8.86</v>
      </c>
      <c r="V68" s="2">
        <v>48</v>
      </c>
      <c r="W68" s="2">
        <f t="shared" si="2"/>
        <v>425.28</v>
      </c>
      <c r="X68" s="2">
        <f t="shared" si="3"/>
        <v>0.79852567720090295</v>
      </c>
    </row>
    <row r="69" spans="1:24">
      <c r="A69" s="2">
        <v>19.350000000000001</v>
      </c>
      <c r="B69" s="2">
        <v>103.9</v>
      </c>
      <c r="C69" s="2">
        <v>210.52</v>
      </c>
      <c r="D69" s="2">
        <v>12.43</v>
      </c>
      <c r="E69" s="2">
        <v>24</v>
      </c>
      <c r="F69" s="2">
        <f t="shared" si="0"/>
        <v>298.32</v>
      </c>
      <c r="G69" s="2">
        <f t="shared" si="1"/>
        <v>0.70568517028694</v>
      </c>
      <c r="R69" s="2">
        <v>29.51</v>
      </c>
      <c r="S69" s="2">
        <v>109.6</v>
      </c>
      <c r="T69" s="2">
        <v>338.67</v>
      </c>
      <c r="U69" s="2">
        <v>9.39</v>
      </c>
      <c r="V69" s="2">
        <v>48</v>
      </c>
      <c r="W69" s="2">
        <f t="shared" si="2"/>
        <v>450.72</v>
      </c>
      <c r="X69" s="2">
        <f t="shared" si="3"/>
        <v>0.75139776357827504</v>
      </c>
    </row>
    <row r="70" spans="1:24">
      <c r="A70" s="2">
        <v>20.079999999999998</v>
      </c>
      <c r="B70" s="2">
        <v>102.7</v>
      </c>
      <c r="C70" s="2">
        <v>215.93899999999999</v>
      </c>
      <c r="D70" s="2">
        <v>12.88</v>
      </c>
      <c r="E70" s="2">
        <v>24</v>
      </c>
      <c r="F70" s="2">
        <f t="shared" si="0"/>
        <v>309.12</v>
      </c>
      <c r="G70" s="2">
        <f t="shared" si="1"/>
        <v>0.69856042960662501</v>
      </c>
      <c r="R70" s="2">
        <v>29.54</v>
      </c>
      <c r="S70" s="2">
        <v>109.1</v>
      </c>
      <c r="T70" s="2">
        <v>337.46699999999998</v>
      </c>
      <c r="U70" s="2">
        <v>10.19</v>
      </c>
      <c r="V70" s="2">
        <v>48</v>
      </c>
      <c r="W70" s="2">
        <f t="shared" si="2"/>
        <v>489.12</v>
      </c>
      <c r="X70" s="2">
        <f t="shared" si="3"/>
        <v>0.68994725220804698</v>
      </c>
    </row>
    <row r="71" spans="1:24">
      <c r="A71" s="2">
        <v>20.92</v>
      </c>
      <c r="B71" s="2">
        <v>101.1</v>
      </c>
      <c r="C71" s="2">
        <v>221.46700000000001</v>
      </c>
      <c r="D71" s="2">
        <v>13.46</v>
      </c>
      <c r="E71" s="2">
        <v>24</v>
      </c>
      <c r="F71" s="2">
        <f t="shared" si="0"/>
        <v>323.04000000000002</v>
      </c>
      <c r="G71" s="2">
        <f t="shared" si="1"/>
        <v>0.68557144626052502</v>
      </c>
      <c r="R71" s="2">
        <v>29.55</v>
      </c>
      <c r="S71" s="2">
        <v>108.6</v>
      </c>
      <c r="T71" s="2">
        <v>336.03500000000003</v>
      </c>
      <c r="U71" s="2">
        <v>10.15</v>
      </c>
      <c r="V71" s="2">
        <v>48</v>
      </c>
      <c r="W71" s="2">
        <f t="shared" si="2"/>
        <v>487.2</v>
      </c>
      <c r="X71" s="2">
        <f t="shared" si="3"/>
        <v>0.68972701149425297</v>
      </c>
    </row>
    <row r="72" spans="1:24">
      <c r="A72" s="2">
        <v>21.87</v>
      </c>
      <c r="B72" s="2">
        <v>99.2</v>
      </c>
      <c r="C72" s="2">
        <v>227.173</v>
      </c>
      <c r="D72" s="2">
        <v>14.25</v>
      </c>
      <c r="E72" s="2">
        <v>24</v>
      </c>
      <c r="F72" s="2">
        <f t="shared" si="0"/>
        <v>342</v>
      </c>
      <c r="G72" s="2">
        <f t="shared" si="1"/>
        <v>0.66424853801169603</v>
      </c>
      <c r="R72" s="2">
        <v>29.56</v>
      </c>
      <c r="S72" s="2">
        <v>111</v>
      </c>
      <c r="T72" s="2">
        <v>343.577</v>
      </c>
      <c r="U72" s="2">
        <v>10.69</v>
      </c>
      <c r="V72" s="2">
        <v>48</v>
      </c>
      <c r="W72" s="2">
        <f t="shared" si="2"/>
        <v>513.12</v>
      </c>
      <c r="X72" s="2">
        <f t="shared" si="3"/>
        <v>0.66958411287807895</v>
      </c>
    </row>
    <row r="73" spans="1:24">
      <c r="A73" s="2">
        <v>22.6</v>
      </c>
      <c r="B73" s="2">
        <v>98.4</v>
      </c>
      <c r="C73" s="2">
        <v>232.863</v>
      </c>
      <c r="D73" s="2">
        <v>14.74</v>
      </c>
      <c r="E73" s="2">
        <v>24</v>
      </c>
      <c r="F73" s="2">
        <f t="shared" si="0"/>
        <v>353.76</v>
      </c>
      <c r="G73" s="2">
        <f t="shared" si="1"/>
        <v>0.65825135685210301</v>
      </c>
      <c r="R73" s="2">
        <v>29.62</v>
      </c>
      <c r="S73" s="2">
        <v>108.9</v>
      </c>
      <c r="T73" s="2">
        <v>337.76100000000002</v>
      </c>
      <c r="U73" s="2">
        <v>10.34</v>
      </c>
      <c r="V73" s="2">
        <v>48</v>
      </c>
      <c r="W73" s="2">
        <f t="shared" si="2"/>
        <v>496.32</v>
      </c>
      <c r="X73" s="2">
        <f t="shared" si="3"/>
        <v>0.68053070599613197</v>
      </c>
    </row>
    <row r="74" spans="1:24">
      <c r="A74" s="2">
        <v>23.57</v>
      </c>
      <c r="B74" s="2">
        <v>96.5</v>
      </c>
      <c r="C74" s="2">
        <v>238.16800000000001</v>
      </c>
      <c r="D74" s="2">
        <v>15.43</v>
      </c>
      <c r="E74" s="2">
        <v>24</v>
      </c>
      <c r="F74" s="2">
        <f t="shared" si="0"/>
        <v>370.32</v>
      </c>
      <c r="G74" s="2">
        <f t="shared" si="1"/>
        <v>0.64314106718513697</v>
      </c>
      <c r="R74" s="2">
        <v>30.56</v>
      </c>
      <c r="S74" s="2">
        <v>98.8</v>
      </c>
      <c r="T74" s="2">
        <v>316.16000000000003</v>
      </c>
      <c r="U74" s="2">
        <v>10.51</v>
      </c>
      <c r="V74" s="2">
        <v>48</v>
      </c>
      <c r="W74" s="2">
        <f t="shared" si="2"/>
        <v>504.48</v>
      </c>
      <c r="X74" s="2">
        <f t="shared" si="3"/>
        <v>0.62670472565810298</v>
      </c>
    </row>
    <row r="75" spans="1:24">
      <c r="A75" s="2">
        <v>24.5</v>
      </c>
      <c r="B75" s="2">
        <v>93.6</v>
      </c>
      <c r="C75" s="2">
        <v>240.126</v>
      </c>
      <c r="D75" s="2">
        <v>16.489999999999998</v>
      </c>
      <c r="E75" s="2">
        <v>24</v>
      </c>
      <c r="F75" s="2">
        <f t="shared" si="0"/>
        <v>395.76</v>
      </c>
      <c r="G75" s="2">
        <f t="shared" si="1"/>
        <v>0.60674651303820504</v>
      </c>
      <c r="R75" s="2">
        <v>37.200000000000003</v>
      </c>
      <c r="S75" s="2">
        <v>51.8</v>
      </c>
      <c r="T75" s="2">
        <v>201.77600000000001</v>
      </c>
      <c r="U75" s="2">
        <v>10.53</v>
      </c>
      <c r="V75" s="2">
        <v>48</v>
      </c>
      <c r="W75" s="2">
        <f t="shared" si="2"/>
        <v>505.44</v>
      </c>
      <c r="X75" s="2">
        <f t="shared" si="3"/>
        <v>0.39920861031972099</v>
      </c>
    </row>
    <row r="76" spans="1:24">
      <c r="A76" s="2">
        <v>25.47</v>
      </c>
      <c r="B76" s="2">
        <v>92.5</v>
      </c>
      <c r="C76" s="2">
        <v>246.69900000000001</v>
      </c>
      <c r="D76" s="2">
        <v>16.64</v>
      </c>
      <c r="E76" s="2">
        <v>24</v>
      </c>
      <c r="F76" s="2">
        <f t="shared" si="0"/>
        <v>399.36</v>
      </c>
      <c r="G76" s="2">
        <f t="shared" si="1"/>
        <v>0.61773587740384595</v>
      </c>
      <c r="R76" s="2">
        <v>47.37</v>
      </c>
      <c r="S76" s="2">
        <v>62.4</v>
      </c>
      <c r="T76" s="2">
        <v>309.517</v>
      </c>
      <c r="U76" s="2">
        <v>10.58</v>
      </c>
      <c r="V76" s="2">
        <v>48</v>
      </c>
      <c r="W76" s="2">
        <f t="shared" si="2"/>
        <v>507.84</v>
      </c>
      <c r="X76" s="2">
        <f t="shared" si="3"/>
        <v>0.60947739445494697</v>
      </c>
    </row>
    <row r="77" spans="1:24">
      <c r="A77" s="2">
        <v>26.42</v>
      </c>
      <c r="B77" s="2">
        <v>90</v>
      </c>
      <c r="C77" s="2">
        <v>248.98400000000001</v>
      </c>
      <c r="D77" s="2">
        <v>17.28</v>
      </c>
      <c r="E77" s="2">
        <v>24</v>
      </c>
      <c r="F77" s="2">
        <f t="shared" si="0"/>
        <v>414.72</v>
      </c>
      <c r="G77" s="2">
        <f t="shared" si="1"/>
        <v>0.60036651234567895</v>
      </c>
      <c r="R77" s="2">
        <v>48.1</v>
      </c>
      <c r="S77" s="2">
        <v>49.7</v>
      </c>
      <c r="T77" s="2">
        <v>250.321</v>
      </c>
      <c r="U77" s="2">
        <v>10.65</v>
      </c>
      <c r="V77" s="2">
        <v>48</v>
      </c>
      <c r="W77" s="2">
        <f t="shared" si="2"/>
        <v>511.2</v>
      </c>
      <c r="X77" s="2">
        <f t="shared" si="3"/>
        <v>0.489673317683881</v>
      </c>
    </row>
    <row r="78" spans="1:24">
      <c r="A78" s="2">
        <v>27.4</v>
      </c>
      <c r="B78" s="2">
        <v>87.7</v>
      </c>
      <c r="C78" s="2">
        <v>251.62100000000001</v>
      </c>
      <c r="D78" s="2">
        <v>18.02</v>
      </c>
      <c r="E78" s="2">
        <v>24</v>
      </c>
      <c r="F78" s="2">
        <f t="shared" si="0"/>
        <v>432.48</v>
      </c>
      <c r="G78" s="2">
        <f t="shared" si="1"/>
        <v>0.58180956344802104</v>
      </c>
      <c r="R78" s="2">
        <v>49.12</v>
      </c>
      <c r="S78" s="2">
        <v>67.400000000000006</v>
      </c>
      <c r="T78" s="2">
        <v>346.66899999999998</v>
      </c>
      <c r="U78" s="2">
        <v>12.34</v>
      </c>
      <c r="V78" s="2">
        <v>48</v>
      </c>
      <c r="W78" s="2">
        <f t="shared" si="2"/>
        <v>592.32000000000005</v>
      </c>
      <c r="X78" s="2">
        <f t="shared" si="3"/>
        <v>0.58527316315505096</v>
      </c>
    </row>
    <row r="79" spans="1:24">
      <c r="A79" s="2">
        <v>28.08</v>
      </c>
      <c r="B79" s="2">
        <v>87.8</v>
      </c>
      <c r="C79" s="2">
        <v>258.16000000000003</v>
      </c>
      <c r="D79" s="2">
        <v>18.75</v>
      </c>
      <c r="E79" s="2">
        <v>24</v>
      </c>
      <c r="F79" s="2">
        <f t="shared" si="0"/>
        <v>450</v>
      </c>
      <c r="G79" s="2">
        <f t="shared" si="1"/>
        <v>0.57368888888888903</v>
      </c>
      <c r="R79" s="2">
        <v>49.79</v>
      </c>
      <c r="S79" s="2">
        <v>49.7</v>
      </c>
      <c r="T79" s="2">
        <v>259.11700000000002</v>
      </c>
      <c r="U79" s="2">
        <v>19.03</v>
      </c>
      <c r="V79" s="2">
        <v>48</v>
      </c>
      <c r="W79" s="2">
        <f t="shared" si="2"/>
        <v>913.44</v>
      </c>
      <c r="X79" s="2">
        <f t="shared" si="3"/>
        <v>0.283671614993869</v>
      </c>
    </row>
    <row r="80" spans="1:24">
      <c r="A80" s="2">
        <v>29.01</v>
      </c>
      <c r="B80" s="2">
        <v>86.3</v>
      </c>
      <c r="C80" s="2">
        <v>262.15300000000002</v>
      </c>
      <c r="D80" s="2">
        <v>19.100000000000001</v>
      </c>
      <c r="E80" s="2">
        <v>24</v>
      </c>
      <c r="F80" s="2">
        <f t="shared" si="0"/>
        <v>458.4</v>
      </c>
      <c r="G80" s="2">
        <f t="shared" si="1"/>
        <v>0.57188699825479905</v>
      </c>
      <c r="R80" s="2">
        <v>49.97</v>
      </c>
      <c r="S80" s="2">
        <v>68.400000000000006</v>
      </c>
      <c r="T80" s="2">
        <v>357.9</v>
      </c>
      <c r="U80" s="2">
        <v>22.09</v>
      </c>
      <c r="V80" s="2">
        <v>48</v>
      </c>
      <c r="W80" s="2">
        <f t="shared" si="2"/>
        <v>1060.32</v>
      </c>
      <c r="X80" s="2">
        <f t="shared" si="3"/>
        <v>0.33753961068356703</v>
      </c>
    </row>
    <row r="81" spans="1:24">
      <c r="A81" s="2">
        <v>29.65</v>
      </c>
      <c r="B81" s="2">
        <v>84.1</v>
      </c>
      <c r="C81" s="2">
        <v>261.10599999999999</v>
      </c>
      <c r="D81" s="2">
        <v>19.68</v>
      </c>
      <c r="E81" s="2">
        <v>24</v>
      </c>
      <c r="F81" s="2">
        <f t="shared" si="0"/>
        <v>472.32</v>
      </c>
      <c r="G81" s="2">
        <f t="shared" si="1"/>
        <v>0.55281588753387501</v>
      </c>
      <c r="R81" s="2">
        <v>50.07</v>
      </c>
      <c r="S81" s="2">
        <v>62.3</v>
      </c>
      <c r="T81" s="2">
        <v>326.63499999999999</v>
      </c>
      <c r="U81" s="2">
        <v>19.649999999999999</v>
      </c>
      <c r="V81" s="2">
        <v>48</v>
      </c>
      <c r="W81" s="2">
        <f t="shared" si="2"/>
        <v>943.2</v>
      </c>
      <c r="X81" s="2">
        <f t="shared" si="3"/>
        <v>0.34630513146734498</v>
      </c>
    </row>
    <row r="82" spans="1:24">
      <c r="A82" s="2">
        <v>30.29</v>
      </c>
      <c r="B82" s="2">
        <v>84</v>
      </c>
      <c r="C82" s="2">
        <v>266.42500000000001</v>
      </c>
      <c r="D82" s="2">
        <v>20.34</v>
      </c>
      <c r="E82" s="2">
        <v>24</v>
      </c>
      <c r="F82" s="2">
        <f t="shared" si="0"/>
        <v>488.16</v>
      </c>
      <c r="G82" s="2">
        <f t="shared" si="1"/>
        <v>0.54577392658144896</v>
      </c>
      <c r="R82" s="2">
        <v>51.49</v>
      </c>
      <c r="S82" s="2">
        <v>57.8</v>
      </c>
      <c r="T82" s="2">
        <v>311.63600000000002</v>
      </c>
      <c r="U82" s="2">
        <v>20.84</v>
      </c>
      <c r="V82" s="2">
        <v>48</v>
      </c>
      <c r="W82" s="2">
        <f t="shared" si="2"/>
        <v>1000.32</v>
      </c>
      <c r="X82" s="2">
        <f t="shared" si="3"/>
        <v>0.31153630838131802</v>
      </c>
    </row>
    <row r="83" spans="1:24">
      <c r="A83" s="2">
        <v>30.29</v>
      </c>
      <c r="B83" s="2">
        <v>84.1</v>
      </c>
      <c r="C83" s="2">
        <v>266.74200000000002</v>
      </c>
      <c r="D83" s="2">
        <v>19.93</v>
      </c>
      <c r="E83" s="2">
        <v>24</v>
      </c>
      <c r="F83" s="2">
        <f t="shared" si="0"/>
        <v>478.32</v>
      </c>
      <c r="G83" s="2">
        <f t="shared" si="1"/>
        <v>0.55766432513798303</v>
      </c>
      <c r="R83" s="2">
        <v>52.52</v>
      </c>
      <c r="S83" s="2">
        <v>53.7</v>
      </c>
      <c r="T83" s="2">
        <v>295.322</v>
      </c>
      <c r="U83" s="2">
        <v>22.37</v>
      </c>
      <c r="V83" s="2">
        <v>48</v>
      </c>
      <c r="W83" s="2">
        <f t="shared" si="2"/>
        <v>1073.76</v>
      </c>
      <c r="X83" s="2">
        <f t="shared" si="3"/>
        <v>0.275035389658769</v>
      </c>
    </row>
    <row r="84" spans="1:24">
      <c r="A84" s="2">
        <v>30.2</v>
      </c>
      <c r="B84" s="2">
        <v>84.4</v>
      </c>
      <c r="C84" s="2">
        <v>266.89800000000002</v>
      </c>
      <c r="D84" s="2">
        <v>20.239999999999998</v>
      </c>
      <c r="E84" s="2">
        <v>24</v>
      </c>
      <c r="F84" s="2">
        <f t="shared" si="0"/>
        <v>485.76</v>
      </c>
      <c r="G84" s="2">
        <f t="shared" si="1"/>
        <v>0.54944416996047396</v>
      </c>
      <c r="R84" s="2">
        <v>52.81</v>
      </c>
      <c r="S84" s="2">
        <v>49.7</v>
      </c>
      <c r="T84" s="2">
        <v>274.83300000000003</v>
      </c>
      <c r="U84" s="2">
        <v>23.33</v>
      </c>
      <c r="V84" s="2">
        <v>48</v>
      </c>
      <c r="W84" s="2">
        <f t="shared" si="2"/>
        <v>1119.8399999999999</v>
      </c>
      <c r="X84" s="2">
        <f t="shared" si="3"/>
        <v>0.245421667381054</v>
      </c>
    </row>
    <row r="85" spans="1:24">
      <c r="A85" s="2">
        <v>30.24</v>
      </c>
      <c r="B85" s="2">
        <v>83.3</v>
      </c>
      <c r="C85" s="2">
        <v>263.76900000000001</v>
      </c>
      <c r="D85" s="2">
        <v>20.2</v>
      </c>
      <c r="E85" s="2">
        <v>24</v>
      </c>
      <c r="F85" s="2">
        <f t="shared" si="0"/>
        <v>484.8</v>
      </c>
      <c r="G85" s="2">
        <f t="shared" si="1"/>
        <v>0.54407797029702998</v>
      </c>
      <c r="R85" s="2">
        <v>52.89</v>
      </c>
      <c r="S85" s="2">
        <v>49.7</v>
      </c>
      <c r="T85" s="2">
        <v>275.25</v>
      </c>
      <c r="U85" s="2">
        <v>24.39</v>
      </c>
      <c r="V85" s="2">
        <v>48</v>
      </c>
      <c r="W85" s="2">
        <f t="shared" si="2"/>
        <v>1170.72</v>
      </c>
      <c r="X85" s="2">
        <f t="shared" si="3"/>
        <v>0.235111726117261</v>
      </c>
    </row>
    <row r="86" spans="1:24">
      <c r="A86" s="2">
        <v>30.67</v>
      </c>
      <c r="B86" s="2">
        <v>80.8</v>
      </c>
      <c r="C86" s="2">
        <v>259.49099999999999</v>
      </c>
      <c r="D86" s="2">
        <v>20.76</v>
      </c>
      <c r="E86" s="2">
        <v>24</v>
      </c>
      <c r="F86" s="2">
        <f t="shared" si="0"/>
        <v>498.24</v>
      </c>
      <c r="G86" s="2">
        <f t="shared" si="1"/>
        <v>0.52081526974951797</v>
      </c>
      <c r="R86" s="2">
        <v>53.56</v>
      </c>
      <c r="S86" s="2">
        <v>52.1</v>
      </c>
      <c r="T86" s="2">
        <v>292.19600000000003</v>
      </c>
      <c r="U86" s="2">
        <v>24.73</v>
      </c>
      <c r="V86" s="2">
        <v>48</v>
      </c>
      <c r="W86" s="2">
        <f t="shared" si="2"/>
        <v>1187.04</v>
      </c>
      <c r="X86" s="2">
        <f t="shared" si="3"/>
        <v>0.24615514220245299</v>
      </c>
    </row>
    <row r="87" spans="1:24">
      <c r="A87" s="2">
        <v>31.68</v>
      </c>
      <c r="B87" s="2">
        <v>78.2</v>
      </c>
      <c r="C87" s="2">
        <v>259.411</v>
      </c>
      <c r="D87" s="2">
        <v>20.96</v>
      </c>
      <c r="E87" s="2">
        <v>24</v>
      </c>
      <c r="F87" s="2">
        <f t="shared" si="0"/>
        <v>503.04</v>
      </c>
      <c r="G87" s="2">
        <f t="shared" si="1"/>
        <v>0.51568662531806597</v>
      </c>
      <c r="R87" s="2">
        <v>53.98</v>
      </c>
      <c r="S87" s="2">
        <v>49.7</v>
      </c>
      <c r="T87" s="2">
        <v>280.92200000000003</v>
      </c>
      <c r="U87" s="2">
        <v>24.4</v>
      </c>
      <c r="V87" s="2">
        <v>48</v>
      </c>
      <c r="W87" s="2">
        <f t="shared" si="2"/>
        <v>1171.2</v>
      </c>
      <c r="X87" s="2">
        <f t="shared" si="3"/>
        <v>0.23985826502732199</v>
      </c>
    </row>
    <row r="88" spans="1:24">
      <c r="A88" s="2">
        <v>33.18</v>
      </c>
      <c r="B88" s="2">
        <v>75.7</v>
      </c>
      <c r="C88" s="2">
        <v>263.00799999999998</v>
      </c>
      <c r="D88" s="2">
        <v>22.28</v>
      </c>
      <c r="E88" s="2">
        <v>24</v>
      </c>
      <c r="F88" s="2">
        <f t="shared" si="0"/>
        <v>534.72</v>
      </c>
      <c r="G88" s="2">
        <f t="shared" si="1"/>
        <v>0.491861160981448</v>
      </c>
      <c r="R88" s="2">
        <v>54.08</v>
      </c>
      <c r="S88" s="2">
        <v>53.7</v>
      </c>
      <c r="T88" s="2">
        <v>304.09399999999999</v>
      </c>
      <c r="U88" s="2">
        <v>24.5</v>
      </c>
      <c r="V88" s="2">
        <v>48</v>
      </c>
      <c r="W88" s="2">
        <f t="shared" si="2"/>
        <v>1176</v>
      </c>
      <c r="X88" s="2">
        <f t="shared" si="3"/>
        <v>0.258583333333333</v>
      </c>
    </row>
    <row r="89" spans="1:24">
      <c r="A89" s="2">
        <v>34.909999999999997</v>
      </c>
      <c r="B89" s="2">
        <v>71.099999999999994</v>
      </c>
      <c r="C89" s="2">
        <v>259.90600000000001</v>
      </c>
      <c r="D89" s="2">
        <v>24.04</v>
      </c>
      <c r="E89" s="2">
        <v>24</v>
      </c>
      <c r="F89" s="2">
        <f t="shared" si="0"/>
        <v>576.96</v>
      </c>
      <c r="G89" s="2">
        <f t="shared" si="1"/>
        <v>0.45047490293954501</v>
      </c>
      <c r="R89" s="2">
        <v>54.14</v>
      </c>
      <c r="S89" s="2">
        <v>53.3</v>
      </c>
      <c r="T89" s="2">
        <v>302.16399999999999</v>
      </c>
      <c r="U89" s="2">
        <v>24.98</v>
      </c>
      <c r="V89" s="2">
        <v>48</v>
      </c>
      <c r="W89" s="2">
        <f t="shared" si="2"/>
        <v>1199.04</v>
      </c>
      <c r="X89" s="2">
        <f t="shared" si="3"/>
        <v>0.25200493728315998</v>
      </c>
    </row>
    <row r="90" spans="1:24">
      <c r="A90" s="2">
        <v>36.58</v>
      </c>
      <c r="B90" s="2">
        <v>67.8</v>
      </c>
      <c r="C90" s="2">
        <v>259.69900000000001</v>
      </c>
      <c r="D90" s="2">
        <v>25.18</v>
      </c>
      <c r="E90" s="2">
        <v>24</v>
      </c>
      <c r="F90" s="2">
        <f t="shared" si="0"/>
        <v>604.32000000000005</v>
      </c>
      <c r="G90" s="2">
        <f t="shared" si="1"/>
        <v>0.429737556261583</v>
      </c>
      <c r="R90" s="2">
        <v>54.21</v>
      </c>
      <c r="S90" s="2">
        <v>53.8</v>
      </c>
      <c r="T90" s="2">
        <v>305.392</v>
      </c>
      <c r="U90" s="2">
        <v>24.92</v>
      </c>
      <c r="V90" s="2">
        <v>48</v>
      </c>
      <c r="W90" s="2">
        <f t="shared" si="2"/>
        <v>1196.1600000000001</v>
      </c>
      <c r="X90" s="2">
        <f t="shared" si="3"/>
        <v>0.25531032637774198</v>
      </c>
    </row>
    <row r="91" spans="1:24">
      <c r="A91" s="2">
        <v>37.78</v>
      </c>
      <c r="B91" s="2">
        <v>65.2</v>
      </c>
      <c r="C91" s="2">
        <v>257.93299999999999</v>
      </c>
      <c r="D91" s="2">
        <v>26.39</v>
      </c>
      <c r="E91" s="2">
        <v>24</v>
      </c>
      <c r="F91" s="2">
        <f t="shared" si="0"/>
        <v>633.36</v>
      </c>
      <c r="G91" s="2">
        <f t="shared" si="1"/>
        <v>0.407245484400657</v>
      </c>
      <c r="R91" s="2">
        <v>54.35</v>
      </c>
      <c r="S91" s="2">
        <v>50.3</v>
      </c>
      <c r="T91" s="2">
        <v>286.262</v>
      </c>
      <c r="U91" s="2">
        <v>23.21</v>
      </c>
      <c r="V91" s="2">
        <v>48</v>
      </c>
      <c r="W91" s="2">
        <f t="shared" si="2"/>
        <v>1114.08</v>
      </c>
      <c r="X91" s="2">
        <f t="shared" si="3"/>
        <v>0.25694923165302302</v>
      </c>
    </row>
    <row r="92" spans="1:24">
      <c r="A92" s="2">
        <v>38.840000000000003</v>
      </c>
      <c r="B92" s="2">
        <v>63.4</v>
      </c>
      <c r="C92" s="2">
        <v>257.84899999999999</v>
      </c>
      <c r="D92" s="2">
        <v>27.11</v>
      </c>
      <c r="E92" s="2">
        <v>24</v>
      </c>
      <c r="F92" s="2">
        <f t="shared" si="0"/>
        <v>650.64</v>
      </c>
      <c r="G92" s="2">
        <f t="shared" si="1"/>
        <v>0.39630056559695098</v>
      </c>
      <c r="R92" s="2">
        <v>54.55</v>
      </c>
      <c r="S92" s="2">
        <v>49.7</v>
      </c>
      <c r="T92" s="2">
        <v>283.88799999999998</v>
      </c>
      <c r="U92" s="2">
        <v>25.21</v>
      </c>
      <c r="V92" s="2">
        <v>48</v>
      </c>
      <c r="W92" s="2">
        <f t="shared" si="2"/>
        <v>1210.08</v>
      </c>
      <c r="X92" s="2">
        <f t="shared" si="3"/>
        <v>0.23460267089779199</v>
      </c>
    </row>
    <row r="93" spans="1:24">
      <c r="A93" s="2">
        <v>40.020000000000003</v>
      </c>
      <c r="B93" s="2">
        <v>61</v>
      </c>
      <c r="C93" s="2">
        <v>255.625</v>
      </c>
      <c r="D93" s="2">
        <v>28.4</v>
      </c>
      <c r="E93" s="2">
        <v>24</v>
      </c>
      <c r="F93" s="2">
        <f t="shared" si="0"/>
        <v>681.6</v>
      </c>
      <c r="G93" s="2">
        <f t="shared" si="1"/>
        <v>0.37503667840375599</v>
      </c>
    </row>
    <row r="94" spans="1:24">
      <c r="A94" s="2">
        <v>41.18</v>
      </c>
      <c r="B94" s="2">
        <v>58.3</v>
      </c>
      <c r="C94" s="2">
        <v>251.392</v>
      </c>
      <c r="D94" s="2">
        <v>30.14</v>
      </c>
      <c r="E94" s="2">
        <v>24</v>
      </c>
      <c r="F94" s="2">
        <f t="shared" si="0"/>
        <v>723.36</v>
      </c>
      <c r="G94" s="2">
        <f t="shared" si="1"/>
        <v>0.347533731475337</v>
      </c>
    </row>
    <row r="95" spans="1:24">
      <c r="A95" s="2">
        <v>42.5</v>
      </c>
      <c r="B95" s="2">
        <v>53.2</v>
      </c>
      <c r="C95" s="2">
        <v>236.75399999999999</v>
      </c>
      <c r="D95" s="2">
        <v>31.2</v>
      </c>
      <c r="E95" s="2">
        <v>24</v>
      </c>
      <c r="F95" s="2">
        <f t="shared" si="0"/>
        <v>748.8</v>
      </c>
      <c r="G95" s="2">
        <f t="shared" si="1"/>
        <v>0.31617788461538499</v>
      </c>
    </row>
    <row r="96" spans="1:24">
      <c r="A96" s="2">
        <v>43.95</v>
      </c>
      <c r="B96" s="2">
        <v>48.2</v>
      </c>
      <c r="C96" s="2">
        <v>221.821</v>
      </c>
      <c r="D96" s="2">
        <v>33.4</v>
      </c>
      <c r="E96" s="2">
        <v>24</v>
      </c>
      <c r="F96" s="2">
        <f t="shared" si="0"/>
        <v>801.6</v>
      </c>
      <c r="G96" s="2">
        <f t="shared" si="1"/>
        <v>0.27672280439121799</v>
      </c>
    </row>
    <row r="97" spans="1:7">
      <c r="A97" s="2">
        <v>45.42</v>
      </c>
      <c r="B97" s="2">
        <v>46.8</v>
      </c>
      <c r="C97" s="2">
        <v>222.58199999999999</v>
      </c>
      <c r="D97" s="2">
        <v>34.56</v>
      </c>
      <c r="E97" s="2">
        <v>24</v>
      </c>
      <c r="F97" s="2">
        <f t="shared" si="0"/>
        <v>829.44</v>
      </c>
      <c r="G97" s="2">
        <f t="shared" si="1"/>
        <v>0.26835214120370399</v>
      </c>
    </row>
    <row r="98" spans="1:7">
      <c r="A98" s="2">
        <v>46.45</v>
      </c>
      <c r="B98" s="2">
        <v>44</v>
      </c>
      <c r="C98" s="2">
        <v>214.01</v>
      </c>
      <c r="D98" s="2">
        <v>35.72</v>
      </c>
      <c r="E98" s="2">
        <v>24</v>
      </c>
      <c r="F98" s="2">
        <f t="shared" si="0"/>
        <v>857.28</v>
      </c>
      <c r="G98" s="2">
        <f t="shared" si="1"/>
        <v>0.24963839119074299</v>
      </c>
    </row>
    <row r="99" spans="1:7">
      <c r="A99" s="2">
        <v>47.15</v>
      </c>
      <c r="B99" s="2">
        <v>40.700000000000003</v>
      </c>
      <c r="C99" s="2">
        <v>200.94300000000001</v>
      </c>
      <c r="D99" s="2">
        <v>36.24</v>
      </c>
      <c r="E99" s="2">
        <v>24</v>
      </c>
      <c r="F99" s="2">
        <f t="shared" ref="F99:F111" si="4">D99*E99</f>
        <v>869.76</v>
      </c>
      <c r="G99" s="2">
        <f t="shared" ref="G99:G111" si="5">C99/F99</f>
        <v>0.231032698675497</v>
      </c>
    </row>
    <row r="100" spans="1:7">
      <c r="A100" s="2">
        <v>48.05</v>
      </c>
      <c r="B100" s="2">
        <v>38.299999999999997</v>
      </c>
      <c r="C100" s="2">
        <v>192.703</v>
      </c>
      <c r="D100" s="2">
        <v>38.31</v>
      </c>
      <c r="E100" s="2">
        <v>24</v>
      </c>
      <c r="F100" s="2">
        <f t="shared" si="4"/>
        <v>919.44</v>
      </c>
      <c r="G100" s="2">
        <f t="shared" si="5"/>
        <v>0.20958735752197</v>
      </c>
    </row>
    <row r="101" spans="1:7">
      <c r="A101" s="2">
        <v>49.04</v>
      </c>
      <c r="B101" s="2">
        <v>33.799999999999997</v>
      </c>
      <c r="C101" s="2">
        <v>173.566</v>
      </c>
      <c r="D101" s="2">
        <v>38.19</v>
      </c>
      <c r="E101" s="2">
        <v>24</v>
      </c>
      <c r="F101" s="2">
        <f t="shared" si="4"/>
        <v>916.56</v>
      </c>
      <c r="G101" s="2">
        <f t="shared" si="5"/>
        <v>0.189366762677839</v>
      </c>
    </row>
    <row r="102" spans="1:7">
      <c r="A102" s="2">
        <v>50.1</v>
      </c>
      <c r="B102" s="2">
        <v>30.7</v>
      </c>
      <c r="C102" s="2">
        <v>161.054</v>
      </c>
      <c r="D102" s="2">
        <v>40.26</v>
      </c>
      <c r="E102" s="2">
        <v>24</v>
      </c>
      <c r="F102" s="2">
        <f t="shared" si="4"/>
        <v>966.24</v>
      </c>
      <c r="G102" s="2">
        <f t="shared" si="5"/>
        <v>0.1666811558205</v>
      </c>
    </row>
    <row r="103" spans="1:7">
      <c r="A103" s="2">
        <v>51</v>
      </c>
      <c r="B103" s="2">
        <v>27.8</v>
      </c>
      <c r="C103" s="2">
        <v>148.46100000000001</v>
      </c>
      <c r="D103" s="2">
        <v>41.91</v>
      </c>
      <c r="E103" s="2">
        <v>24</v>
      </c>
      <c r="F103" s="2">
        <f t="shared" si="4"/>
        <v>1005.84</v>
      </c>
      <c r="G103" s="2">
        <f t="shared" si="5"/>
        <v>0.147599021713195</v>
      </c>
    </row>
    <row r="104" spans="1:7">
      <c r="A104" s="2">
        <v>51.12</v>
      </c>
      <c r="B104" s="2">
        <v>30.5</v>
      </c>
      <c r="C104" s="2">
        <v>163.26300000000001</v>
      </c>
      <c r="D104" s="2">
        <v>41.72</v>
      </c>
      <c r="E104" s="2">
        <v>24</v>
      </c>
      <c r="F104" s="2">
        <f t="shared" si="4"/>
        <v>1001.28</v>
      </c>
      <c r="G104" s="2">
        <f t="shared" si="5"/>
        <v>0.16305429050815001</v>
      </c>
    </row>
    <row r="105" spans="1:7">
      <c r="A105" s="2">
        <v>51.05</v>
      </c>
      <c r="B105" s="2">
        <v>29.9</v>
      </c>
      <c r="C105" s="2">
        <v>159.83199999999999</v>
      </c>
      <c r="D105" s="2">
        <v>43.55</v>
      </c>
      <c r="E105" s="2">
        <v>24</v>
      </c>
      <c r="F105" s="2">
        <f t="shared" si="4"/>
        <v>1045.2</v>
      </c>
      <c r="G105" s="2">
        <f t="shared" si="5"/>
        <v>0.152920015308075</v>
      </c>
    </row>
    <row r="106" spans="1:7">
      <c r="A106" s="2">
        <v>51.44</v>
      </c>
      <c r="B106" s="2">
        <v>26.1</v>
      </c>
      <c r="C106" s="2">
        <v>140.58500000000001</v>
      </c>
      <c r="D106" s="2">
        <v>42.51</v>
      </c>
      <c r="E106" s="2">
        <v>24</v>
      </c>
      <c r="F106" s="2">
        <f t="shared" si="4"/>
        <v>1020.24</v>
      </c>
      <c r="G106" s="2">
        <f t="shared" si="5"/>
        <v>0.13779600878224699</v>
      </c>
    </row>
    <row r="107" spans="1:7">
      <c r="A107" s="2">
        <v>52.49</v>
      </c>
      <c r="B107" s="2">
        <v>19.600000000000001</v>
      </c>
      <c r="C107" s="2">
        <v>107.72799999999999</v>
      </c>
      <c r="D107" s="2">
        <v>44.88</v>
      </c>
      <c r="E107" s="2">
        <v>24</v>
      </c>
      <c r="F107" s="2">
        <f t="shared" si="4"/>
        <v>1077.1199999999999</v>
      </c>
      <c r="G107" s="2">
        <f t="shared" si="5"/>
        <v>0.100014854426619</v>
      </c>
    </row>
    <row r="108" spans="1:7">
      <c r="A108" s="2">
        <v>53.69</v>
      </c>
      <c r="B108" s="2">
        <v>16.7</v>
      </c>
      <c r="C108" s="2">
        <v>93.887200000000007</v>
      </c>
      <c r="D108" s="2">
        <v>45.78</v>
      </c>
      <c r="E108" s="2">
        <v>24</v>
      </c>
      <c r="F108" s="2">
        <f t="shared" si="4"/>
        <v>1098.72</v>
      </c>
      <c r="G108" s="2">
        <f t="shared" si="5"/>
        <v>8.5451434396388498E-2</v>
      </c>
    </row>
    <row r="109" spans="1:7">
      <c r="A109" s="2">
        <v>54.49</v>
      </c>
      <c r="B109" s="2">
        <v>12.9</v>
      </c>
      <c r="C109" s="2">
        <v>73.604299999999995</v>
      </c>
      <c r="D109" s="2">
        <v>47.84</v>
      </c>
      <c r="E109" s="2">
        <v>24</v>
      </c>
      <c r="F109" s="2">
        <f t="shared" si="4"/>
        <v>1148.1600000000001</v>
      </c>
      <c r="G109" s="2">
        <f t="shared" si="5"/>
        <v>6.4106309225195099E-2</v>
      </c>
    </row>
    <row r="110" spans="1:7">
      <c r="A110" s="2">
        <v>55.34</v>
      </c>
      <c r="B110" s="2">
        <v>9.9</v>
      </c>
      <c r="C110" s="2">
        <v>57.368200000000002</v>
      </c>
      <c r="D110" s="2">
        <v>49.83</v>
      </c>
      <c r="E110" s="2">
        <v>24</v>
      </c>
      <c r="F110" s="2">
        <f t="shared" si="4"/>
        <v>1195.92</v>
      </c>
      <c r="G110" s="2">
        <f t="shared" si="5"/>
        <v>4.7969931099070197E-2</v>
      </c>
    </row>
    <row r="111" spans="1:7">
      <c r="A111" s="2">
        <v>55.98</v>
      </c>
      <c r="B111" s="2">
        <v>9.9</v>
      </c>
      <c r="C111" s="2">
        <v>58.031599999999997</v>
      </c>
      <c r="D111" s="2">
        <v>50.77</v>
      </c>
      <c r="E111" s="2">
        <v>24</v>
      </c>
      <c r="F111" s="2">
        <f t="shared" si="4"/>
        <v>1218.48</v>
      </c>
      <c r="G111" s="2">
        <f t="shared" si="5"/>
        <v>4.7626222835007601E-2</v>
      </c>
    </row>
  </sheetData>
  <mergeCells count="2">
    <mergeCell ref="A33:G33"/>
    <mergeCell ref="R33:X33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3:G138"/>
  <sheetViews>
    <sheetView topLeftCell="A12" workbookViewId="0">
      <selection activeCell="I32" sqref="I32"/>
    </sheetView>
  </sheetViews>
  <sheetFormatPr defaultColWidth="9" defaultRowHeight="14.5"/>
  <cols>
    <col min="7" max="7" width="12.6328125"/>
  </cols>
  <sheetData>
    <row r="33" spans="1:7">
      <c r="A33" s="107" t="s">
        <v>172</v>
      </c>
      <c r="B33" s="107"/>
      <c r="C33" s="107"/>
      <c r="D33" s="107"/>
      <c r="E33" s="107"/>
      <c r="F33" s="107"/>
      <c r="G33" s="107"/>
    </row>
    <row r="34" spans="1:7">
      <c r="A34" s="1" t="s">
        <v>156</v>
      </c>
      <c r="B34" s="1" t="s">
        <v>173</v>
      </c>
      <c r="C34" s="1" t="s">
        <v>158</v>
      </c>
      <c r="D34" s="2" t="s">
        <v>168</v>
      </c>
      <c r="E34" s="1" t="s">
        <v>160</v>
      </c>
      <c r="F34" s="1" t="s">
        <v>161</v>
      </c>
      <c r="G34" s="1" t="s">
        <v>162</v>
      </c>
    </row>
    <row r="35" spans="1:7">
      <c r="A35" s="2">
        <v>2.2999999999999998</v>
      </c>
      <c r="B35" s="2">
        <v>32.6</v>
      </c>
      <c r="C35" s="2">
        <v>7.8513099999999998</v>
      </c>
      <c r="D35" s="2">
        <v>0.9</v>
      </c>
      <c r="E35" s="2">
        <v>24</v>
      </c>
      <c r="F35" s="2">
        <f t="shared" ref="F35:F98" si="0">E35*D35</f>
        <v>21.6</v>
      </c>
      <c r="G35" s="2">
        <f t="shared" ref="G35:G98" si="1">C35/F35</f>
        <v>0.36348657407407398</v>
      </c>
    </row>
    <row r="36" spans="1:7">
      <c r="A36" s="2">
        <v>2.5</v>
      </c>
      <c r="B36" s="2">
        <v>33.799999999999997</v>
      </c>
      <c r="C36" s="2">
        <v>8.8481699999999996</v>
      </c>
      <c r="D36" s="2">
        <v>1</v>
      </c>
      <c r="E36" s="2">
        <v>24</v>
      </c>
      <c r="F36" s="2">
        <f t="shared" si="0"/>
        <v>24</v>
      </c>
      <c r="G36" s="2">
        <f t="shared" si="1"/>
        <v>0.36867375000000002</v>
      </c>
    </row>
    <row r="37" spans="1:7">
      <c r="A37" s="2">
        <v>3.3</v>
      </c>
      <c r="B37" s="2">
        <v>33.6</v>
      </c>
      <c r="C37" s="2">
        <v>11.6105</v>
      </c>
      <c r="D37" s="2">
        <v>1.0900000000000001</v>
      </c>
      <c r="E37" s="2">
        <v>24</v>
      </c>
      <c r="F37" s="2">
        <f t="shared" si="0"/>
        <v>26.16</v>
      </c>
      <c r="G37" s="2">
        <f t="shared" si="1"/>
        <v>0.44382645259938802</v>
      </c>
    </row>
    <row r="38" spans="1:7">
      <c r="A38" s="2">
        <v>4.2</v>
      </c>
      <c r="B38" s="2">
        <v>33.5</v>
      </c>
      <c r="C38" s="2">
        <v>14.733000000000001</v>
      </c>
      <c r="D38" s="2">
        <v>0.99</v>
      </c>
      <c r="E38" s="2">
        <v>24</v>
      </c>
      <c r="F38" s="2">
        <f t="shared" si="0"/>
        <v>23.76</v>
      </c>
      <c r="G38" s="2">
        <f t="shared" si="1"/>
        <v>0.62007575757575795</v>
      </c>
    </row>
    <row r="39" spans="1:7">
      <c r="A39" s="2">
        <v>4</v>
      </c>
      <c r="B39" s="2">
        <v>33.5</v>
      </c>
      <c r="C39" s="2">
        <v>14.0314</v>
      </c>
      <c r="D39" s="2">
        <v>1.1599999999999999</v>
      </c>
      <c r="E39" s="2">
        <v>24</v>
      </c>
      <c r="F39" s="2">
        <f t="shared" si="0"/>
        <v>27.84</v>
      </c>
      <c r="G39" s="2">
        <f t="shared" si="1"/>
        <v>0.50400143678160902</v>
      </c>
    </row>
    <row r="40" spans="1:7">
      <c r="A40" s="2">
        <v>2.8</v>
      </c>
      <c r="B40" s="2">
        <v>33.5</v>
      </c>
      <c r="C40" s="2">
        <v>9.8219899999999996</v>
      </c>
      <c r="D40" s="2">
        <v>1.03</v>
      </c>
      <c r="E40" s="2">
        <v>24</v>
      </c>
      <c r="F40" s="2">
        <f t="shared" si="0"/>
        <v>24.72</v>
      </c>
      <c r="G40" s="2">
        <f t="shared" si="1"/>
        <v>0.39732969255663397</v>
      </c>
    </row>
    <row r="41" spans="1:7">
      <c r="A41" s="2">
        <v>3</v>
      </c>
      <c r="B41" s="2">
        <v>33.4</v>
      </c>
      <c r="C41" s="2">
        <v>10.492100000000001</v>
      </c>
      <c r="D41" s="2">
        <v>1.1499999999999999</v>
      </c>
      <c r="E41" s="2">
        <v>24</v>
      </c>
      <c r="F41" s="2">
        <f t="shared" si="0"/>
        <v>27.6</v>
      </c>
      <c r="G41" s="2">
        <f t="shared" si="1"/>
        <v>0.38014855072463799</v>
      </c>
    </row>
    <row r="42" spans="1:7">
      <c r="A42" s="2">
        <v>2.4</v>
      </c>
      <c r="B42" s="2">
        <v>33.4</v>
      </c>
      <c r="C42" s="2">
        <v>8.3937200000000001</v>
      </c>
      <c r="D42" s="2">
        <v>1.48</v>
      </c>
      <c r="E42" s="2">
        <v>24</v>
      </c>
      <c r="F42" s="2">
        <f t="shared" si="0"/>
        <v>35.520000000000003</v>
      </c>
      <c r="G42" s="2">
        <f t="shared" si="1"/>
        <v>0.236309684684685</v>
      </c>
    </row>
    <row r="43" spans="1:7">
      <c r="A43" s="2">
        <v>3.7</v>
      </c>
      <c r="B43" s="2">
        <v>33.299999999999997</v>
      </c>
      <c r="C43" s="2">
        <v>12.9016</v>
      </c>
      <c r="D43" s="2">
        <v>1.26</v>
      </c>
      <c r="E43" s="2">
        <v>24</v>
      </c>
      <c r="F43" s="2">
        <f t="shared" si="0"/>
        <v>30.24</v>
      </c>
      <c r="G43" s="2">
        <f t="shared" si="1"/>
        <v>0.42664021164021199</v>
      </c>
    </row>
    <row r="44" spans="1:7">
      <c r="A44" s="2">
        <v>3.6</v>
      </c>
      <c r="B44" s="2">
        <v>32.9</v>
      </c>
      <c r="C44" s="2">
        <v>12.402100000000001</v>
      </c>
      <c r="D44" s="2">
        <v>1.33</v>
      </c>
      <c r="E44" s="2">
        <v>24</v>
      </c>
      <c r="F44" s="2">
        <f t="shared" si="0"/>
        <v>31.92</v>
      </c>
      <c r="G44" s="2">
        <f t="shared" si="1"/>
        <v>0.38853696741854599</v>
      </c>
    </row>
    <row r="45" spans="1:7">
      <c r="A45" s="2">
        <v>5.3</v>
      </c>
      <c r="B45" s="2">
        <v>34.1</v>
      </c>
      <c r="C45" s="2">
        <v>18.924600000000002</v>
      </c>
      <c r="D45" s="2">
        <v>1.45</v>
      </c>
      <c r="E45" s="2">
        <v>24</v>
      </c>
      <c r="F45" s="2">
        <f t="shared" si="0"/>
        <v>34.799999999999997</v>
      </c>
      <c r="G45" s="2">
        <f t="shared" si="1"/>
        <v>0.54381034482758595</v>
      </c>
    </row>
    <row r="46" spans="1:7">
      <c r="A46" s="2">
        <v>5.5</v>
      </c>
      <c r="B46" s="2">
        <v>33.4</v>
      </c>
      <c r="C46" s="2">
        <v>19.235600000000002</v>
      </c>
      <c r="D46" s="2">
        <v>1.3</v>
      </c>
      <c r="E46" s="2">
        <v>24</v>
      </c>
      <c r="F46" s="2">
        <f t="shared" si="0"/>
        <v>31.2</v>
      </c>
      <c r="G46" s="2">
        <f t="shared" si="1"/>
        <v>0.616525641025641</v>
      </c>
    </row>
    <row r="47" spans="1:7">
      <c r="A47" s="2">
        <v>5</v>
      </c>
      <c r="B47" s="2">
        <v>33.1</v>
      </c>
      <c r="C47" s="2">
        <v>17.329799999999999</v>
      </c>
      <c r="D47" s="2">
        <v>1.59</v>
      </c>
      <c r="E47" s="2">
        <v>24</v>
      </c>
      <c r="F47" s="2">
        <f t="shared" si="0"/>
        <v>38.159999999999997</v>
      </c>
      <c r="G47" s="2">
        <f t="shared" si="1"/>
        <v>0.454135220125786</v>
      </c>
    </row>
    <row r="48" spans="1:7">
      <c r="A48" s="2">
        <v>4.7</v>
      </c>
      <c r="B48" s="2">
        <v>33.1</v>
      </c>
      <c r="C48" s="2">
        <v>16.290099999999999</v>
      </c>
      <c r="D48" s="2">
        <v>1.38</v>
      </c>
      <c r="E48" s="2">
        <v>24</v>
      </c>
      <c r="F48" s="2">
        <f t="shared" si="0"/>
        <v>33.119999999999997</v>
      </c>
      <c r="G48" s="2">
        <f t="shared" si="1"/>
        <v>0.49185084541062801</v>
      </c>
    </row>
    <row r="49" spans="1:7">
      <c r="A49" s="2">
        <v>4.5</v>
      </c>
      <c r="B49" s="2">
        <v>33.1</v>
      </c>
      <c r="C49" s="2">
        <v>15.5969</v>
      </c>
      <c r="D49" s="2">
        <v>2.17</v>
      </c>
      <c r="E49" s="2">
        <v>24</v>
      </c>
      <c r="F49" s="2">
        <f t="shared" si="0"/>
        <v>52.08</v>
      </c>
      <c r="G49" s="2">
        <f t="shared" si="1"/>
        <v>0.29947964669738902</v>
      </c>
    </row>
    <row r="50" spans="1:7">
      <c r="A50" s="2">
        <v>6.4</v>
      </c>
      <c r="B50" s="2">
        <v>33</v>
      </c>
      <c r="C50" s="2">
        <v>22.115200000000002</v>
      </c>
      <c r="D50" s="2">
        <v>1.9</v>
      </c>
      <c r="E50" s="2">
        <v>24</v>
      </c>
      <c r="F50" s="2">
        <f t="shared" si="0"/>
        <v>45.6</v>
      </c>
      <c r="G50" s="2">
        <f t="shared" si="1"/>
        <v>0.48498245614035101</v>
      </c>
    </row>
    <row r="51" spans="1:7">
      <c r="A51" s="2">
        <v>7.4</v>
      </c>
      <c r="B51" s="2">
        <v>32.799999999999997</v>
      </c>
      <c r="C51" s="2">
        <v>25.415700000000001</v>
      </c>
      <c r="D51" s="2">
        <v>2.04</v>
      </c>
      <c r="E51" s="2">
        <v>24</v>
      </c>
      <c r="F51" s="2">
        <f t="shared" si="0"/>
        <v>48.96</v>
      </c>
      <c r="G51" s="2">
        <f t="shared" si="1"/>
        <v>0.51911151960784296</v>
      </c>
    </row>
    <row r="52" spans="1:7">
      <c r="A52" s="2">
        <v>7.9</v>
      </c>
      <c r="B52" s="2">
        <v>32.6</v>
      </c>
      <c r="C52" s="2">
        <v>26.967500000000001</v>
      </c>
      <c r="D52" s="2">
        <v>2.09</v>
      </c>
      <c r="E52" s="2">
        <v>24</v>
      </c>
      <c r="F52" s="2">
        <f t="shared" si="0"/>
        <v>50.16</v>
      </c>
      <c r="G52" s="2">
        <f t="shared" si="1"/>
        <v>0.53762958532695404</v>
      </c>
    </row>
    <row r="53" spans="1:7">
      <c r="A53" s="2">
        <v>6.9</v>
      </c>
      <c r="B53" s="2">
        <v>32.6</v>
      </c>
      <c r="C53" s="2">
        <v>23.553899999999999</v>
      </c>
      <c r="D53" s="2">
        <v>2</v>
      </c>
      <c r="E53" s="2">
        <v>24</v>
      </c>
      <c r="F53" s="2">
        <f t="shared" si="0"/>
        <v>48</v>
      </c>
      <c r="G53" s="2">
        <f t="shared" si="1"/>
        <v>0.49070625000000001</v>
      </c>
    </row>
    <row r="54" spans="1:7">
      <c r="A54" s="2">
        <v>8.4</v>
      </c>
      <c r="B54" s="2">
        <v>33.6</v>
      </c>
      <c r="C54" s="2">
        <v>29.553899999999999</v>
      </c>
      <c r="D54" s="2">
        <v>2.1800000000000002</v>
      </c>
      <c r="E54" s="2">
        <v>24</v>
      </c>
      <c r="F54" s="2">
        <f t="shared" si="0"/>
        <v>52.32</v>
      </c>
      <c r="G54" s="2">
        <f t="shared" si="1"/>
        <v>0.56486811926605496</v>
      </c>
    </row>
    <row r="55" spans="1:7">
      <c r="A55" s="2">
        <v>10</v>
      </c>
      <c r="B55" s="2">
        <v>32.799999999999997</v>
      </c>
      <c r="C55" s="2">
        <v>34.345500000000001</v>
      </c>
      <c r="D55" s="2">
        <v>3.12</v>
      </c>
      <c r="E55" s="2">
        <v>24</v>
      </c>
      <c r="F55" s="2">
        <f t="shared" si="0"/>
        <v>74.88</v>
      </c>
      <c r="G55" s="2">
        <f t="shared" si="1"/>
        <v>0.45867387820512801</v>
      </c>
    </row>
    <row r="56" spans="1:7">
      <c r="A56" s="2">
        <v>8.9</v>
      </c>
      <c r="B56" s="2">
        <v>32.799999999999997</v>
      </c>
      <c r="C56" s="2">
        <v>30.567499999999999</v>
      </c>
      <c r="D56" s="2">
        <v>2.62</v>
      </c>
      <c r="E56" s="2">
        <v>24</v>
      </c>
      <c r="F56" s="2">
        <f t="shared" si="0"/>
        <v>62.88</v>
      </c>
      <c r="G56" s="2">
        <f t="shared" si="1"/>
        <v>0.48612436386768398</v>
      </c>
    </row>
    <row r="57" spans="1:7">
      <c r="A57" s="2">
        <v>9.4</v>
      </c>
      <c r="B57" s="2">
        <v>32.700000000000003</v>
      </c>
      <c r="C57" s="2">
        <v>32.186399999999999</v>
      </c>
      <c r="D57" s="2">
        <v>3.34</v>
      </c>
      <c r="E57" s="2">
        <v>24</v>
      </c>
      <c r="F57" s="2">
        <f t="shared" si="0"/>
        <v>80.16</v>
      </c>
      <c r="G57" s="2">
        <f t="shared" si="1"/>
        <v>0.401526946107784</v>
      </c>
    </row>
    <row r="58" spans="1:7">
      <c r="A58" s="2">
        <v>11.8</v>
      </c>
      <c r="B58" s="2">
        <v>32.6</v>
      </c>
      <c r="C58" s="2">
        <v>40.2806</v>
      </c>
      <c r="D58" s="2">
        <v>3.36</v>
      </c>
      <c r="E58" s="2">
        <v>24</v>
      </c>
      <c r="F58" s="2">
        <f t="shared" si="0"/>
        <v>80.64</v>
      </c>
      <c r="G58" s="2">
        <f t="shared" si="1"/>
        <v>0.49951140873015898</v>
      </c>
    </row>
    <row r="59" spans="1:7">
      <c r="A59" s="2">
        <v>10.7</v>
      </c>
      <c r="B59" s="2">
        <v>32.4</v>
      </c>
      <c r="C59" s="2">
        <v>36.301600000000001</v>
      </c>
      <c r="D59" s="2">
        <v>3.79</v>
      </c>
      <c r="E59" s="2">
        <v>24</v>
      </c>
      <c r="F59" s="2">
        <f t="shared" si="0"/>
        <v>90.96</v>
      </c>
      <c r="G59" s="2">
        <f t="shared" si="1"/>
        <v>0.39909410729991202</v>
      </c>
    </row>
    <row r="60" spans="1:7">
      <c r="A60" s="2">
        <v>14.3</v>
      </c>
      <c r="B60" s="2">
        <v>32.200000000000003</v>
      </c>
      <c r="C60" s="2">
        <v>48.215699999999998</v>
      </c>
      <c r="D60" s="2">
        <v>3.84</v>
      </c>
      <c r="E60" s="2">
        <v>24</v>
      </c>
      <c r="F60" s="2">
        <f t="shared" si="0"/>
        <v>92.16</v>
      </c>
      <c r="G60" s="2">
        <f t="shared" si="1"/>
        <v>0.52317382812500002</v>
      </c>
    </row>
    <row r="61" spans="1:7">
      <c r="A61" s="2">
        <v>15.7</v>
      </c>
      <c r="B61" s="2">
        <v>31.9</v>
      </c>
      <c r="C61" s="2">
        <v>52.442900000000002</v>
      </c>
      <c r="D61" s="2">
        <v>3.85</v>
      </c>
      <c r="E61" s="2">
        <v>24</v>
      </c>
      <c r="F61" s="2">
        <f t="shared" si="0"/>
        <v>92.4</v>
      </c>
      <c r="G61" s="2">
        <f t="shared" si="1"/>
        <v>0.56756385281385302</v>
      </c>
    </row>
    <row r="62" spans="1:7">
      <c r="A62" s="2">
        <v>17.100000000000001</v>
      </c>
      <c r="B62" s="2">
        <v>31.6</v>
      </c>
      <c r="C62" s="2">
        <v>56.5822</v>
      </c>
      <c r="D62" s="2">
        <v>4.3499999999999996</v>
      </c>
      <c r="E62" s="2">
        <v>24</v>
      </c>
      <c r="F62" s="2">
        <f t="shared" si="0"/>
        <v>104.4</v>
      </c>
      <c r="G62" s="2">
        <f t="shared" si="1"/>
        <v>0.54197509578544101</v>
      </c>
    </row>
    <row r="63" spans="1:7">
      <c r="A63" s="2">
        <v>18.399999999999999</v>
      </c>
      <c r="B63" s="2">
        <v>31.5</v>
      </c>
      <c r="C63" s="2">
        <v>60.691099999999999</v>
      </c>
      <c r="D63" s="2">
        <v>4.26</v>
      </c>
      <c r="E63" s="2">
        <v>24</v>
      </c>
      <c r="F63" s="2">
        <f t="shared" si="0"/>
        <v>102.24</v>
      </c>
      <c r="G63" s="2">
        <f t="shared" si="1"/>
        <v>0.593614045383412</v>
      </c>
    </row>
    <row r="64" spans="1:7">
      <c r="A64" s="2">
        <v>23.5</v>
      </c>
      <c r="B64" s="2">
        <v>31.2</v>
      </c>
      <c r="C64" s="2">
        <v>76.774900000000002</v>
      </c>
      <c r="D64" s="2">
        <v>4.51</v>
      </c>
      <c r="E64" s="2">
        <v>24</v>
      </c>
      <c r="F64" s="2">
        <f t="shared" si="0"/>
        <v>108.24</v>
      </c>
      <c r="G64" s="2">
        <f t="shared" si="1"/>
        <v>0.70930247597930496</v>
      </c>
    </row>
    <row r="65" spans="1:7">
      <c r="A65" s="2">
        <v>19.600000000000001</v>
      </c>
      <c r="B65" s="2">
        <v>31.1</v>
      </c>
      <c r="C65" s="2">
        <v>63.828299999999999</v>
      </c>
      <c r="D65" s="2">
        <v>5.13</v>
      </c>
      <c r="E65" s="2">
        <v>24</v>
      </c>
      <c r="F65" s="2">
        <f t="shared" si="0"/>
        <v>123.12</v>
      </c>
      <c r="G65" s="2">
        <f t="shared" si="1"/>
        <v>0.51842348927875204</v>
      </c>
    </row>
    <row r="66" spans="1:7">
      <c r="A66" s="2">
        <v>26.5</v>
      </c>
      <c r="B66" s="2">
        <v>30.8</v>
      </c>
      <c r="C66" s="2">
        <v>85.465999999999994</v>
      </c>
      <c r="D66" s="2">
        <v>5.19</v>
      </c>
      <c r="E66" s="2">
        <v>24</v>
      </c>
      <c r="F66" s="2">
        <f t="shared" si="0"/>
        <v>124.56</v>
      </c>
      <c r="G66" s="2">
        <f t="shared" si="1"/>
        <v>0.68614322414900497</v>
      </c>
    </row>
    <row r="67" spans="1:7">
      <c r="A67" s="2">
        <v>22.1</v>
      </c>
      <c r="B67" s="2">
        <v>30.8</v>
      </c>
      <c r="C67" s="2">
        <v>71.275400000000005</v>
      </c>
      <c r="D67" s="2">
        <v>5.9</v>
      </c>
      <c r="E67" s="2">
        <v>24</v>
      </c>
      <c r="F67" s="2">
        <f t="shared" si="0"/>
        <v>141.6</v>
      </c>
      <c r="G67" s="2">
        <f t="shared" si="1"/>
        <v>0.50335734463276804</v>
      </c>
    </row>
    <row r="68" spans="1:7">
      <c r="A68" s="2">
        <v>20.8</v>
      </c>
      <c r="B68" s="2">
        <v>30.8</v>
      </c>
      <c r="C68" s="2">
        <v>67.082700000000003</v>
      </c>
      <c r="D68" s="2">
        <v>5.81</v>
      </c>
      <c r="E68" s="2">
        <v>24</v>
      </c>
      <c r="F68" s="2">
        <f t="shared" si="0"/>
        <v>139.44</v>
      </c>
      <c r="G68" s="2">
        <f t="shared" si="1"/>
        <v>0.48108648881239202</v>
      </c>
    </row>
    <row r="69" spans="1:7">
      <c r="A69" s="2">
        <v>28</v>
      </c>
      <c r="B69" s="2">
        <v>30.5</v>
      </c>
      <c r="C69" s="2">
        <v>89.424099999999996</v>
      </c>
      <c r="D69" s="2">
        <v>6.18</v>
      </c>
      <c r="E69" s="2">
        <v>24</v>
      </c>
      <c r="F69" s="2">
        <f t="shared" si="0"/>
        <v>148.32</v>
      </c>
      <c r="G69" s="2">
        <f t="shared" si="1"/>
        <v>0.60291329557713103</v>
      </c>
    </row>
    <row r="70" spans="1:7">
      <c r="A70" s="2">
        <v>29.5</v>
      </c>
      <c r="B70" s="2">
        <v>30.3</v>
      </c>
      <c r="C70" s="2">
        <v>93.596900000000005</v>
      </c>
      <c r="D70" s="2">
        <v>6.32</v>
      </c>
      <c r="E70" s="2">
        <v>24</v>
      </c>
      <c r="F70" s="2">
        <f t="shared" si="0"/>
        <v>151.68</v>
      </c>
      <c r="G70" s="2">
        <f t="shared" si="1"/>
        <v>0.61706816983122403</v>
      </c>
    </row>
    <row r="71" spans="1:7">
      <c r="A71" s="2">
        <v>30.8</v>
      </c>
      <c r="B71" s="2">
        <v>30.1</v>
      </c>
      <c r="C71" s="2">
        <v>97.076400000000007</v>
      </c>
      <c r="D71" s="2">
        <v>6.65</v>
      </c>
      <c r="E71" s="2">
        <v>24</v>
      </c>
      <c r="F71" s="2">
        <f t="shared" si="0"/>
        <v>159.6</v>
      </c>
      <c r="G71" s="2">
        <f t="shared" si="1"/>
        <v>0.60824812030075204</v>
      </c>
    </row>
    <row r="72" spans="1:7">
      <c r="A72" s="2">
        <v>33.4</v>
      </c>
      <c r="B72" s="2">
        <v>29.9</v>
      </c>
      <c r="C72" s="2">
        <v>104.572</v>
      </c>
      <c r="D72" s="2">
        <v>6.8</v>
      </c>
      <c r="E72" s="2">
        <v>24</v>
      </c>
      <c r="F72" s="2">
        <f t="shared" si="0"/>
        <v>163.19999999999999</v>
      </c>
      <c r="G72" s="2">
        <f t="shared" si="1"/>
        <v>0.64075980392156895</v>
      </c>
    </row>
    <row r="73" spans="1:7">
      <c r="A73" s="2">
        <v>32.1</v>
      </c>
      <c r="B73" s="2">
        <v>29.9</v>
      </c>
      <c r="C73" s="2">
        <v>100.502</v>
      </c>
      <c r="D73" s="2">
        <v>7.55</v>
      </c>
      <c r="E73" s="2">
        <v>24</v>
      </c>
      <c r="F73" s="2">
        <f t="shared" si="0"/>
        <v>181.2</v>
      </c>
      <c r="G73" s="2">
        <f t="shared" si="1"/>
        <v>0.55464679911699799</v>
      </c>
    </row>
    <row r="74" spans="1:7">
      <c r="A74" s="2">
        <v>35</v>
      </c>
      <c r="B74" s="2">
        <v>29.6</v>
      </c>
      <c r="C74" s="2">
        <v>108.482</v>
      </c>
      <c r="D74" s="2">
        <v>8.01</v>
      </c>
      <c r="E74" s="2">
        <v>24</v>
      </c>
      <c r="F74" s="2">
        <f t="shared" si="0"/>
        <v>192.24</v>
      </c>
      <c r="G74" s="2">
        <f t="shared" si="1"/>
        <v>0.56430503537245102</v>
      </c>
    </row>
    <row r="75" spans="1:7">
      <c r="A75" s="2">
        <v>38.799999999999997</v>
      </c>
      <c r="B75" s="2">
        <v>29.3</v>
      </c>
      <c r="C75" s="2">
        <v>119.041</v>
      </c>
      <c r="D75" s="2">
        <v>8.36</v>
      </c>
      <c r="E75" s="2">
        <v>24</v>
      </c>
      <c r="F75" s="2">
        <f t="shared" si="0"/>
        <v>200.64</v>
      </c>
      <c r="G75" s="2">
        <f t="shared" si="1"/>
        <v>0.59330641945773499</v>
      </c>
    </row>
    <row r="76" spans="1:7">
      <c r="A76" s="2">
        <v>36.9</v>
      </c>
      <c r="B76" s="2">
        <v>29.3</v>
      </c>
      <c r="C76" s="2">
        <v>113.212</v>
      </c>
      <c r="D76" s="2">
        <v>8.5</v>
      </c>
      <c r="E76" s="2">
        <v>24</v>
      </c>
      <c r="F76" s="2">
        <f t="shared" si="0"/>
        <v>204</v>
      </c>
      <c r="G76" s="2">
        <f t="shared" si="1"/>
        <v>0.55496078431372498</v>
      </c>
    </row>
    <row r="77" spans="1:7">
      <c r="A77" s="2">
        <v>40.9</v>
      </c>
      <c r="B77" s="2">
        <v>28.9</v>
      </c>
      <c r="C77" s="2">
        <v>123.771</v>
      </c>
      <c r="D77" s="2">
        <v>9.0500000000000007</v>
      </c>
      <c r="E77" s="2">
        <v>24</v>
      </c>
      <c r="F77" s="2">
        <f t="shared" si="0"/>
        <v>217.2</v>
      </c>
      <c r="G77" s="2">
        <f t="shared" si="1"/>
        <v>0.56984806629834295</v>
      </c>
    </row>
    <row r="78" spans="1:7">
      <c r="A78" s="2">
        <v>49.3</v>
      </c>
      <c r="B78" s="2">
        <v>28.2</v>
      </c>
      <c r="C78" s="2">
        <v>145.577</v>
      </c>
      <c r="D78" s="2">
        <v>8.99</v>
      </c>
      <c r="E78" s="2">
        <v>24</v>
      </c>
      <c r="F78" s="2">
        <f t="shared" si="0"/>
        <v>215.76</v>
      </c>
      <c r="G78" s="2">
        <f t="shared" si="1"/>
        <v>0.67471727845754503</v>
      </c>
    </row>
    <row r="79" spans="1:7">
      <c r="A79" s="2">
        <v>47.4</v>
      </c>
      <c r="B79" s="2">
        <v>27.8</v>
      </c>
      <c r="C79" s="2">
        <v>137.98099999999999</v>
      </c>
      <c r="D79" s="2">
        <v>9.42</v>
      </c>
      <c r="E79" s="2">
        <v>24</v>
      </c>
      <c r="F79" s="2">
        <f t="shared" si="0"/>
        <v>226.08</v>
      </c>
      <c r="G79" s="2">
        <f t="shared" si="1"/>
        <v>0.61031935598018405</v>
      </c>
    </row>
    <row r="80" spans="1:7">
      <c r="A80" s="2">
        <v>45.3</v>
      </c>
      <c r="B80" s="2">
        <v>27.8</v>
      </c>
      <c r="C80" s="2">
        <v>131.86799999999999</v>
      </c>
      <c r="D80" s="2">
        <v>9.76</v>
      </c>
      <c r="E80" s="2">
        <v>24</v>
      </c>
      <c r="F80" s="2">
        <f t="shared" si="0"/>
        <v>234.24</v>
      </c>
      <c r="G80" s="2">
        <f t="shared" si="1"/>
        <v>0.56296106557377101</v>
      </c>
    </row>
    <row r="81" spans="1:7">
      <c r="A81" s="2">
        <v>51</v>
      </c>
      <c r="B81" s="2">
        <v>27.6</v>
      </c>
      <c r="C81" s="2">
        <v>147.393</v>
      </c>
      <c r="D81" s="2">
        <v>10.15</v>
      </c>
      <c r="E81" s="2">
        <v>24</v>
      </c>
      <c r="F81" s="2">
        <f t="shared" si="0"/>
        <v>243.6</v>
      </c>
      <c r="G81" s="2">
        <f t="shared" si="1"/>
        <v>0.60506157635468005</v>
      </c>
    </row>
    <row r="82" spans="1:7">
      <c r="A82" s="2">
        <v>55.5</v>
      </c>
      <c r="B82" s="2">
        <v>27.3</v>
      </c>
      <c r="C82" s="2">
        <v>158.654</v>
      </c>
      <c r="D82" s="2">
        <v>10.45</v>
      </c>
      <c r="E82" s="2">
        <v>24</v>
      </c>
      <c r="F82" s="2">
        <f t="shared" si="0"/>
        <v>250.8</v>
      </c>
      <c r="G82" s="2">
        <f t="shared" si="1"/>
        <v>0.63259170653907504</v>
      </c>
    </row>
    <row r="83" spans="1:7">
      <c r="A83" s="2">
        <v>52.6</v>
      </c>
      <c r="B83" s="2">
        <v>27.3</v>
      </c>
      <c r="C83" s="2">
        <v>150.364</v>
      </c>
      <c r="D83" s="2">
        <v>10.56</v>
      </c>
      <c r="E83" s="2">
        <v>24</v>
      </c>
      <c r="F83" s="2">
        <f t="shared" si="0"/>
        <v>253.44</v>
      </c>
      <c r="G83" s="2">
        <f t="shared" si="1"/>
        <v>0.59329229797979799</v>
      </c>
    </row>
    <row r="84" spans="1:7">
      <c r="A84" s="2">
        <v>54</v>
      </c>
      <c r="B84" s="2">
        <v>27.1</v>
      </c>
      <c r="C84" s="2">
        <v>153.23599999999999</v>
      </c>
      <c r="D84" s="2">
        <v>10.77</v>
      </c>
      <c r="E84" s="2">
        <v>24</v>
      </c>
      <c r="F84" s="2">
        <f t="shared" si="0"/>
        <v>258.48</v>
      </c>
      <c r="G84" s="2">
        <f t="shared" si="1"/>
        <v>0.59283503559269601</v>
      </c>
    </row>
    <row r="85" spans="1:7">
      <c r="A85" s="2">
        <v>57</v>
      </c>
      <c r="B85" s="2">
        <v>26.9</v>
      </c>
      <c r="C85" s="2">
        <v>160.55500000000001</v>
      </c>
      <c r="D85" s="2">
        <v>10.89</v>
      </c>
      <c r="E85" s="2">
        <v>24</v>
      </c>
      <c r="F85" s="2">
        <f t="shared" si="0"/>
        <v>261.36</v>
      </c>
      <c r="G85" s="2">
        <f t="shared" si="1"/>
        <v>0.61430593816957502</v>
      </c>
    </row>
    <row r="86" spans="1:7">
      <c r="A86" s="2">
        <v>61.7</v>
      </c>
      <c r="B86" s="2">
        <v>26.5</v>
      </c>
      <c r="C86" s="2">
        <v>171.209</v>
      </c>
      <c r="D86" s="2">
        <v>11.58</v>
      </c>
      <c r="E86" s="2">
        <v>24</v>
      </c>
      <c r="F86" s="2">
        <f t="shared" si="0"/>
        <v>277.92</v>
      </c>
      <c r="G86" s="2">
        <f t="shared" si="1"/>
        <v>0.61603698906159998</v>
      </c>
    </row>
    <row r="87" spans="1:7">
      <c r="A87" s="2">
        <v>60.1</v>
      </c>
      <c r="B87" s="2">
        <v>26.5</v>
      </c>
      <c r="C87" s="2">
        <v>166.77</v>
      </c>
      <c r="D87" s="2">
        <v>11.92</v>
      </c>
      <c r="E87" s="2">
        <v>24</v>
      </c>
      <c r="F87" s="2">
        <f t="shared" si="0"/>
        <v>286.08</v>
      </c>
      <c r="G87" s="2">
        <f t="shared" si="1"/>
        <v>0.58294882550335603</v>
      </c>
    </row>
    <row r="88" spans="1:7">
      <c r="A88" s="2">
        <v>58.5</v>
      </c>
      <c r="B88" s="2">
        <v>26.5</v>
      </c>
      <c r="C88" s="2">
        <v>162.33000000000001</v>
      </c>
      <c r="D88" s="2">
        <v>12.17</v>
      </c>
      <c r="E88" s="2">
        <v>24</v>
      </c>
      <c r="F88" s="2">
        <f t="shared" si="0"/>
        <v>292.08</v>
      </c>
      <c r="G88" s="2">
        <f t="shared" si="1"/>
        <v>0.55577239112571897</v>
      </c>
    </row>
    <row r="89" spans="1:7">
      <c r="A89" s="2">
        <v>63.3</v>
      </c>
      <c r="B89" s="2">
        <v>26.3</v>
      </c>
      <c r="C89" s="2">
        <v>174.32400000000001</v>
      </c>
      <c r="D89" s="2">
        <v>12.49</v>
      </c>
      <c r="E89" s="2">
        <v>24</v>
      </c>
      <c r="F89" s="2">
        <f t="shared" si="0"/>
        <v>299.76</v>
      </c>
      <c r="G89" s="2">
        <f t="shared" si="1"/>
        <v>0.58154523618895104</v>
      </c>
    </row>
    <row r="90" spans="1:7">
      <c r="A90" s="2">
        <v>64.8</v>
      </c>
      <c r="B90" s="2">
        <v>25.9</v>
      </c>
      <c r="C90" s="2">
        <v>175.74</v>
      </c>
      <c r="D90" s="2">
        <v>12.4</v>
      </c>
      <c r="E90" s="2">
        <v>24</v>
      </c>
      <c r="F90" s="2">
        <f t="shared" si="0"/>
        <v>297.60000000000002</v>
      </c>
      <c r="G90" s="2">
        <f t="shared" si="1"/>
        <v>0.59052419354838703</v>
      </c>
    </row>
    <row r="91" spans="1:7">
      <c r="A91" s="2">
        <v>66.099999999999994</v>
      </c>
      <c r="B91" s="2">
        <v>26</v>
      </c>
      <c r="C91" s="2">
        <v>179.958</v>
      </c>
      <c r="D91" s="2">
        <v>13.02</v>
      </c>
      <c r="E91" s="2">
        <v>24</v>
      </c>
      <c r="F91" s="2">
        <f t="shared" si="0"/>
        <v>312.48</v>
      </c>
      <c r="G91" s="2">
        <f t="shared" si="1"/>
        <v>0.57590245775729598</v>
      </c>
    </row>
    <row r="92" spans="1:7">
      <c r="A92" s="2">
        <v>67.3</v>
      </c>
      <c r="B92" s="2">
        <v>25.8</v>
      </c>
      <c r="C92" s="2">
        <v>181.816</v>
      </c>
      <c r="D92" s="2">
        <v>13.15</v>
      </c>
      <c r="E92" s="2">
        <v>24</v>
      </c>
      <c r="F92" s="2">
        <f t="shared" si="0"/>
        <v>315.60000000000002</v>
      </c>
      <c r="G92" s="2">
        <f t="shared" si="1"/>
        <v>0.57609632446134396</v>
      </c>
    </row>
    <row r="93" spans="1:7">
      <c r="A93" s="2">
        <v>68.599999999999994</v>
      </c>
      <c r="B93" s="2">
        <v>25.6</v>
      </c>
      <c r="C93" s="2">
        <v>183.89099999999999</v>
      </c>
      <c r="D93" s="2">
        <v>13.06</v>
      </c>
      <c r="E93" s="2">
        <v>24</v>
      </c>
      <c r="F93" s="2">
        <f t="shared" si="0"/>
        <v>313.44</v>
      </c>
      <c r="G93" s="2">
        <f t="shared" si="1"/>
        <v>0.58668644716692198</v>
      </c>
    </row>
    <row r="94" spans="1:7">
      <c r="A94" s="2">
        <v>69.900000000000006</v>
      </c>
      <c r="B94" s="2">
        <v>25.3</v>
      </c>
      <c r="C94" s="2">
        <v>185.18</v>
      </c>
      <c r="D94" s="2">
        <v>13.46</v>
      </c>
      <c r="E94" s="2">
        <v>24</v>
      </c>
      <c r="F94" s="2">
        <f t="shared" si="0"/>
        <v>323.04000000000002</v>
      </c>
      <c r="G94" s="2">
        <f t="shared" si="1"/>
        <v>0.57324170381376904</v>
      </c>
    </row>
    <row r="95" spans="1:7">
      <c r="A95" s="2">
        <v>71.3</v>
      </c>
      <c r="B95" s="2">
        <v>25</v>
      </c>
      <c r="C95" s="2">
        <v>186.649</v>
      </c>
      <c r="D95" s="2">
        <v>13.88</v>
      </c>
      <c r="E95" s="2">
        <v>24</v>
      </c>
      <c r="F95" s="2">
        <f t="shared" si="0"/>
        <v>333.12</v>
      </c>
      <c r="G95" s="2">
        <f t="shared" si="1"/>
        <v>0.56030559558117199</v>
      </c>
    </row>
    <row r="96" spans="1:7">
      <c r="A96" s="2">
        <v>72.8</v>
      </c>
      <c r="B96" s="2">
        <v>24.9</v>
      </c>
      <c r="C96" s="2">
        <v>189.81399999999999</v>
      </c>
      <c r="D96" s="2">
        <v>13.58</v>
      </c>
      <c r="E96" s="2">
        <v>24</v>
      </c>
      <c r="F96" s="2">
        <f t="shared" si="0"/>
        <v>325.92</v>
      </c>
      <c r="G96" s="2">
        <f t="shared" si="1"/>
        <v>0.58239445262641099</v>
      </c>
    </row>
    <row r="97" spans="1:7">
      <c r="A97" s="2">
        <v>74.3</v>
      </c>
      <c r="B97" s="2">
        <v>24.8</v>
      </c>
      <c r="C97" s="2">
        <v>192.947</v>
      </c>
      <c r="D97" s="2">
        <v>14.44</v>
      </c>
      <c r="E97" s="2">
        <v>24</v>
      </c>
      <c r="F97" s="2">
        <f t="shared" si="0"/>
        <v>346.56</v>
      </c>
      <c r="G97" s="2">
        <f t="shared" si="1"/>
        <v>0.55674919205909501</v>
      </c>
    </row>
    <row r="98" spans="1:7">
      <c r="A98" s="2">
        <v>78.099999999999994</v>
      </c>
      <c r="B98" s="2">
        <v>24.5</v>
      </c>
      <c r="C98" s="2">
        <v>200.36099999999999</v>
      </c>
      <c r="D98" s="2">
        <v>14.46</v>
      </c>
      <c r="E98" s="2">
        <v>24</v>
      </c>
      <c r="F98" s="2">
        <f t="shared" si="0"/>
        <v>347.04</v>
      </c>
      <c r="G98" s="2">
        <f t="shared" si="1"/>
        <v>0.57734266943291801</v>
      </c>
    </row>
    <row r="99" spans="1:7">
      <c r="A99" s="2">
        <v>75.7</v>
      </c>
      <c r="B99" s="2">
        <v>24.5</v>
      </c>
      <c r="C99" s="2">
        <v>194.20400000000001</v>
      </c>
      <c r="D99" s="2">
        <v>14.89</v>
      </c>
      <c r="E99" s="2">
        <v>24</v>
      </c>
      <c r="F99" s="2">
        <f t="shared" ref="F99:F138" si="2">E99*D99</f>
        <v>357.36</v>
      </c>
      <c r="G99" s="2">
        <f t="shared" ref="G99:G138" si="3">C99/F99</f>
        <v>0.54344078800089501</v>
      </c>
    </row>
    <row r="100" spans="1:7">
      <c r="A100" s="2">
        <v>79.400000000000006</v>
      </c>
      <c r="B100" s="2">
        <v>24.3</v>
      </c>
      <c r="C100" s="2">
        <v>202.03399999999999</v>
      </c>
      <c r="D100" s="2">
        <v>14.98</v>
      </c>
      <c r="E100" s="2">
        <v>24</v>
      </c>
      <c r="F100" s="2">
        <f t="shared" si="2"/>
        <v>359.52</v>
      </c>
      <c r="G100" s="2">
        <f t="shared" si="3"/>
        <v>0.561954828660436</v>
      </c>
    </row>
    <row r="101" spans="1:7">
      <c r="A101" s="2">
        <v>80.599999999999994</v>
      </c>
      <c r="B101" s="2">
        <v>24.1</v>
      </c>
      <c r="C101" s="2">
        <v>203.399</v>
      </c>
      <c r="D101" s="2">
        <v>15.29</v>
      </c>
      <c r="E101" s="2">
        <v>24</v>
      </c>
      <c r="F101" s="2">
        <f t="shared" si="2"/>
        <v>366.96</v>
      </c>
      <c r="G101" s="2">
        <f t="shared" si="3"/>
        <v>0.55428112055809897</v>
      </c>
    </row>
    <row r="102" spans="1:7">
      <c r="A102" s="2">
        <v>82</v>
      </c>
      <c r="B102" s="2">
        <v>24</v>
      </c>
      <c r="C102" s="2">
        <v>206.07300000000001</v>
      </c>
      <c r="D102" s="2">
        <v>15.59</v>
      </c>
      <c r="E102" s="2">
        <v>24</v>
      </c>
      <c r="F102" s="2">
        <f t="shared" si="2"/>
        <v>374.16</v>
      </c>
      <c r="G102" s="2">
        <f t="shared" si="3"/>
        <v>0.55076170622193699</v>
      </c>
    </row>
    <row r="103" spans="1:7">
      <c r="A103" s="2">
        <v>83.4</v>
      </c>
      <c r="B103" s="2">
        <v>23.8</v>
      </c>
      <c r="C103" s="2">
        <v>207.845</v>
      </c>
      <c r="D103" s="2">
        <v>16.29</v>
      </c>
      <c r="E103" s="2">
        <v>24</v>
      </c>
      <c r="F103" s="2">
        <f t="shared" si="2"/>
        <v>390.96</v>
      </c>
      <c r="G103" s="2">
        <f t="shared" si="3"/>
        <v>0.53162727644771801</v>
      </c>
    </row>
    <row r="104" spans="1:7">
      <c r="A104" s="2">
        <v>84.6</v>
      </c>
      <c r="B104" s="2">
        <v>23.6</v>
      </c>
      <c r="C104" s="2">
        <v>209.06399999999999</v>
      </c>
      <c r="D104" s="2">
        <v>17.02</v>
      </c>
      <c r="E104" s="2">
        <v>24</v>
      </c>
      <c r="F104" s="2">
        <f t="shared" si="2"/>
        <v>408.48</v>
      </c>
      <c r="G104" s="2">
        <f t="shared" si="3"/>
        <v>0.51180963572267901</v>
      </c>
    </row>
    <row r="105" spans="1:7">
      <c r="A105" s="2">
        <v>85.8</v>
      </c>
      <c r="B105" s="2">
        <v>23.4</v>
      </c>
      <c r="C105" s="2">
        <v>210.232</v>
      </c>
      <c r="D105" s="2">
        <v>17.899999999999999</v>
      </c>
      <c r="E105" s="2">
        <v>24</v>
      </c>
      <c r="F105" s="2">
        <f t="shared" si="2"/>
        <v>429.6</v>
      </c>
      <c r="G105" s="2">
        <f t="shared" si="3"/>
        <v>0.48936685288640602</v>
      </c>
    </row>
    <row r="106" spans="1:7">
      <c r="A106" s="2">
        <v>88.3</v>
      </c>
      <c r="B106" s="2">
        <v>22.7</v>
      </c>
      <c r="C106" s="2">
        <v>209.886</v>
      </c>
      <c r="D106" s="2">
        <v>18.07</v>
      </c>
      <c r="E106" s="2">
        <v>24</v>
      </c>
      <c r="F106" s="2">
        <f t="shared" si="2"/>
        <v>433.68</v>
      </c>
      <c r="G106" s="2">
        <f t="shared" si="3"/>
        <v>0.48396513558384102</v>
      </c>
    </row>
    <row r="107" spans="1:7">
      <c r="A107" s="2">
        <v>90.5</v>
      </c>
      <c r="B107" s="2">
        <v>22.4</v>
      </c>
      <c r="C107" s="2">
        <v>212.27199999999999</v>
      </c>
      <c r="D107" s="2">
        <v>18.649999999999999</v>
      </c>
      <c r="E107" s="2">
        <v>24</v>
      </c>
      <c r="F107" s="2">
        <f t="shared" si="2"/>
        <v>447.6</v>
      </c>
      <c r="G107" s="2">
        <f t="shared" si="3"/>
        <v>0.47424486148346701</v>
      </c>
    </row>
    <row r="108" spans="1:7">
      <c r="A108" s="2">
        <v>93.5</v>
      </c>
      <c r="B108" s="2">
        <v>22.2</v>
      </c>
      <c r="C108" s="2">
        <v>217.351</v>
      </c>
      <c r="D108" s="2">
        <v>19.3</v>
      </c>
      <c r="E108" s="2">
        <v>24</v>
      </c>
      <c r="F108" s="2">
        <f t="shared" si="2"/>
        <v>463.2</v>
      </c>
      <c r="G108" s="2">
        <f t="shared" si="3"/>
        <v>0.46923791018998301</v>
      </c>
    </row>
    <row r="109" spans="1:7">
      <c r="A109" s="2">
        <v>96.7</v>
      </c>
      <c r="B109" s="2">
        <v>21.6</v>
      </c>
      <c r="C109" s="2">
        <v>218.714</v>
      </c>
      <c r="D109" s="2">
        <v>19.53</v>
      </c>
      <c r="E109" s="2">
        <v>24</v>
      </c>
      <c r="F109" s="2">
        <f t="shared" si="2"/>
        <v>468.72</v>
      </c>
      <c r="G109" s="2">
        <f t="shared" si="3"/>
        <v>0.46661973032940801</v>
      </c>
    </row>
    <row r="110" spans="1:7">
      <c r="A110" s="2">
        <v>99.8</v>
      </c>
      <c r="B110" s="2">
        <v>21.3</v>
      </c>
      <c r="C110" s="2">
        <v>222.59100000000001</v>
      </c>
      <c r="D110" s="2">
        <v>20.94</v>
      </c>
      <c r="E110" s="2">
        <v>24</v>
      </c>
      <c r="F110" s="2">
        <f t="shared" si="2"/>
        <v>502.56</v>
      </c>
      <c r="G110" s="2">
        <f t="shared" si="3"/>
        <v>0.44291427889207302</v>
      </c>
    </row>
    <row r="111" spans="1:7">
      <c r="A111" s="2">
        <v>102.5</v>
      </c>
      <c r="B111" s="2">
        <v>20.9</v>
      </c>
      <c r="C111" s="2">
        <v>224.31899999999999</v>
      </c>
      <c r="D111" s="2">
        <v>21.18</v>
      </c>
      <c r="E111" s="2">
        <v>24</v>
      </c>
      <c r="F111" s="2">
        <f t="shared" si="2"/>
        <v>508.32</v>
      </c>
      <c r="G111" s="2">
        <f t="shared" si="3"/>
        <v>0.44129485363550502</v>
      </c>
    </row>
    <row r="112" spans="1:7">
      <c r="A112" s="2">
        <v>105</v>
      </c>
      <c r="B112" s="2">
        <v>20.7</v>
      </c>
      <c r="C112" s="2">
        <v>227.59200000000001</v>
      </c>
      <c r="D112" s="2">
        <v>22.64</v>
      </c>
      <c r="E112" s="2">
        <v>24</v>
      </c>
      <c r="F112" s="2">
        <f t="shared" si="2"/>
        <v>543.36</v>
      </c>
      <c r="G112" s="2">
        <f t="shared" si="3"/>
        <v>0.41886042402826901</v>
      </c>
    </row>
    <row r="113" spans="1:7">
      <c r="A113" s="2">
        <v>107.6</v>
      </c>
      <c r="B113" s="2">
        <v>20.100000000000001</v>
      </c>
      <c r="C113" s="2">
        <v>226.46700000000001</v>
      </c>
      <c r="D113" s="2">
        <v>23.09</v>
      </c>
      <c r="E113" s="2">
        <v>24</v>
      </c>
      <c r="F113" s="2">
        <f t="shared" si="2"/>
        <v>554.16</v>
      </c>
      <c r="G113" s="2">
        <f t="shared" si="3"/>
        <v>0.40866717193590302</v>
      </c>
    </row>
    <row r="114" spans="1:7">
      <c r="A114" s="2">
        <v>110.8</v>
      </c>
      <c r="B114" s="2">
        <v>19.5</v>
      </c>
      <c r="C114" s="2">
        <v>226.24100000000001</v>
      </c>
      <c r="D114" s="2">
        <v>24.09</v>
      </c>
      <c r="E114" s="2">
        <v>24</v>
      </c>
      <c r="F114" s="2">
        <f t="shared" si="2"/>
        <v>578.16</v>
      </c>
      <c r="G114" s="2">
        <f t="shared" si="3"/>
        <v>0.39131209353812102</v>
      </c>
    </row>
    <row r="115" spans="1:7">
      <c r="A115" s="2">
        <v>118.2</v>
      </c>
      <c r="B115" s="2">
        <v>18.5</v>
      </c>
      <c r="C115" s="2">
        <v>228.97399999999999</v>
      </c>
      <c r="D115" s="2">
        <v>24.63</v>
      </c>
      <c r="E115" s="2">
        <v>24</v>
      </c>
      <c r="F115" s="2">
        <f t="shared" si="2"/>
        <v>591.12</v>
      </c>
      <c r="G115" s="2">
        <f t="shared" si="3"/>
        <v>0.38735620516984698</v>
      </c>
    </row>
    <row r="116" spans="1:7">
      <c r="A116" s="2">
        <v>121.5</v>
      </c>
      <c r="B116" s="2">
        <v>18.2</v>
      </c>
      <c r="C116" s="2">
        <v>231.55</v>
      </c>
      <c r="D116" s="2">
        <v>24.68</v>
      </c>
      <c r="E116" s="2">
        <v>24</v>
      </c>
      <c r="F116" s="2">
        <f t="shared" si="2"/>
        <v>592.32000000000005</v>
      </c>
      <c r="G116" s="2">
        <f t="shared" si="3"/>
        <v>0.390920448406267</v>
      </c>
    </row>
    <row r="117" spans="1:7">
      <c r="A117" s="2">
        <v>124.4</v>
      </c>
      <c r="B117" s="2">
        <v>17.8</v>
      </c>
      <c r="C117" s="2">
        <v>231.86600000000001</v>
      </c>
      <c r="D117" s="2">
        <v>25.32</v>
      </c>
      <c r="E117" s="2">
        <v>24</v>
      </c>
      <c r="F117" s="2">
        <f t="shared" si="2"/>
        <v>607.67999999999995</v>
      </c>
      <c r="G117" s="2">
        <f t="shared" si="3"/>
        <v>0.38155937335439699</v>
      </c>
    </row>
    <row r="118" spans="1:7">
      <c r="A118" s="2">
        <v>127.1</v>
      </c>
      <c r="B118" s="2">
        <v>17.5</v>
      </c>
      <c r="C118" s="2">
        <v>232.90600000000001</v>
      </c>
      <c r="D118" s="2">
        <v>25.71</v>
      </c>
      <c r="E118" s="2">
        <v>24</v>
      </c>
      <c r="F118" s="2">
        <f t="shared" si="2"/>
        <v>617.04</v>
      </c>
      <c r="G118" s="2">
        <f t="shared" si="3"/>
        <v>0.37745689096330898</v>
      </c>
    </row>
    <row r="119" spans="1:7">
      <c r="A119" s="2">
        <v>129.5</v>
      </c>
      <c r="B119" s="2">
        <v>17</v>
      </c>
      <c r="C119" s="2">
        <v>230.524</v>
      </c>
      <c r="D119" s="2">
        <v>26</v>
      </c>
      <c r="E119" s="2">
        <v>24</v>
      </c>
      <c r="F119" s="2">
        <f t="shared" si="2"/>
        <v>624</v>
      </c>
      <c r="G119" s="2">
        <f t="shared" si="3"/>
        <v>0.36942948717948698</v>
      </c>
    </row>
    <row r="120" spans="1:7">
      <c r="A120" s="2">
        <v>133.69999999999999</v>
      </c>
      <c r="B120" s="2">
        <v>16.5</v>
      </c>
      <c r="C120" s="2">
        <v>231</v>
      </c>
      <c r="D120" s="2">
        <v>27.45</v>
      </c>
      <c r="E120" s="2">
        <v>24</v>
      </c>
      <c r="F120" s="2">
        <f t="shared" si="2"/>
        <v>658.8</v>
      </c>
      <c r="G120" s="2">
        <f t="shared" si="3"/>
        <v>0.35063752276867</v>
      </c>
    </row>
    <row r="121" spans="1:7">
      <c r="A121" s="2">
        <v>131.80000000000001</v>
      </c>
      <c r="B121" s="2">
        <v>16.5</v>
      </c>
      <c r="C121" s="2">
        <v>227.71700000000001</v>
      </c>
      <c r="D121" s="2">
        <v>27.42</v>
      </c>
      <c r="E121" s="2">
        <v>24</v>
      </c>
      <c r="F121" s="2">
        <f t="shared" si="2"/>
        <v>658.08</v>
      </c>
      <c r="G121" s="2">
        <f t="shared" si="3"/>
        <v>0.34603239727692697</v>
      </c>
    </row>
    <row r="122" spans="1:7">
      <c r="A122" s="2">
        <v>135.30000000000001</v>
      </c>
      <c r="B122" s="2">
        <v>16.100000000000001</v>
      </c>
      <c r="C122" s="2">
        <v>228.09700000000001</v>
      </c>
      <c r="D122" s="2">
        <v>27.87</v>
      </c>
      <c r="E122" s="2">
        <v>24</v>
      </c>
      <c r="F122" s="2">
        <f t="shared" si="2"/>
        <v>668.88</v>
      </c>
      <c r="G122" s="2">
        <f t="shared" si="3"/>
        <v>0.341013335725392</v>
      </c>
    </row>
    <row r="123" spans="1:7">
      <c r="A123" s="2">
        <v>136.69999999999999</v>
      </c>
      <c r="B123" s="2">
        <v>15.7</v>
      </c>
      <c r="C123" s="2">
        <v>224.732</v>
      </c>
      <c r="D123" s="2">
        <v>28.15</v>
      </c>
      <c r="E123" s="2">
        <v>24</v>
      </c>
      <c r="F123" s="2">
        <f t="shared" si="2"/>
        <v>675.6</v>
      </c>
      <c r="G123" s="2">
        <f t="shared" si="3"/>
        <v>0.33264061574896397</v>
      </c>
    </row>
    <row r="124" spans="1:7">
      <c r="A124" s="2">
        <v>140</v>
      </c>
      <c r="B124" s="2">
        <v>15</v>
      </c>
      <c r="C124" s="2">
        <v>219.89500000000001</v>
      </c>
      <c r="D124" s="2">
        <v>29.45</v>
      </c>
      <c r="E124" s="2">
        <v>24</v>
      </c>
      <c r="F124" s="2">
        <f t="shared" si="2"/>
        <v>706.8</v>
      </c>
      <c r="G124" s="2">
        <f t="shared" si="3"/>
        <v>0.31111346915676302</v>
      </c>
    </row>
    <row r="125" spans="1:7">
      <c r="A125" s="2">
        <v>141.80000000000001</v>
      </c>
      <c r="B125" s="2">
        <v>14.8</v>
      </c>
      <c r="C125" s="2">
        <v>219.75299999999999</v>
      </c>
      <c r="D125" s="2">
        <v>30.06</v>
      </c>
      <c r="E125" s="2">
        <v>24</v>
      </c>
      <c r="F125" s="2">
        <f t="shared" si="2"/>
        <v>721.44</v>
      </c>
      <c r="G125" s="2">
        <f t="shared" si="3"/>
        <v>0.30460329341317399</v>
      </c>
    </row>
    <row r="126" spans="1:7">
      <c r="A126" s="2">
        <v>143.30000000000001</v>
      </c>
      <c r="B126" s="2">
        <v>14.6</v>
      </c>
      <c r="C126" s="2">
        <v>219.07599999999999</v>
      </c>
      <c r="D126" s="2">
        <v>30.39</v>
      </c>
      <c r="E126" s="2">
        <v>24</v>
      </c>
      <c r="F126" s="2">
        <f t="shared" si="2"/>
        <v>729.36</v>
      </c>
      <c r="G126" s="2">
        <f t="shared" si="3"/>
        <v>0.30036744543161098</v>
      </c>
    </row>
    <row r="127" spans="1:7">
      <c r="A127" s="2">
        <v>144.9</v>
      </c>
      <c r="B127" s="2">
        <v>14.3</v>
      </c>
      <c r="C127" s="2">
        <v>216.971</v>
      </c>
      <c r="D127" s="2">
        <v>31.52</v>
      </c>
      <c r="E127" s="2">
        <v>24</v>
      </c>
      <c r="F127" s="2">
        <f t="shared" si="2"/>
        <v>756.48</v>
      </c>
      <c r="G127" s="2">
        <f t="shared" si="3"/>
        <v>0.28681657148900203</v>
      </c>
    </row>
    <row r="128" spans="1:7">
      <c r="A128" s="2">
        <v>147.19999999999999</v>
      </c>
      <c r="B128" s="2">
        <v>13.5</v>
      </c>
      <c r="C128" s="2">
        <v>208.084</v>
      </c>
      <c r="D128" s="2">
        <v>34.18</v>
      </c>
      <c r="E128" s="2">
        <v>24</v>
      </c>
      <c r="F128" s="2">
        <f t="shared" si="2"/>
        <v>820.32</v>
      </c>
      <c r="G128" s="2">
        <f t="shared" si="3"/>
        <v>0.25366198556660802</v>
      </c>
    </row>
    <row r="129" spans="1:7">
      <c r="A129" s="2">
        <v>150.4</v>
      </c>
      <c r="B129" s="2">
        <v>13.1</v>
      </c>
      <c r="C129" s="2">
        <v>206.30799999999999</v>
      </c>
      <c r="D129" s="2">
        <v>36.020000000000003</v>
      </c>
      <c r="E129" s="2">
        <v>24</v>
      </c>
      <c r="F129" s="2">
        <f t="shared" si="2"/>
        <v>864.48</v>
      </c>
      <c r="G129" s="2">
        <f t="shared" si="3"/>
        <v>0.23864982417175601</v>
      </c>
    </row>
    <row r="130" spans="1:7">
      <c r="A130" s="2">
        <v>153.80000000000001</v>
      </c>
      <c r="B130" s="2">
        <v>12.3</v>
      </c>
      <c r="C130" s="2">
        <v>198.08799999999999</v>
      </c>
      <c r="D130" s="2">
        <v>36.700000000000003</v>
      </c>
      <c r="E130" s="2">
        <v>24</v>
      </c>
      <c r="F130" s="2">
        <f t="shared" si="2"/>
        <v>880.8</v>
      </c>
      <c r="G130" s="2">
        <f t="shared" si="3"/>
        <v>0.22489554950045401</v>
      </c>
    </row>
    <row r="131" spans="1:7">
      <c r="A131" s="2">
        <v>156.9</v>
      </c>
      <c r="B131" s="2">
        <v>11.7</v>
      </c>
      <c r="C131" s="2">
        <v>192.22300000000001</v>
      </c>
      <c r="D131" s="2">
        <v>41.49</v>
      </c>
      <c r="E131" s="2">
        <v>24</v>
      </c>
      <c r="F131" s="2">
        <f t="shared" si="2"/>
        <v>995.76</v>
      </c>
      <c r="G131" s="2">
        <f t="shared" si="3"/>
        <v>0.19304149594279699</v>
      </c>
    </row>
    <row r="132" spans="1:7">
      <c r="A132" s="2">
        <v>160</v>
      </c>
      <c r="B132" s="2">
        <v>10.6</v>
      </c>
      <c r="C132" s="2">
        <v>177.59200000000001</v>
      </c>
      <c r="D132" s="2">
        <v>40.869999999999997</v>
      </c>
      <c r="E132" s="2">
        <v>24</v>
      </c>
      <c r="F132" s="2">
        <f t="shared" si="2"/>
        <v>980.88</v>
      </c>
      <c r="G132" s="2">
        <f t="shared" si="3"/>
        <v>0.18105374765516699</v>
      </c>
    </row>
    <row r="133" spans="1:7">
      <c r="A133" s="2">
        <v>167.4</v>
      </c>
      <c r="B133" s="2">
        <v>9.1</v>
      </c>
      <c r="C133" s="2">
        <v>159.512</v>
      </c>
      <c r="D133" s="2">
        <v>43.42</v>
      </c>
      <c r="E133" s="2">
        <v>24</v>
      </c>
      <c r="F133" s="2">
        <f t="shared" si="2"/>
        <v>1042.08</v>
      </c>
      <c r="G133" s="2">
        <f t="shared" si="3"/>
        <v>0.153070781513895</v>
      </c>
    </row>
    <row r="134" spans="1:7">
      <c r="A134" s="2">
        <v>174.6</v>
      </c>
      <c r="B134" s="2">
        <v>7.9</v>
      </c>
      <c r="C134" s="2">
        <v>144.434</v>
      </c>
      <c r="D134" s="2">
        <v>43.3</v>
      </c>
      <c r="E134" s="2">
        <v>24</v>
      </c>
      <c r="F134" s="2">
        <f t="shared" si="2"/>
        <v>1039.2</v>
      </c>
      <c r="G134" s="2">
        <f t="shared" si="3"/>
        <v>0.138985758275597</v>
      </c>
    </row>
    <row r="135" spans="1:7">
      <c r="A135" s="2">
        <v>170.8</v>
      </c>
      <c r="B135" s="2">
        <v>7.9</v>
      </c>
      <c r="C135" s="2">
        <v>141.29</v>
      </c>
      <c r="D135" s="2">
        <v>45.1</v>
      </c>
      <c r="E135" s="2">
        <v>24</v>
      </c>
      <c r="F135" s="2">
        <f t="shared" si="2"/>
        <v>1082.4000000000001</v>
      </c>
      <c r="G135" s="2">
        <f t="shared" si="3"/>
        <v>0.130533998521803</v>
      </c>
    </row>
    <row r="136" spans="1:7">
      <c r="A136" s="2">
        <v>182.2</v>
      </c>
      <c r="B136" s="2">
        <v>6.2</v>
      </c>
      <c r="C136" s="2">
        <v>118.28700000000001</v>
      </c>
      <c r="D136" s="2">
        <v>44.4</v>
      </c>
      <c r="E136" s="2">
        <v>24</v>
      </c>
      <c r="F136" s="2">
        <f t="shared" si="2"/>
        <v>1065.5999999999999</v>
      </c>
      <c r="G136" s="2">
        <f t="shared" si="3"/>
        <v>0.11100506756756801</v>
      </c>
    </row>
    <row r="137" spans="1:7">
      <c r="A137" s="2">
        <v>178.6</v>
      </c>
      <c r="B137" s="2">
        <v>6.2</v>
      </c>
      <c r="C137" s="2">
        <v>115.95</v>
      </c>
      <c r="D137" s="2">
        <v>46.88</v>
      </c>
      <c r="E137" s="2">
        <v>24</v>
      </c>
      <c r="F137" s="2">
        <f t="shared" si="2"/>
        <v>1125.1199999999999</v>
      </c>
      <c r="G137" s="2">
        <f t="shared" si="3"/>
        <v>0.103055674061433</v>
      </c>
    </row>
    <row r="138" spans="1:7">
      <c r="A138" s="2">
        <v>190.2</v>
      </c>
      <c r="B138" s="2">
        <v>4.3</v>
      </c>
      <c r="C138" s="2">
        <v>85.639799999999994</v>
      </c>
      <c r="D138" s="2">
        <v>48.91</v>
      </c>
      <c r="E138" s="2">
        <v>24</v>
      </c>
      <c r="F138" s="2">
        <f t="shared" si="2"/>
        <v>1173.8399999999999</v>
      </c>
      <c r="G138" s="2">
        <f t="shared" si="3"/>
        <v>7.2956961766509898E-2</v>
      </c>
    </row>
  </sheetData>
  <mergeCells count="1">
    <mergeCell ref="A33:G33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3:G147"/>
  <sheetViews>
    <sheetView workbookViewId="0">
      <selection activeCell="K35" sqref="K35"/>
    </sheetView>
  </sheetViews>
  <sheetFormatPr defaultColWidth="9" defaultRowHeight="14.5"/>
  <cols>
    <col min="7" max="7" width="12.6328125"/>
  </cols>
  <sheetData>
    <row r="33" spans="1:7">
      <c r="A33" s="107" t="s">
        <v>174</v>
      </c>
      <c r="B33" s="107"/>
      <c r="C33" s="107"/>
      <c r="D33" s="107"/>
      <c r="E33" s="107"/>
      <c r="F33" s="107"/>
      <c r="G33" s="107"/>
    </row>
    <row r="34" spans="1:7">
      <c r="A34" s="1" t="s">
        <v>156</v>
      </c>
      <c r="B34" s="1" t="s">
        <v>157</v>
      </c>
      <c r="C34" s="1" t="s">
        <v>158</v>
      </c>
      <c r="D34" s="2" t="s">
        <v>168</v>
      </c>
      <c r="E34" s="1" t="s">
        <v>160</v>
      </c>
      <c r="F34" s="1" t="s">
        <v>161</v>
      </c>
      <c r="G34" s="1" t="s">
        <v>162</v>
      </c>
    </row>
    <row r="35" spans="1:7">
      <c r="A35" s="2">
        <v>2.9</v>
      </c>
      <c r="B35" s="2">
        <v>114.5</v>
      </c>
      <c r="C35" s="2">
        <v>34.769599999999997</v>
      </c>
      <c r="D35" s="2">
        <v>0.98</v>
      </c>
      <c r="E35" s="2">
        <v>48</v>
      </c>
      <c r="F35" s="2">
        <f t="shared" ref="F35:F98" si="0">E35*D35</f>
        <v>47.04</v>
      </c>
      <c r="G35" s="2">
        <f t="shared" ref="G35:G98" si="1">C35/F35</f>
        <v>0.73914965986394598</v>
      </c>
    </row>
    <row r="36" spans="1:7">
      <c r="A36" s="2">
        <v>3</v>
      </c>
      <c r="B36" s="2">
        <v>114.7</v>
      </c>
      <c r="C36" s="2">
        <v>36.031399999999998</v>
      </c>
      <c r="D36" s="2">
        <v>1.1599999999999999</v>
      </c>
      <c r="E36" s="2">
        <v>48</v>
      </c>
      <c r="F36" s="2">
        <f t="shared" si="0"/>
        <v>55.68</v>
      </c>
      <c r="G36" s="2">
        <f t="shared" si="1"/>
        <v>0.64711566091953998</v>
      </c>
    </row>
    <row r="37" spans="1:7">
      <c r="A37" s="2">
        <v>3.2</v>
      </c>
      <c r="B37" s="2">
        <v>114.4</v>
      </c>
      <c r="C37" s="2">
        <v>38.332999999999998</v>
      </c>
      <c r="D37" s="2">
        <v>1.04</v>
      </c>
      <c r="E37" s="2">
        <v>48</v>
      </c>
      <c r="F37" s="2">
        <f t="shared" si="0"/>
        <v>49.92</v>
      </c>
      <c r="G37" s="2">
        <f t="shared" si="1"/>
        <v>0.76788862179487205</v>
      </c>
    </row>
    <row r="38" spans="1:7">
      <c r="A38" s="2">
        <v>3.4</v>
      </c>
      <c r="B38" s="2">
        <v>113.5</v>
      </c>
      <c r="C38" s="2">
        <v>40.4084</v>
      </c>
      <c r="D38" s="2">
        <v>1.02</v>
      </c>
      <c r="E38" s="2">
        <v>48</v>
      </c>
      <c r="F38" s="2">
        <f t="shared" si="0"/>
        <v>48.96</v>
      </c>
      <c r="G38" s="2">
        <f t="shared" si="1"/>
        <v>0.82533496732026101</v>
      </c>
    </row>
    <row r="39" spans="1:7">
      <c r="A39" s="2">
        <v>3.5</v>
      </c>
      <c r="B39" s="2">
        <v>114.9</v>
      </c>
      <c r="C39" s="2">
        <v>42.109900000000003</v>
      </c>
      <c r="D39" s="2">
        <v>1.06</v>
      </c>
      <c r="E39" s="2">
        <v>48</v>
      </c>
      <c r="F39" s="2">
        <f t="shared" si="0"/>
        <v>50.88</v>
      </c>
      <c r="G39" s="2">
        <f t="shared" si="1"/>
        <v>0.82763168238993701</v>
      </c>
    </row>
    <row r="40" spans="1:7">
      <c r="A40" s="2">
        <v>4.2</v>
      </c>
      <c r="B40" s="2">
        <v>112.6</v>
      </c>
      <c r="C40" s="2">
        <v>49.520400000000002</v>
      </c>
      <c r="D40" s="2">
        <v>1.34</v>
      </c>
      <c r="E40" s="2">
        <v>48</v>
      </c>
      <c r="F40" s="2">
        <f t="shared" si="0"/>
        <v>64.319999999999993</v>
      </c>
      <c r="G40" s="2">
        <f t="shared" si="1"/>
        <v>0.76990671641790998</v>
      </c>
    </row>
    <row r="41" spans="1:7">
      <c r="A41" s="2">
        <v>5.7</v>
      </c>
      <c r="B41" s="2">
        <v>112.3</v>
      </c>
      <c r="C41" s="2">
        <v>67.027199999999993</v>
      </c>
      <c r="D41" s="2">
        <v>1.44</v>
      </c>
      <c r="E41" s="2">
        <v>48</v>
      </c>
      <c r="F41" s="2">
        <f t="shared" si="0"/>
        <v>69.12</v>
      </c>
      <c r="G41" s="2">
        <f t="shared" si="1"/>
        <v>0.96972222222222204</v>
      </c>
    </row>
    <row r="42" spans="1:7">
      <c r="A42" s="2">
        <v>6.6</v>
      </c>
      <c r="B42" s="2">
        <v>112.8</v>
      </c>
      <c r="C42" s="2">
        <v>77.956000000000003</v>
      </c>
      <c r="D42" s="2">
        <v>1.77</v>
      </c>
      <c r="E42" s="2">
        <v>48</v>
      </c>
      <c r="F42" s="2">
        <f t="shared" si="0"/>
        <v>84.96</v>
      </c>
      <c r="G42" s="2">
        <f t="shared" si="1"/>
        <v>0.91756120527306995</v>
      </c>
    </row>
    <row r="43" spans="1:7">
      <c r="A43" s="2">
        <v>6.8</v>
      </c>
      <c r="B43" s="2">
        <v>112.1</v>
      </c>
      <c r="C43" s="2">
        <v>79.819900000000004</v>
      </c>
      <c r="D43" s="2">
        <v>1.78</v>
      </c>
      <c r="E43" s="2">
        <v>48</v>
      </c>
      <c r="F43" s="2">
        <f t="shared" si="0"/>
        <v>85.44</v>
      </c>
      <c r="G43" s="2">
        <f t="shared" si="1"/>
        <v>0.93422167602996298</v>
      </c>
    </row>
    <row r="44" spans="1:7">
      <c r="A44" s="2">
        <v>7.1</v>
      </c>
      <c r="B44" s="2">
        <v>110</v>
      </c>
      <c r="C44" s="2">
        <v>81.780100000000004</v>
      </c>
      <c r="D44" s="2">
        <v>1.85</v>
      </c>
      <c r="E44" s="2">
        <v>48</v>
      </c>
      <c r="F44" s="2">
        <f t="shared" si="0"/>
        <v>88.8</v>
      </c>
      <c r="G44" s="2">
        <f t="shared" si="1"/>
        <v>0.92094707207207205</v>
      </c>
    </row>
    <row r="45" spans="1:7">
      <c r="A45" s="2">
        <v>7.3</v>
      </c>
      <c r="B45" s="2">
        <v>111.6</v>
      </c>
      <c r="C45" s="2">
        <v>85.306799999999996</v>
      </c>
      <c r="D45" s="2">
        <v>1.86</v>
      </c>
      <c r="E45" s="2">
        <v>48</v>
      </c>
      <c r="F45" s="2">
        <f t="shared" si="0"/>
        <v>89.28</v>
      </c>
      <c r="G45" s="2">
        <f t="shared" si="1"/>
        <v>0.95549731182795705</v>
      </c>
    </row>
    <row r="46" spans="1:7">
      <c r="A46" s="2">
        <v>7.8</v>
      </c>
      <c r="B46" s="2">
        <v>111.7</v>
      </c>
      <c r="C46" s="2">
        <v>91.231399999999994</v>
      </c>
      <c r="D46" s="2">
        <v>1.96</v>
      </c>
      <c r="E46" s="2">
        <v>48</v>
      </c>
      <c r="F46" s="2">
        <f t="shared" si="0"/>
        <v>94.08</v>
      </c>
      <c r="G46" s="2">
        <f t="shared" si="1"/>
        <v>0.96972151360544201</v>
      </c>
    </row>
    <row r="47" spans="1:7">
      <c r="A47" s="2">
        <v>8.5</v>
      </c>
      <c r="B47" s="2">
        <v>109.6</v>
      </c>
      <c r="C47" s="2">
        <v>97.549700000000001</v>
      </c>
      <c r="D47" s="2">
        <v>2.1800000000000002</v>
      </c>
      <c r="E47" s="2">
        <v>48</v>
      </c>
      <c r="F47" s="2">
        <f t="shared" si="0"/>
        <v>104.64</v>
      </c>
      <c r="G47" s="2">
        <f t="shared" si="1"/>
        <v>0.93224101681957205</v>
      </c>
    </row>
    <row r="48" spans="1:7">
      <c r="A48" s="2">
        <v>8.9</v>
      </c>
      <c r="B48" s="2">
        <v>110.8</v>
      </c>
      <c r="C48" s="2">
        <v>103.259</v>
      </c>
      <c r="D48" s="2">
        <v>2.27</v>
      </c>
      <c r="E48" s="2">
        <v>48</v>
      </c>
      <c r="F48" s="2">
        <f t="shared" si="0"/>
        <v>108.96</v>
      </c>
      <c r="G48" s="2">
        <f t="shared" si="1"/>
        <v>0.94767804698972102</v>
      </c>
    </row>
    <row r="49" spans="1:7">
      <c r="A49" s="2">
        <v>9.3000000000000007</v>
      </c>
      <c r="B49" s="2">
        <v>109.8</v>
      </c>
      <c r="C49" s="2">
        <v>106.926</v>
      </c>
      <c r="D49" s="2">
        <v>2.12</v>
      </c>
      <c r="E49" s="2">
        <v>48</v>
      </c>
      <c r="F49" s="2">
        <f t="shared" si="0"/>
        <v>101.76</v>
      </c>
      <c r="G49" s="2">
        <f t="shared" si="1"/>
        <v>1.05076650943396</v>
      </c>
    </row>
    <row r="50" spans="1:7">
      <c r="A50" s="2">
        <v>9.8000000000000007</v>
      </c>
      <c r="B50" s="2">
        <v>109</v>
      </c>
      <c r="C50" s="2">
        <v>111.85299999999999</v>
      </c>
      <c r="D50" s="2">
        <v>2.29</v>
      </c>
      <c r="E50" s="2">
        <v>48</v>
      </c>
      <c r="F50" s="2">
        <f t="shared" si="0"/>
        <v>109.92</v>
      </c>
      <c r="G50" s="2">
        <f t="shared" si="1"/>
        <v>1.0175855167394501</v>
      </c>
    </row>
    <row r="51" spans="1:7">
      <c r="A51" s="2">
        <v>10.3</v>
      </c>
      <c r="B51" s="2">
        <v>110.4</v>
      </c>
      <c r="C51" s="2">
        <v>119.07</v>
      </c>
      <c r="D51" s="2">
        <v>2.04</v>
      </c>
      <c r="E51" s="2">
        <v>48</v>
      </c>
      <c r="F51" s="2">
        <f t="shared" si="0"/>
        <v>97.92</v>
      </c>
      <c r="G51" s="2">
        <f t="shared" si="1"/>
        <v>1.21599264705882</v>
      </c>
    </row>
    <row r="52" spans="1:7">
      <c r="A52" s="2">
        <v>10.9</v>
      </c>
      <c r="B52" s="2">
        <v>108.6</v>
      </c>
      <c r="C52" s="2">
        <v>123.952</v>
      </c>
      <c r="D52" s="2">
        <v>2.44</v>
      </c>
      <c r="E52" s="2">
        <v>48</v>
      </c>
      <c r="F52" s="2">
        <f t="shared" si="0"/>
        <v>117.12</v>
      </c>
      <c r="G52" s="2">
        <f t="shared" si="1"/>
        <v>1.05833333333333</v>
      </c>
    </row>
    <row r="53" spans="1:7">
      <c r="A53" s="2">
        <v>11.6</v>
      </c>
      <c r="B53" s="2">
        <v>107.8</v>
      </c>
      <c r="C53" s="2">
        <v>130.94</v>
      </c>
      <c r="D53" s="2">
        <v>2.66</v>
      </c>
      <c r="E53" s="2">
        <v>48</v>
      </c>
      <c r="F53" s="2">
        <f t="shared" si="0"/>
        <v>127.68</v>
      </c>
      <c r="G53" s="2">
        <f t="shared" si="1"/>
        <v>1.02553258145363</v>
      </c>
    </row>
    <row r="54" spans="1:7">
      <c r="A54" s="2">
        <v>12.2</v>
      </c>
      <c r="B54" s="2">
        <v>108.6</v>
      </c>
      <c r="C54" s="2">
        <v>138.73500000000001</v>
      </c>
      <c r="D54" s="2">
        <v>2.5099999999999998</v>
      </c>
      <c r="E54" s="2">
        <v>48</v>
      </c>
      <c r="F54" s="2">
        <f t="shared" si="0"/>
        <v>120.48</v>
      </c>
      <c r="G54" s="2">
        <f t="shared" si="1"/>
        <v>1.1515189243027899</v>
      </c>
    </row>
    <row r="55" spans="1:7">
      <c r="A55" s="2">
        <v>13</v>
      </c>
      <c r="B55" s="2">
        <v>107.6</v>
      </c>
      <c r="C55" s="2">
        <v>146.471</v>
      </c>
      <c r="D55" s="2">
        <v>2.85</v>
      </c>
      <c r="E55" s="2">
        <v>48</v>
      </c>
      <c r="F55" s="2">
        <f t="shared" si="0"/>
        <v>136.80000000000001</v>
      </c>
      <c r="G55" s="2">
        <f t="shared" si="1"/>
        <v>1.07069444444444</v>
      </c>
    </row>
    <row r="56" spans="1:7">
      <c r="A56" s="2">
        <v>13.7</v>
      </c>
      <c r="B56" s="2">
        <v>106.2</v>
      </c>
      <c r="C56" s="2">
        <v>152.35</v>
      </c>
      <c r="D56" s="2">
        <v>2.99</v>
      </c>
      <c r="E56" s="2">
        <v>48</v>
      </c>
      <c r="F56" s="2">
        <f t="shared" si="0"/>
        <v>143.52000000000001</v>
      </c>
      <c r="G56" s="2">
        <f t="shared" si="1"/>
        <v>1.0615245261984401</v>
      </c>
    </row>
    <row r="57" spans="1:7">
      <c r="A57" s="2">
        <v>14.4</v>
      </c>
      <c r="B57" s="2">
        <v>106.5</v>
      </c>
      <c r="C57" s="2">
        <v>160.58600000000001</v>
      </c>
      <c r="D57" s="2">
        <v>3.36</v>
      </c>
      <c r="E57" s="2">
        <v>48</v>
      </c>
      <c r="F57" s="2">
        <f t="shared" si="0"/>
        <v>161.28</v>
      </c>
      <c r="G57" s="2">
        <f t="shared" si="1"/>
        <v>0.99569692460317505</v>
      </c>
    </row>
    <row r="58" spans="1:7">
      <c r="A58" s="2">
        <v>15.2</v>
      </c>
      <c r="B58" s="2">
        <v>106</v>
      </c>
      <c r="C58" s="2">
        <v>168.71199999999999</v>
      </c>
      <c r="D58" s="2">
        <v>3.41</v>
      </c>
      <c r="E58" s="2">
        <v>48</v>
      </c>
      <c r="F58" s="2">
        <f t="shared" si="0"/>
        <v>163.68</v>
      </c>
      <c r="G58" s="2">
        <f t="shared" si="1"/>
        <v>1.03074291300098</v>
      </c>
    </row>
    <row r="59" spans="1:7">
      <c r="A59" s="2">
        <v>15.8</v>
      </c>
      <c r="B59" s="2">
        <v>105.9</v>
      </c>
      <c r="C59" s="2">
        <v>175.20599999999999</v>
      </c>
      <c r="D59" s="2">
        <v>3.54</v>
      </c>
      <c r="E59" s="2">
        <v>48</v>
      </c>
      <c r="F59" s="2">
        <f t="shared" si="0"/>
        <v>169.92</v>
      </c>
      <c r="G59" s="2">
        <f t="shared" si="1"/>
        <v>1.03110875706215</v>
      </c>
    </row>
    <row r="60" spans="1:7">
      <c r="A60" s="2">
        <v>16.399999999999999</v>
      </c>
      <c r="B60" s="2">
        <v>104.3</v>
      </c>
      <c r="C60" s="2">
        <v>179.11199999999999</v>
      </c>
      <c r="D60" s="2">
        <v>3.51</v>
      </c>
      <c r="E60" s="2">
        <v>48</v>
      </c>
      <c r="F60" s="2">
        <f t="shared" si="0"/>
        <v>168.48</v>
      </c>
      <c r="G60" s="2">
        <f t="shared" si="1"/>
        <v>1.0631054131054101</v>
      </c>
    </row>
    <row r="61" spans="1:7">
      <c r="A61" s="2">
        <v>16.899999999999999</v>
      </c>
      <c r="B61" s="2">
        <v>99.9</v>
      </c>
      <c r="C61" s="2">
        <v>176.786</v>
      </c>
      <c r="D61" s="2">
        <v>3.89</v>
      </c>
      <c r="E61" s="2">
        <v>48</v>
      </c>
      <c r="F61" s="2">
        <f t="shared" si="0"/>
        <v>186.72</v>
      </c>
      <c r="G61" s="2">
        <f t="shared" si="1"/>
        <v>0.94679734361611001</v>
      </c>
    </row>
    <row r="62" spans="1:7">
      <c r="A62" s="2">
        <v>17.7</v>
      </c>
      <c r="B62" s="2">
        <v>104.5</v>
      </c>
      <c r="C62" s="2">
        <v>193.68100000000001</v>
      </c>
      <c r="D62" s="2">
        <v>4.22</v>
      </c>
      <c r="E62" s="2">
        <v>48</v>
      </c>
      <c r="F62" s="2">
        <f t="shared" si="0"/>
        <v>202.56</v>
      </c>
      <c r="G62" s="2">
        <f t="shared" si="1"/>
        <v>0.95616607424960498</v>
      </c>
    </row>
    <row r="63" spans="1:7">
      <c r="A63" s="2">
        <v>18.399999999999999</v>
      </c>
      <c r="B63" s="2">
        <v>103.7</v>
      </c>
      <c r="C63" s="2">
        <v>199.79900000000001</v>
      </c>
      <c r="D63" s="2">
        <v>4.34</v>
      </c>
      <c r="E63" s="2">
        <v>48</v>
      </c>
      <c r="F63" s="2">
        <f t="shared" si="0"/>
        <v>208.32</v>
      </c>
      <c r="G63" s="2">
        <f t="shared" si="1"/>
        <v>0.95909658218126004</v>
      </c>
    </row>
    <row r="64" spans="1:7">
      <c r="A64" s="2">
        <v>20</v>
      </c>
      <c r="B64" s="2">
        <v>101.6</v>
      </c>
      <c r="C64" s="2">
        <v>212.77500000000001</v>
      </c>
      <c r="D64" s="2">
        <v>4.2300000000000004</v>
      </c>
      <c r="E64" s="2">
        <v>48</v>
      </c>
      <c r="F64" s="2">
        <f t="shared" si="0"/>
        <v>203.04</v>
      </c>
      <c r="G64" s="2">
        <f t="shared" si="1"/>
        <v>1.0479462174940899</v>
      </c>
    </row>
    <row r="65" spans="1:7">
      <c r="A65" s="2">
        <v>20.9</v>
      </c>
      <c r="B65" s="2">
        <v>102.7</v>
      </c>
      <c r="C65" s="2">
        <v>224.75700000000001</v>
      </c>
      <c r="D65" s="2">
        <v>4.91</v>
      </c>
      <c r="E65" s="2">
        <v>48</v>
      </c>
      <c r="F65" s="2">
        <f t="shared" si="0"/>
        <v>235.68</v>
      </c>
      <c r="G65" s="2">
        <f t="shared" si="1"/>
        <v>0.95365325865580497</v>
      </c>
    </row>
    <row r="66" spans="1:7">
      <c r="A66" s="2">
        <v>21.9</v>
      </c>
      <c r="B66" s="2">
        <v>101.4</v>
      </c>
      <c r="C66" s="2">
        <v>232.53</v>
      </c>
      <c r="D66" s="2">
        <v>5.22</v>
      </c>
      <c r="E66" s="2">
        <v>48</v>
      </c>
      <c r="F66" s="2">
        <f t="shared" si="0"/>
        <v>250.56</v>
      </c>
      <c r="G66" s="2">
        <f t="shared" si="1"/>
        <v>0.92804118773946398</v>
      </c>
    </row>
    <row r="67" spans="1:7">
      <c r="A67" s="2">
        <v>23</v>
      </c>
      <c r="B67" s="2">
        <v>101.2</v>
      </c>
      <c r="C67" s="2">
        <v>243.72800000000001</v>
      </c>
      <c r="D67" s="2">
        <v>5.69</v>
      </c>
      <c r="E67" s="2">
        <v>48</v>
      </c>
      <c r="F67" s="2">
        <f t="shared" si="0"/>
        <v>273.12</v>
      </c>
      <c r="G67" s="2">
        <f t="shared" si="1"/>
        <v>0.89238429994141799</v>
      </c>
    </row>
    <row r="68" spans="1:7">
      <c r="A68" s="2">
        <v>24.1</v>
      </c>
      <c r="B68" s="2">
        <v>99.5</v>
      </c>
      <c r="C68" s="2">
        <v>251.09399999999999</v>
      </c>
      <c r="D68" s="2">
        <v>5.38</v>
      </c>
      <c r="E68" s="2">
        <v>48</v>
      </c>
      <c r="F68" s="2">
        <f t="shared" si="0"/>
        <v>258.24</v>
      </c>
      <c r="G68" s="2">
        <f t="shared" si="1"/>
        <v>0.97232806691449802</v>
      </c>
    </row>
    <row r="69" spans="1:7">
      <c r="A69" s="2">
        <v>25.3</v>
      </c>
      <c r="B69" s="2">
        <v>98.7</v>
      </c>
      <c r="C69" s="2">
        <v>261.47699999999998</v>
      </c>
      <c r="D69" s="2">
        <v>5.67</v>
      </c>
      <c r="E69" s="2">
        <v>48</v>
      </c>
      <c r="F69" s="2">
        <f t="shared" si="0"/>
        <v>272.16000000000003</v>
      </c>
      <c r="G69" s="2">
        <f t="shared" si="1"/>
        <v>0.96074735449735504</v>
      </c>
    </row>
    <row r="70" spans="1:7">
      <c r="A70" s="2">
        <v>26.4</v>
      </c>
      <c r="B70" s="2">
        <v>97.9</v>
      </c>
      <c r="C70" s="2">
        <v>270.63499999999999</v>
      </c>
      <c r="D70" s="2">
        <v>6.01</v>
      </c>
      <c r="E70" s="2">
        <v>48</v>
      </c>
      <c r="F70" s="2">
        <f t="shared" si="0"/>
        <v>288.48</v>
      </c>
      <c r="G70" s="2">
        <f t="shared" si="1"/>
        <v>0.93814129229062704</v>
      </c>
    </row>
    <row r="71" spans="1:7">
      <c r="A71" s="2">
        <v>27.6</v>
      </c>
      <c r="B71" s="2">
        <v>97.6</v>
      </c>
      <c r="C71" s="2">
        <v>282.06900000000002</v>
      </c>
      <c r="D71" s="2">
        <v>5.85</v>
      </c>
      <c r="E71" s="2">
        <v>48</v>
      </c>
      <c r="F71" s="2">
        <f t="shared" si="0"/>
        <v>280.8</v>
      </c>
      <c r="G71" s="2">
        <f t="shared" si="1"/>
        <v>1.0045192307692301</v>
      </c>
    </row>
    <row r="72" spans="1:7">
      <c r="A72" s="2">
        <v>28.8</v>
      </c>
      <c r="B72" s="2">
        <v>96.3</v>
      </c>
      <c r="C72" s="2">
        <v>290.41300000000001</v>
      </c>
      <c r="D72" s="2">
        <v>6.1</v>
      </c>
      <c r="E72" s="2">
        <v>48</v>
      </c>
      <c r="F72" s="2">
        <f t="shared" si="0"/>
        <v>292.8</v>
      </c>
      <c r="G72" s="2">
        <f t="shared" si="1"/>
        <v>0.99184767759562897</v>
      </c>
    </row>
    <row r="73" spans="1:7">
      <c r="A73" s="2">
        <v>31.2</v>
      </c>
      <c r="B73" s="2">
        <v>95.1</v>
      </c>
      <c r="C73" s="2">
        <v>310.69299999999998</v>
      </c>
      <c r="D73" s="2">
        <v>6.81</v>
      </c>
      <c r="E73" s="2">
        <v>48</v>
      </c>
      <c r="F73" s="2">
        <f t="shared" si="0"/>
        <v>326.88</v>
      </c>
      <c r="G73" s="2">
        <f t="shared" si="1"/>
        <v>0.95048029858051897</v>
      </c>
    </row>
    <row r="74" spans="1:7">
      <c r="A74" s="2">
        <v>32.5</v>
      </c>
      <c r="B74" s="2">
        <v>94.8</v>
      </c>
      <c r="C74" s="2">
        <v>322.61799999999999</v>
      </c>
      <c r="D74" s="2">
        <v>7.06</v>
      </c>
      <c r="E74" s="2">
        <v>48</v>
      </c>
      <c r="F74" s="2">
        <f t="shared" si="0"/>
        <v>338.88</v>
      </c>
      <c r="G74" s="2">
        <f t="shared" si="1"/>
        <v>0.95201251180358804</v>
      </c>
    </row>
    <row r="75" spans="1:7">
      <c r="A75" s="2">
        <v>33.5</v>
      </c>
      <c r="B75" s="2">
        <v>93.1</v>
      </c>
      <c r="C75" s="2">
        <v>326.58100000000002</v>
      </c>
      <c r="D75" s="2">
        <v>7.59</v>
      </c>
      <c r="E75" s="2">
        <v>48</v>
      </c>
      <c r="F75" s="2">
        <f t="shared" si="0"/>
        <v>364.32</v>
      </c>
      <c r="G75" s="2">
        <f t="shared" si="1"/>
        <v>0.89641249451032101</v>
      </c>
    </row>
    <row r="76" spans="1:7">
      <c r="A76" s="2">
        <v>34.5</v>
      </c>
      <c r="B76" s="2">
        <v>93.1</v>
      </c>
      <c r="C76" s="2">
        <v>336.33</v>
      </c>
      <c r="D76" s="2">
        <v>7.83</v>
      </c>
      <c r="E76" s="2">
        <v>48</v>
      </c>
      <c r="F76" s="2">
        <f t="shared" si="0"/>
        <v>375.84</v>
      </c>
      <c r="G76" s="2">
        <f t="shared" si="1"/>
        <v>0.89487547892720298</v>
      </c>
    </row>
    <row r="77" spans="1:7">
      <c r="A77" s="2">
        <v>35.5</v>
      </c>
      <c r="B77" s="2">
        <v>92.4</v>
      </c>
      <c r="C77" s="2">
        <v>343.476</v>
      </c>
      <c r="D77" s="2">
        <v>8.2899999999999991</v>
      </c>
      <c r="E77" s="2">
        <v>48</v>
      </c>
      <c r="F77" s="2">
        <f t="shared" si="0"/>
        <v>397.92</v>
      </c>
      <c r="G77" s="2">
        <f t="shared" si="1"/>
        <v>0.86317852834740705</v>
      </c>
    </row>
    <row r="78" spans="1:7">
      <c r="A78" s="2">
        <v>36.5</v>
      </c>
      <c r="B78" s="2">
        <v>91.1</v>
      </c>
      <c r="C78" s="2">
        <v>348.18299999999999</v>
      </c>
      <c r="D78" s="2">
        <v>8.42</v>
      </c>
      <c r="E78" s="2">
        <v>48</v>
      </c>
      <c r="F78" s="2">
        <f t="shared" si="0"/>
        <v>404.16</v>
      </c>
      <c r="G78" s="2">
        <f t="shared" si="1"/>
        <v>0.861497921615202</v>
      </c>
    </row>
    <row r="79" spans="1:7">
      <c r="A79" s="2">
        <v>37.6</v>
      </c>
      <c r="B79" s="2">
        <v>89.9</v>
      </c>
      <c r="C79" s="2">
        <v>353.952</v>
      </c>
      <c r="D79" s="2">
        <v>8.6</v>
      </c>
      <c r="E79" s="2">
        <v>48</v>
      </c>
      <c r="F79" s="2">
        <f t="shared" si="0"/>
        <v>412.8</v>
      </c>
      <c r="G79" s="2">
        <f t="shared" si="1"/>
        <v>0.85744186046511595</v>
      </c>
    </row>
    <row r="80" spans="1:7">
      <c r="A80" s="2">
        <v>38.9</v>
      </c>
      <c r="B80" s="2">
        <v>88.6</v>
      </c>
      <c r="C80" s="2">
        <v>360.89400000000001</v>
      </c>
      <c r="D80" s="2">
        <v>9.14</v>
      </c>
      <c r="E80" s="2">
        <v>48</v>
      </c>
      <c r="F80" s="2">
        <f t="shared" si="0"/>
        <v>438.72</v>
      </c>
      <c r="G80" s="2">
        <f t="shared" si="1"/>
        <v>0.82260667396061304</v>
      </c>
    </row>
    <row r="81" spans="1:7">
      <c r="A81" s="2">
        <v>40.200000000000003</v>
      </c>
      <c r="B81" s="2">
        <v>89.9</v>
      </c>
      <c r="C81" s="2">
        <v>378.42700000000002</v>
      </c>
      <c r="D81" s="2">
        <v>9.2799999999999994</v>
      </c>
      <c r="E81" s="2">
        <v>48</v>
      </c>
      <c r="F81" s="2">
        <f t="shared" si="0"/>
        <v>445.44</v>
      </c>
      <c r="G81" s="2">
        <f t="shared" si="1"/>
        <v>0.84955774066092005</v>
      </c>
    </row>
    <row r="82" spans="1:7">
      <c r="A82" s="2">
        <v>42.8</v>
      </c>
      <c r="B82" s="2">
        <v>87.1</v>
      </c>
      <c r="C82" s="2">
        <v>390.35399999999998</v>
      </c>
      <c r="D82" s="2">
        <v>9.4</v>
      </c>
      <c r="E82" s="2">
        <v>48</v>
      </c>
      <c r="F82" s="2">
        <f t="shared" si="0"/>
        <v>451.2</v>
      </c>
      <c r="G82" s="2">
        <f t="shared" si="1"/>
        <v>0.86514627659574495</v>
      </c>
    </row>
    <row r="83" spans="1:7">
      <c r="A83" s="2">
        <v>44.3</v>
      </c>
      <c r="B83" s="2">
        <v>85.4</v>
      </c>
      <c r="C83" s="2">
        <v>396.149</v>
      </c>
      <c r="D83" s="2">
        <v>9.85</v>
      </c>
      <c r="E83" s="2">
        <v>48</v>
      </c>
      <c r="F83" s="2">
        <f t="shared" si="0"/>
        <v>472.8</v>
      </c>
      <c r="G83" s="2">
        <f t="shared" si="1"/>
        <v>0.83787859560067701</v>
      </c>
    </row>
    <row r="84" spans="1:7">
      <c r="A84" s="2">
        <v>45.7</v>
      </c>
      <c r="B84" s="2">
        <v>83.8</v>
      </c>
      <c r="C84" s="2">
        <v>401.012</v>
      </c>
      <c r="D84" s="2">
        <v>10.23</v>
      </c>
      <c r="E84" s="2">
        <v>48</v>
      </c>
      <c r="F84" s="2">
        <f t="shared" si="0"/>
        <v>491.04</v>
      </c>
      <c r="G84" s="2">
        <f t="shared" si="1"/>
        <v>0.81665852069077904</v>
      </c>
    </row>
    <row r="85" spans="1:7">
      <c r="A85" s="2">
        <v>47.1</v>
      </c>
      <c r="B85" s="2">
        <v>83.6</v>
      </c>
      <c r="C85" s="2">
        <v>412.31</v>
      </c>
      <c r="D85" s="2">
        <v>10.42</v>
      </c>
      <c r="E85" s="2">
        <v>48</v>
      </c>
      <c r="F85" s="2">
        <f t="shared" si="0"/>
        <v>500.16</v>
      </c>
      <c r="G85" s="2">
        <f t="shared" si="1"/>
        <v>0.824356206014076</v>
      </c>
    </row>
    <row r="86" spans="1:7">
      <c r="A86" s="2">
        <v>48.7</v>
      </c>
      <c r="B86" s="2">
        <v>82.8</v>
      </c>
      <c r="C86" s="2">
        <v>422.23700000000002</v>
      </c>
      <c r="D86" s="2">
        <v>10.62</v>
      </c>
      <c r="E86" s="2">
        <v>48</v>
      </c>
      <c r="F86" s="2">
        <f t="shared" si="0"/>
        <v>509.76</v>
      </c>
      <c r="G86" s="2">
        <f t="shared" si="1"/>
        <v>0.82830547708725699</v>
      </c>
    </row>
    <row r="87" spans="1:7">
      <c r="A87" s="2">
        <v>50</v>
      </c>
      <c r="B87" s="2">
        <v>81.5</v>
      </c>
      <c r="C87" s="2">
        <v>426.702</v>
      </c>
      <c r="D87" s="2">
        <v>11.03</v>
      </c>
      <c r="E87" s="2">
        <v>48</v>
      </c>
      <c r="F87" s="2">
        <f t="shared" si="0"/>
        <v>529.44000000000005</v>
      </c>
      <c r="G87" s="2">
        <f t="shared" si="1"/>
        <v>0.80594968268359002</v>
      </c>
    </row>
    <row r="88" spans="1:7">
      <c r="A88" s="2">
        <v>51.1</v>
      </c>
      <c r="B88" s="2">
        <v>80.599999999999994</v>
      </c>
      <c r="C88" s="2">
        <v>431.27300000000002</v>
      </c>
      <c r="D88" s="2">
        <v>11.83</v>
      </c>
      <c r="E88" s="2">
        <v>48</v>
      </c>
      <c r="F88" s="2">
        <f t="shared" si="0"/>
        <v>567.84</v>
      </c>
      <c r="G88" s="2">
        <f t="shared" si="1"/>
        <v>0.75949739363200897</v>
      </c>
    </row>
    <row r="89" spans="1:7">
      <c r="A89" s="2">
        <v>52.2</v>
      </c>
      <c r="B89" s="2">
        <v>80.5</v>
      </c>
      <c r="C89" s="2">
        <v>440.01</v>
      </c>
      <c r="D89" s="2">
        <v>11.82</v>
      </c>
      <c r="E89" s="2">
        <v>48</v>
      </c>
      <c r="F89" s="2">
        <f t="shared" si="0"/>
        <v>567.36</v>
      </c>
      <c r="G89" s="2">
        <f t="shared" si="1"/>
        <v>0.77553934010152303</v>
      </c>
    </row>
    <row r="90" spans="1:7">
      <c r="A90" s="2">
        <v>53.1</v>
      </c>
      <c r="B90" s="2">
        <v>80.099999999999994</v>
      </c>
      <c r="C90" s="2">
        <v>445.37299999999999</v>
      </c>
      <c r="D90" s="2">
        <v>12.43</v>
      </c>
      <c r="E90" s="2">
        <v>48</v>
      </c>
      <c r="F90" s="2">
        <f t="shared" si="0"/>
        <v>596.64</v>
      </c>
      <c r="G90" s="2">
        <f t="shared" si="1"/>
        <v>0.746468557253955</v>
      </c>
    </row>
    <row r="91" spans="1:7">
      <c r="A91" s="2">
        <v>53.9</v>
      </c>
      <c r="B91" s="2">
        <v>78.5</v>
      </c>
      <c r="C91" s="2">
        <v>443.05200000000002</v>
      </c>
      <c r="D91" s="2">
        <v>13.01</v>
      </c>
      <c r="E91" s="2">
        <v>48</v>
      </c>
      <c r="F91" s="2">
        <f t="shared" si="0"/>
        <v>624.48</v>
      </c>
      <c r="G91" s="2">
        <f t="shared" si="1"/>
        <v>0.70947348193697202</v>
      </c>
    </row>
    <row r="92" spans="1:7">
      <c r="A92" s="2">
        <v>54.7</v>
      </c>
      <c r="B92" s="2">
        <v>79.2</v>
      </c>
      <c r="C92" s="2">
        <v>453.63799999999998</v>
      </c>
      <c r="D92" s="2">
        <v>13.47</v>
      </c>
      <c r="E92" s="2">
        <v>48</v>
      </c>
      <c r="F92" s="2">
        <f t="shared" si="0"/>
        <v>646.55999999999995</v>
      </c>
      <c r="G92" s="2">
        <f t="shared" si="1"/>
        <v>0.70161779262558799</v>
      </c>
    </row>
    <row r="93" spans="1:7">
      <c r="A93" s="2">
        <v>55.5</v>
      </c>
      <c r="B93" s="2">
        <v>78.3</v>
      </c>
      <c r="C93" s="2">
        <v>455.04199999999997</v>
      </c>
      <c r="D93" s="2">
        <v>13.62</v>
      </c>
      <c r="E93" s="2">
        <v>48</v>
      </c>
      <c r="F93" s="2">
        <f t="shared" si="0"/>
        <v>653.76</v>
      </c>
      <c r="G93" s="2">
        <f t="shared" si="1"/>
        <v>0.696038301517376</v>
      </c>
    </row>
    <row r="94" spans="1:7">
      <c r="A94" s="2">
        <v>56.4</v>
      </c>
      <c r="B94" s="2">
        <v>78.2</v>
      </c>
      <c r="C94" s="2">
        <v>461.83</v>
      </c>
      <c r="D94" s="2">
        <v>14.11</v>
      </c>
      <c r="E94" s="2">
        <v>48</v>
      </c>
      <c r="F94" s="2">
        <f t="shared" si="0"/>
        <v>677.28</v>
      </c>
      <c r="G94" s="2">
        <f t="shared" si="1"/>
        <v>0.68188932199385799</v>
      </c>
    </row>
    <row r="95" spans="1:7">
      <c r="A95" s="2">
        <v>57.2</v>
      </c>
      <c r="B95" s="2">
        <v>77.2</v>
      </c>
      <c r="C95" s="2">
        <v>462.392</v>
      </c>
      <c r="D95" s="2">
        <v>14.43</v>
      </c>
      <c r="E95" s="2">
        <v>48</v>
      </c>
      <c r="F95" s="2">
        <f t="shared" si="0"/>
        <v>692.64</v>
      </c>
      <c r="G95" s="2">
        <f t="shared" si="1"/>
        <v>0.66757911757911803</v>
      </c>
    </row>
    <row r="96" spans="1:7">
      <c r="A96" s="2">
        <v>58.1</v>
      </c>
      <c r="B96" s="2">
        <v>75.599999999999994</v>
      </c>
      <c r="C96" s="2">
        <v>459.93299999999999</v>
      </c>
      <c r="D96" s="2">
        <v>14.77</v>
      </c>
      <c r="E96" s="2">
        <v>48</v>
      </c>
      <c r="F96" s="2">
        <f t="shared" si="0"/>
        <v>708.96</v>
      </c>
      <c r="G96" s="2">
        <f t="shared" si="1"/>
        <v>0.64874322951929597</v>
      </c>
    </row>
    <row r="97" spans="1:7">
      <c r="A97" s="2">
        <v>59.1</v>
      </c>
      <c r="B97" s="2">
        <v>75.599999999999994</v>
      </c>
      <c r="C97" s="2">
        <v>467.84899999999999</v>
      </c>
      <c r="D97" s="2">
        <v>15.44</v>
      </c>
      <c r="E97" s="2">
        <v>48</v>
      </c>
      <c r="F97" s="2">
        <f t="shared" si="0"/>
        <v>741.12</v>
      </c>
      <c r="G97" s="2">
        <f t="shared" si="1"/>
        <v>0.63127293825561304</v>
      </c>
    </row>
    <row r="98" spans="1:7">
      <c r="A98" s="2">
        <v>60</v>
      </c>
      <c r="B98" s="2">
        <v>74.3</v>
      </c>
      <c r="C98" s="2">
        <v>466.80599999999998</v>
      </c>
      <c r="D98" s="2">
        <v>14.81</v>
      </c>
      <c r="E98" s="2">
        <v>48</v>
      </c>
      <c r="F98" s="2">
        <f t="shared" si="0"/>
        <v>710.88</v>
      </c>
      <c r="G98" s="2">
        <f t="shared" si="1"/>
        <v>0.65665935178933199</v>
      </c>
    </row>
    <row r="99" spans="1:7">
      <c r="A99" s="2">
        <v>60.9</v>
      </c>
      <c r="B99" s="2">
        <v>72.8</v>
      </c>
      <c r="C99" s="2">
        <v>464.24299999999999</v>
      </c>
      <c r="D99" s="2">
        <v>15.58</v>
      </c>
      <c r="E99" s="2">
        <v>48</v>
      </c>
      <c r="F99" s="2">
        <f t="shared" ref="F99:F147" si="2">E99*D99</f>
        <v>747.84</v>
      </c>
      <c r="G99" s="2">
        <f t="shared" ref="G99:G147" si="3">C99/F99</f>
        <v>0.62077850877192997</v>
      </c>
    </row>
    <row r="100" spans="1:7">
      <c r="A100" s="2">
        <v>62</v>
      </c>
      <c r="B100" s="2">
        <v>73.599999999999994</v>
      </c>
      <c r="C100" s="2">
        <v>477.822</v>
      </c>
      <c r="D100" s="2">
        <v>15.47</v>
      </c>
      <c r="E100" s="2">
        <v>48</v>
      </c>
      <c r="F100" s="2">
        <f t="shared" si="2"/>
        <v>742.56</v>
      </c>
      <c r="G100" s="2">
        <f t="shared" si="3"/>
        <v>0.64347931480284404</v>
      </c>
    </row>
    <row r="101" spans="1:7">
      <c r="A101" s="2">
        <v>63.9</v>
      </c>
      <c r="B101" s="2">
        <v>72</v>
      </c>
      <c r="C101" s="2">
        <v>481.75900000000001</v>
      </c>
      <c r="D101" s="2">
        <v>15.68</v>
      </c>
      <c r="E101" s="2">
        <v>48</v>
      </c>
      <c r="F101" s="2">
        <f t="shared" si="2"/>
        <v>752.64</v>
      </c>
      <c r="G101" s="2">
        <f t="shared" si="3"/>
        <v>0.64009220875850303</v>
      </c>
    </row>
    <row r="102" spans="1:7">
      <c r="A102" s="2">
        <v>65.099999999999994</v>
      </c>
      <c r="B102" s="2">
        <v>70.400000000000006</v>
      </c>
      <c r="C102" s="2">
        <v>479.899</v>
      </c>
      <c r="D102" s="2">
        <v>16.010000000000002</v>
      </c>
      <c r="E102" s="2">
        <v>48</v>
      </c>
      <c r="F102" s="2">
        <f t="shared" si="2"/>
        <v>768.48</v>
      </c>
      <c r="G102" s="2">
        <f t="shared" si="3"/>
        <v>0.62447819071413702</v>
      </c>
    </row>
    <row r="103" spans="1:7">
      <c r="A103" s="2">
        <v>66.2</v>
      </c>
      <c r="B103" s="2">
        <v>69.5</v>
      </c>
      <c r="C103" s="2">
        <v>481.77</v>
      </c>
      <c r="D103" s="2">
        <v>16.52</v>
      </c>
      <c r="E103" s="2">
        <v>48</v>
      </c>
      <c r="F103" s="2">
        <f t="shared" si="2"/>
        <v>792.96</v>
      </c>
      <c r="G103" s="2">
        <f t="shared" si="3"/>
        <v>0.60755901937045997</v>
      </c>
    </row>
    <row r="104" spans="1:7">
      <c r="A104" s="2">
        <v>67</v>
      </c>
      <c r="B104" s="2">
        <v>69.2</v>
      </c>
      <c r="C104" s="2">
        <v>485.48700000000002</v>
      </c>
      <c r="D104" s="2">
        <v>16.75</v>
      </c>
      <c r="E104" s="2">
        <v>48</v>
      </c>
      <c r="F104" s="2">
        <f t="shared" si="2"/>
        <v>804</v>
      </c>
      <c r="G104" s="2">
        <f t="shared" si="3"/>
        <v>0.60383955223880603</v>
      </c>
    </row>
    <row r="105" spans="1:7">
      <c r="A105" s="2">
        <v>68.099999999999994</v>
      </c>
      <c r="B105" s="2">
        <v>68.8</v>
      </c>
      <c r="C105" s="2">
        <v>490.60500000000002</v>
      </c>
      <c r="D105" s="2">
        <v>17.12</v>
      </c>
      <c r="E105" s="2">
        <v>48</v>
      </c>
      <c r="F105" s="2">
        <f t="shared" si="2"/>
        <v>821.76</v>
      </c>
      <c r="G105" s="2">
        <f t="shared" si="3"/>
        <v>0.597017377336449</v>
      </c>
    </row>
    <row r="106" spans="1:7">
      <c r="A106" s="2">
        <v>69.2</v>
      </c>
      <c r="B106" s="2">
        <v>68.2</v>
      </c>
      <c r="C106" s="2">
        <v>494.18200000000002</v>
      </c>
      <c r="D106" s="2">
        <v>17.71</v>
      </c>
      <c r="E106" s="2">
        <v>48</v>
      </c>
      <c r="F106" s="2">
        <f t="shared" si="2"/>
        <v>850.08</v>
      </c>
      <c r="G106" s="2">
        <f t="shared" si="3"/>
        <v>0.58133587427065703</v>
      </c>
    </row>
    <row r="107" spans="1:7">
      <c r="A107" s="2">
        <v>70.2</v>
      </c>
      <c r="B107" s="2">
        <v>66.5</v>
      </c>
      <c r="C107" s="2">
        <v>488.827</v>
      </c>
      <c r="D107" s="2">
        <v>18.04</v>
      </c>
      <c r="E107" s="2">
        <v>48</v>
      </c>
      <c r="F107" s="2">
        <f t="shared" si="2"/>
        <v>865.92</v>
      </c>
      <c r="G107" s="2">
        <f t="shared" si="3"/>
        <v>0.56451750739098305</v>
      </c>
    </row>
    <row r="108" spans="1:7">
      <c r="A108" s="2">
        <v>71.3</v>
      </c>
      <c r="B108" s="2">
        <v>65.599999999999994</v>
      </c>
      <c r="C108" s="2">
        <v>489.76799999999997</v>
      </c>
      <c r="D108" s="2">
        <v>18.09</v>
      </c>
      <c r="E108" s="2">
        <v>48</v>
      </c>
      <c r="F108" s="2">
        <f t="shared" si="2"/>
        <v>868.32</v>
      </c>
      <c r="G108" s="2">
        <f t="shared" si="3"/>
        <v>0.56404090657822004</v>
      </c>
    </row>
    <row r="109" spans="1:7">
      <c r="A109" s="2">
        <v>72.099999999999994</v>
      </c>
      <c r="B109" s="2">
        <v>65.5</v>
      </c>
      <c r="C109" s="2">
        <v>494.50799999999998</v>
      </c>
      <c r="D109" s="2">
        <v>18.850000000000001</v>
      </c>
      <c r="E109" s="2">
        <v>48</v>
      </c>
      <c r="F109" s="2">
        <f t="shared" si="2"/>
        <v>904.8</v>
      </c>
      <c r="G109" s="2">
        <f t="shared" si="3"/>
        <v>0.54653846153846197</v>
      </c>
    </row>
    <row r="110" spans="1:7">
      <c r="A110" s="2">
        <v>73.7</v>
      </c>
      <c r="B110" s="2">
        <v>64</v>
      </c>
      <c r="C110" s="2">
        <v>493.90600000000001</v>
      </c>
      <c r="D110" s="2">
        <v>19.32</v>
      </c>
      <c r="E110" s="2">
        <v>48</v>
      </c>
      <c r="F110" s="2">
        <f t="shared" si="2"/>
        <v>927.36</v>
      </c>
      <c r="G110" s="2">
        <f t="shared" si="3"/>
        <v>0.53259359903381698</v>
      </c>
    </row>
    <row r="111" spans="1:7">
      <c r="A111" s="2">
        <v>74.7</v>
      </c>
      <c r="B111" s="2">
        <v>63.7</v>
      </c>
      <c r="C111" s="2">
        <v>498.26100000000002</v>
      </c>
      <c r="D111" s="2">
        <v>19.05</v>
      </c>
      <c r="E111" s="2">
        <v>48</v>
      </c>
      <c r="F111" s="2">
        <f t="shared" si="2"/>
        <v>914.4</v>
      </c>
      <c r="G111" s="2">
        <f t="shared" si="3"/>
        <v>0.54490485564304503</v>
      </c>
    </row>
    <row r="112" spans="1:7">
      <c r="A112" s="2">
        <v>75.599999999999994</v>
      </c>
      <c r="B112" s="2">
        <v>61.3</v>
      </c>
      <c r="C112" s="2">
        <v>485.26499999999999</v>
      </c>
      <c r="D112" s="2">
        <v>19.829999999999998</v>
      </c>
      <c r="E112" s="2">
        <v>48</v>
      </c>
      <c r="F112" s="2">
        <f t="shared" si="2"/>
        <v>951.84</v>
      </c>
      <c r="G112" s="2">
        <f t="shared" si="3"/>
        <v>0.50981782652546603</v>
      </c>
    </row>
    <row r="113" spans="1:7">
      <c r="A113" s="2">
        <v>76.900000000000006</v>
      </c>
      <c r="B113" s="2">
        <v>60.4</v>
      </c>
      <c r="C113" s="2">
        <v>486.36200000000002</v>
      </c>
      <c r="D113" s="2">
        <v>19.53</v>
      </c>
      <c r="E113" s="2">
        <v>48</v>
      </c>
      <c r="F113" s="2">
        <f t="shared" si="2"/>
        <v>937.44</v>
      </c>
      <c r="G113" s="2">
        <f t="shared" si="3"/>
        <v>0.51881933777095102</v>
      </c>
    </row>
    <row r="114" spans="1:7">
      <c r="A114" s="2">
        <v>78.2</v>
      </c>
      <c r="B114" s="2">
        <v>58.8</v>
      </c>
      <c r="C114" s="2">
        <v>481.483</v>
      </c>
      <c r="D114" s="2">
        <v>19.989999999999998</v>
      </c>
      <c r="E114" s="2">
        <v>48</v>
      </c>
      <c r="F114" s="2">
        <f t="shared" si="2"/>
        <v>959.52</v>
      </c>
      <c r="G114" s="2">
        <f t="shared" si="3"/>
        <v>0.50179568951142195</v>
      </c>
    </row>
    <row r="115" spans="1:7">
      <c r="A115" s="2">
        <v>79.400000000000006</v>
      </c>
      <c r="B115" s="2">
        <v>58.7</v>
      </c>
      <c r="C115" s="2">
        <v>488.04</v>
      </c>
      <c r="D115" s="2">
        <v>20.7</v>
      </c>
      <c r="E115" s="2">
        <v>48</v>
      </c>
      <c r="F115" s="2">
        <f t="shared" si="2"/>
        <v>993.6</v>
      </c>
      <c r="G115" s="2">
        <f t="shared" si="3"/>
        <v>0.49118357487922698</v>
      </c>
    </row>
    <row r="116" spans="1:7">
      <c r="A116" s="2">
        <v>80.599999999999994</v>
      </c>
      <c r="B116" s="2">
        <v>58</v>
      </c>
      <c r="C116" s="2">
        <v>489.50799999999998</v>
      </c>
      <c r="D116" s="2">
        <v>20.79</v>
      </c>
      <c r="E116" s="2">
        <v>48</v>
      </c>
      <c r="F116" s="2">
        <f t="shared" si="2"/>
        <v>997.92</v>
      </c>
      <c r="G116" s="2">
        <f t="shared" si="3"/>
        <v>0.49052829886163202</v>
      </c>
    </row>
    <row r="117" spans="1:7">
      <c r="A117" s="2">
        <v>82.1</v>
      </c>
      <c r="B117" s="2">
        <v>56.4</v>
      </c>
      <c r="C117" s="2">
        <v>484.863</v>
      </c>
      <c r="D117" s="2">
        <v>21.18</v>
      </c>
      <c r="E117" s="2">
        <v>48</v>
      </c>
      <c r="F117" s="2">
        <f t="shared" si="2"/>
        <v>1016.64</v>
      </c>
      <c r="G117" s="2">
        <f t="shared" si="3"/>
        <v>0.47692693578848</v>
      </c>
    </row>
    <row r="118" spans="1:7">
      <c r="A118" s="2">
        <v>82.9</v>
      </c>
      <c r="B118" s="2">
        <v>54.7</v>
      </c>
      <c r="C118" s="2">
        <v>474.83</v>
      </c>
      <c r="D118" s="2">
        <v>21.68</v>
      </c>
      <c r="E118" s="2">
        <v>48</v>
      </c>
      <c r="F118" s="2">
        <f t="shared" si="2"/>
        <v>1040.6400000000001</v>
      </c>
      <c r="G118" s="2">
        <f t="shared" si="3"/>
        <v>0.45628651599016001</v>
      </c>
    </row>
    <row r="119" spans="1:7">
      <c r="A119" s="2">
        <v>85.5</v>
      </c>
      <c r="B119" s="2">
        <v>53</v>
      </c>
      <c r="C119" s="2">
        <v>474.50299999999999</v>
      </c>
      <c r="D119" s="2">
        <v>21.8</v>
      </c>
      <c r="E119" s="2">
        <v>48</v>
      </c>
      <c r="F119" s="2">
        <f t="shared" si="2"/>
        <v>1046.4000000000001</v>
      </c>
      <c r="G119" s="2">
        <f t="shared" si="3"/>
        <v>0.45346234709480099</v>
      </c>
    </row>
    <row r="120" spans="1:7">
      <c r="A120" s="2">
        <v>86.7</v>
      </c>
      <c r="B120" s="2">
        <v>52.6</v>
      </c>
      <c r="C120" s="2">
        <v>477.53100000000001</v>
      </c>
      <c r="D120" s="2">
        <v>23.2</v>
      </c>
      <c r="E120" s="2">
        <v>48</v>
      </c>
      <c r="F120" s="2">
        <f t="shared" si="2"/>
        <v>1113.5999999999999</v>
      </c>
      <c r="G120" s="2">
        <f t="shared" si="3"/>
        <v>0.42881734913793101</v>
      </c>
    </row>
    <row r="121" spans="1:7">
      <c r="A121" s="2">
        <v>87.5</v>
      </c>
      <c r="B121" s="2">
        <v>51</v>
      </c>
      <c r="C121" s="2">
        <v>467.27699999999999</v>
      </c>
      <c r="D121" s="2">
        <v>23.14</v>
      </c>
      <c r="E121" s="2">
        <v>48</v>
      </c>
      <c r="F121" s="2">
        <f t="shared" si="2"/>
        <v>1110.72</v>
      </c>
      <c r="G121" s="2">
        <f t="shared" si="3"/>
        <v>0.42069738547968899</v>
      </c>
    </row>
    <row r="122" spans="1:7">
      <c r="A122" s="2">
        <v>88</v>
      </c>
      <c r="B122" s="2">
        <v>50.7</v>
      </c>
      <c r="C122" s="2">
        <v>467.18299999999999</v>
      </c>
      <c r="D122" s="2">
        <v>23.52</v>
      </c>
      <c r="E122" s="2">
        <v>48</v>
      </c>
      <c r="F122" s="2">
        <f t="shared" si="2"/>
        <v>1128.96</v>
      </c>
      <c r="G122" s="2">
        <f t="shared" si="3"/>
        <v>0.413817141439909</v>
      </c>
    </row>
    <row r="123" spans="1:7">
      <c r="A123" s="2">
        <v>89.4</v>
      </c>
      <c r="B123" s="2">
        <v>48.9</v>
      </c>
      <c r="C123" s="2">
        <v>457.76499999999999</v>
      </c>
      <c r="D123" s="2">
        <v>24.46</v>
      </c>
      <c r="E123" s="2">
        <v>48</v>
      </c>
      <c r="F123" s="2">
        <f t="shared" si="2"/>
        <v>1174.08</v>
      </c>
      <c r="G123" s="2">
        <f t="shared" si="3"/>
        <v>0.38989251158353799</v>
      </c>
    </row>
    <row r="124" spans="1:7">
      <c r="A124" s="2">
        <v>90.3</v>
      </c>
      <c r="B124" s="2">
        <v>47.8</v>
      </c>
      <c r="C124" s="2">
        <v>451.97300000000001</v>
      </c>
      <c r="D124" s="2">
        <v>25.57</v>
      </c>
      <c r="E124" s="2">
        <v>48</v>
      </c>
      <c r="F124" s="2">
        <f t="shared" si="2"/>
        <v>1227.3599999999999</v>
      </c>
      <c r="G124" s="2">
        <f t="shared" si="3"/>
        <v>0.36824810976404598</v>
      </c>
    </row>
    <row r="125" spans="1:7">
      <c r="A125" s="2">
        <v>90.4</v>
      </c>
      <c r="B125" s="2">
        <v>26.8</v>
      </c>
      <c r="C125" s="2">
        <v>253.68799999999999</v>
      </c>
      <c r="D125" s="2">
        <v>24.78</v>
      </c>
      <c r="E125" s="2">
        <v>48</v>
      </c>
      <c r="F125" s="2">
        <f t="shared" si="2"/>
        <v>1189.44</v>
      </c>
      <c r="G125" s="2">
        <f t="shared" si="3"/>
        <v>0.213283562012376</v>
      </c>
    </row>
    <row r="126" spans="1:7">
      <c r="A126" s="2">
        <v>90.7</v>
      </c>
      <c r="B126" s="2">
        <v>46.7</v>
      </c>
      <c r="C126" s="2">
        <v>443.52800000000002</v>
      </c>
      <c r="D126" s="2">
        <v>25.55</v>
      </c>
      <c r="E126" s="2">
        <v>48</v>
      </c>
      <c r="F126" s="2">
        <f t="shared" si="2"/>
        <v>1226.4000000000001</v>
      </c>
      <c r="G126" s="2">
        <f t="shared" si="3"/>
        <v>0.36165035877364599</v>
      </c>
    </row>
    <row r="127" spans="1:7">
      <c r="A127" s="2">
        <v>91.3</v>
      </c>
      <c r="B127" s="2">
        <v>26.8</v>
      </c>
      <c r="C127" s="2">
        <v>256.214</v>
      </c>
      <c r="D127" s="2">
        <v>26.82</v>
      </c>
      <c r="E127" s="2">
        <v>48</v>
      </c>
      <c r="F127" s="2">
        <f t="shared" si="2"/>
        <v>1287.3599999999999</v>
      </c>
      <c r="G127" s="2">
        <f t="shared" si="3"/>
        <v>0.19902280636340999</v>
      </c>
    </row>
    <row r="128" spans="1:7">
      <c r="A128" s="2">
        <v>93.3</v>
      </c>
      <c r="B128" s="2">
        <v>44.4</v>
      </c>
      <c r="C128" s="2">
        <v>433.77199999999999</v>
      </c>
      <c r="D128" s="2">
        <v>25.52</v>
      </c>
      <c r="E128" s="2">
        <v>48</v>
      </c>
      <c r="F128" s="2">
        <f t="shared" si="2"/>
        <v>1224.96</v>
      </c>
      <c r="G128" s="2">
        <f t="shared" si="3"/>
        <v>0.35411115464994802</v>
      </c>
    </row>
    <row r="129" spans="1:7">
      <c r="A129" s="2">
        <v>94.6</v>
      </c>
      <c r="B129" s="2">
        <v>42.7</v>
      </c>
      <c r="C129" s="2">
        <v>422.976</v>
      </c>
      <c r="D129" s="2">
        <v>26.84</v>
      </c>
      <c r="E129" s="2">
        <v>48</v>
      </c>
      <c r="F129" s="2">
        <f t="shared" si="2"/>
        <v>1288.32</v>
      </c>
      <c r="G129" s="2">
        <f t="shared" si="3"/>
        <v>0.32831594634873301</v>
      </c>
    </row>
    <row r="130" spans="1:7">
      <c r="A130" s="2">
        <v>95.2</v>
      </c>
      <c r="B130" s="2">
        <v>26.8</v>
      </c>
      <c r="C130" s="2">
        <v>267.15800000000002</v>
      </c>
      <c r="D130" s="2">
        <v>28.29</v>
      </c>
      <c r="E130" s="2">
        <v>48</v>
      </c>
      <c r="F130" s="2">
        <f t="shared" si="2"/>
        <v>1357.92</v>
      </c>
      <c r="G130" s="2">
        <f t="shared" si="3"/>
        <v>0.196740603275598</v>
      </c>
    </row>
    <row r="131" spans="1:7">
      <c r="A131" s="2">
        <v>95.9</v>
      </c>
      <c r="B131" s="2">
        <v>40.9</v>
      </c>
      <c r="C131" s="2">
        <v>410.71300000000002</v>
      </c>
      <c r="D131" s="2">
        <v>28.83</v>
      </c>
      <c r="E131" s="2">
        <v>48</v>
      </c>
      <c r="F131" s="2">
        <f t="shared" si="2"/>
        <v>1383.84</v>
      </c>
      <c r="G131" s="2">
        <f t="shared" si="3"/>
        <v>0.296792259220719</v>
      </c>
    </row>
    <row r="132" spans="1:7">
      <c r="A132" s="2">
        <v>96.6</v>
      </c>
      <c r="B132" s="2">
        <v>39.6</v>
      </c>
      <c r="C132" s="2">
        <v>400.56099999999998</v>
      </c>
      <c r="D132" s="2">
        <v>28.7</v>
      </c>
      <c r="E132" s="2">
        <v>48</v>
      </c>
      <c r="F132" s="2">
        <f t="shared" si="2"/>
        <v>1377.6</v>
      </c>
      <c r="G132" s="2">
        <f t="shared" si="3"/>
        <v>0.29076727642276401</v>
      </c>
    </row>
    <row r="133" spans="1:7">
      <c r="A133" s="2">
        <v>97</v>
      </c>
      <c r="B133" s="2">
        <v>26.8</v>
      </c>
      <c r="C133" s="2">
        <v>272.209</v>
      </c>
      <c r="D133" s="2">
        <v>29.11</v>
      </c>
      <c r="E133" s="2">
        <v>48</v>
      </c>
      <c r="F133" s="2">
        <f t="shared" si="2"/>
        <v>1397.28</v>
      </c>
      <c r="G133" s="2">
        <f t="shared" si="3"/>
        <v>0.194813494789877</v>
      </c>
    </row>
    <row r="134" spans="1:7">
      <c r="A134" s="2">
        <v>97.8</v>
      </c>
      <c r="B134" s="2">
        <v>38.9</v>
      </c>
      <c r="C134" s="2">
        <v>398.36900000000003</v>
      </c>
      <c r="D134" s="2">
        <v>30.13</v>
      </c>
      <c r="E134" s="2">
        <v>48</v>
      </c>
      <c r="F134" s="2">
        <f t="shared" si="2"/>
        <v>1446.24</v>
      </c>
      <c r="G134" s="2">
        <f t="shared" si="3"/>
        <v>0.27545151565438702</v>
      </c>
    </row>
    <row r="135" spans="1:7">
      <c r="A135" s="2">
        <v>99.6</v>
      </c>
      <c r="B135" s="2">
        <v>36.200000000000003</v>
      </c>
      <c r="C135" s="2">
        <v>377.541</v>
      </c>
      <c r="D135" s="2">
        <v>29.92</v>
      </c>
      <c r="E135" s="2">
        <v>48</v>
      </c>
      <c r="F135" s="2">
        <f t="shared" si="2"/>
        <v>1436.16</v>
      </c>
      <c r="G135" s="2">
        <f t="shared" si="3"/>
        <v>0.26288226938502701</v>
      </c>
    </row>
    <row r="136" spans="1:7">
      <c r="A136" s="2">
        <v>100.2</v>
      </c>
      <c r="B136" s="2">
        <v>26.8</v>
      </c>
      <c r="C136" s="2">
        <v>281.19</v>
      </c>
      <c r="D136" s="2">
        <v>30.94</v>
      </c>
      <c r="E136" s="2">
        <v>48</v>
      </c>
      <c r="F136" s="2">
        <f t="shared" si="2"/>
        <v>1485.12</v>
      </c>
      <c r="G136" s="2">
        <f t="shared" si="3"/>
        <v>0.189338235294118</v>
      </c>
    </row>
    <row r="137" spans="1:7">
      <c r="A137" s="2">
        <v>100.7</v>
      </c>
      <c r="B137" s="2">
        <v>34.6</v>
      </c>
      <c r="C137" s="2">
        <v>364.84</v>
      </c>
      <c r="D137" s="2">
        <v>31.94</v>
      </c>
      <c r="E137" s="2">
        <v>48</v>
      </c>
      <c r="F137" s="2">
        <f t="shared" si="2"/>
        <v>1533.12</v>
      </c>
      <c r="G137" s="2">
        <f t="shared" si="3"/>
        <v>0.23797223961594699</v>
      </c>
    </row>
    <row r="138" spans="1:7">
      <c r="A138" s="2">
        <v>101.8</v>
      </c>
      <c r="B138" s="2">
        <v>32.799999999999997</v>
      </c>
      <c r="C138" s="2">
        <v>349.63799999999998</v>
      </c>
      <c r="D138" s="2">
        <v>33.840000000000003</v>
      </c>
      <c r="E138" s="2">
        <v>48</v>
      </c>
      <c r="F138" s="2">
        <f t="shared" si="2"/>
        <v>1624.32</v>
      </c>
      <c r="G138" s="2">
        <f t="shared" si="3"/>
        <v>0.215251920803782</v>
      </c>
    </row>
    <row r="139" spans="1:7">
      <c r="A139" s="2">
        <v>102.8</v>
      </c>
      <c r="B139" s="2">
        <v>31.7</v>
      </c>
      <c r="C139" s="2">
        <v>341.23099999999999</v>
      </c>
      <c r="D139" s="2">
        <v>33.81</v>
      </c>
      <c r="E139" s="2">
        <v>48</v>
      </c>
      <c r="F139" s="2">
        <f t="shared" si="2"/>
        <v>1622.88</v>
      </c>
      <c r="G139" s="2">
        <f t="shared" si="3"/>
        <v>0.21026261954056999</v>
      </c>
    </row>
    <row r="140" spans="1:7">
      <c r="A140" s="2">
        <v>103.2</v>
      </c>
      <c r="B140" s="2">
        <v>26.8</v>
      </c>
      <c r="C140" s="2">
        <v>289.608</v>
      </c>
      <c r="D140" s="2">
        <v>34.619999999999997</v>
      </c>
      <c r="E140" s="2">
        <v>48</v>
      </c>
      <c r="F140" s="2">
        <f t="shared" si="2"/>
        <v>1661.76</v>
      </c>
      <c r="G140" s="2">
        <f t="shared" si="3"/>
        <v>0.17427787406123599</v>
      </c>
    </row>
    <row r="141" spans="1:7">
      <c r="A141" s="2">
        <v>103.6</v>
      </c>
      <c r="B141" s="2">
        <v>26.8</v>
      </c>
      <c r="C141" s="2">
        <v>290.73099999999999</v>
      </c>
      <c r="D141" s="2">
        <v>35.39</v>
      </c>
      <c r="E141" s="2">
        <v>48</v>
      </c>
      <c r="F141" s="2">
        <f t="shared" si="2"/>
        <v>1698.72</v>
      </c>
      <c r="G141" s="2">
        <f t="shared" si="3"/>
        <v>0.171147098992182</v>
      </c>
    </row>
    <row r="142" spans="1:7">
      <c r="A142" s="2">
        <v>103.7</v>
      </c>
      <c r="B142" s="2">
        <v>29.5</v>
      </c>
      <c r="C142" s="2">
        <v>320.33</v>
      </c>
      <c r="D142" s="2">
        <v>35.619999999999997</v>
      </c>
      <c r="E142" s="2">
        <v>48</v>
      </c>
      <c r="F142" s="2">
        <f t="shared" si="2"/>
        <v>1709.76</v>
      </c>
      <c r="G142" s="2">
        <f t="shared" si="3"/>
        <v>0.18735378064757599</v>
      </c>
    </row>
    <row r="143" spans="1:7">
      <c r="A143" s="2">
        <v>104.6</v>
      </c>
      <c r="B143" s="2">
        <v>28</v>
      </c>
      <c r="C143" s="2">
        <v>306.68099999999998</v>
      </c>
      <c r="D143" s="2">
        <v>26.76</v>
      </c>
      <c r="E143" s="2">
        <v>48</v>
      </c>
      <c r="F143" s="2">
        <f t="shared" si="2"/>
        <v>1284.48</v>
      </c>
      <c r="G143" s="2">
        <f t="shared" si="3"/>
        <v>0.23875887518684599</v>
      </c>
    </row>
    <row r="144" spans="1:7">
      <c r="A144" s="2">
        <v>106.3</v>
      </c>
      <c r="B144" s="2">
        <v>26.8</v>
      </c>
      <c r="C144" s="2">
        <v>298.30799999999999</v>
      </c>
      <c r="D144" s="2">
        <v>29.55</v>
      </c>
      <c r="E144" s="2">
        <v>48</v>
      </c>
      <c r="F144" s="2">
        <f t="shared" si="2"/>
        <v>1418.4</v>
      </c>
      <c r="G144" s="2">
        <f t="shared" si="3"/>
        <v>0.21031302876480501</v>
      </c>
    </row>
    <row r="145" spans="1:7">
      <c r="A145" s="2">
        <v>107.5</v>
      </c>
      <c r="B145" s="2">
        <v>0.3</v>
      </c>
      <c r="C145" s="2">
        <v>3.37696</v>
      </c>
      <c r="D145" s="2">
        <v>31.21</v>
      </c>
      <c r="E145" s="2">
        <v>48</v>
      </c>
      <c r="F145" s="2">
        <f t="shared" si="2"/>
        <v>1498.08</v>
      </c>
      <c r="G145" s="2">
        <f t="shared" si="3"/>
        <v>2.2541920324682298E-3</v>
      </c>
    </row>
    <row r="146" spans="1:7">
      <c r="A146" s="2">
        <v>110.2</v>
      </c>
      <c r="B146" s="2">
        <v>26.8</v>
      </c>
      <c r="C146" s="2">
        <v>309.25200000000001</v>
      </c>
      <c r="D146" s="2">
        <v>35.89</v>
      </c>
      <c r="E146" s="2">
        <v>48</v>
      </c>
      <c r="F146" s="2">
        <f t="shared" si="2"/>
        <v>1722.72</v>
      </c>
      <c r="G146" s="2">
        <f t="shared" si="3"/>
        <v>0.179513792142658</v>
      </c>
    </row>
    <row r="147" spans="1:7">
      <c r="A147" s="2">
        <v>112</v>
      </c>
      <c r="B147" s="2">
        <v>26.8</v>
      </c>
      <c r="C147" s="2">
        <v>314.30399999999997</v>
      </c>
      <c r="D147" s="2">
        <v>43.98</v>
      </c>
      <c r="E147" s="2">
        <v>48</v>
      </c>
      <c r="F147" s="2">
        <f t="shared" si="2"/>
        <v>2111.04</v>
      </c>
      <c r="G147" s="2">
        <f t="shared" si="3"/>
        <v>0.14888585720782199</v>
      </c>
    </row>
  </sheetData>
  <mergeCells count="1">
    <mergeCell ref="A33:G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关节电机选型表</vt:lpstr>
      <vt:lpstr>GIM3505-8曲线图</vt:lpstr>
      <vt:lpstr>GIM3505-9曲线图</vt:lpstr>
      <vt:lpstr>GIM3505-36曲线图</vt:lpstr>
      <vt:lpstr>GIM3510-8曲线图</vt:lpstr>
      <vt:lpstr>GIM3510-64曲线表</vt:lpstr>
      <vt:lpstr>GIM4305-10曲线表</vt:lpstr>
      <vt:lpstr>GIM4310-36曲线表</vt:lpstr>
      <vt:lpstr>GIM4310-40曲线表</vt:lpstr>
      <vt:lpstr>GIM4315-8曲线表</vt:lpstr>
      <vt:lpstr>GIM4315-40曲线表</vt:lpstr>
      <vt:lpstr>GIM6010-6曲线图</vt:lpstr>
      <vt:lpstr>GIM6010-8曲线</vt:lpstr>
      <vt:lpstr>GIM6010-36曲线</vt:lpstr>
      <vt:lpstr>GIM6010-48曲线</vt:lpstr>
      <vt:lpstr>GIM8108-6曲线</vt:lpstr>
      <vt:lpstr>GIM8108-8曲线</vt:lpstr>
      <vt:lpstr>GIM8108-9曲线</vt:lpstr>
      <vt:lpstr>GIM8108-36曲线 </vt:lpstr>
      <vt:lpstr>GIM8115-6曲线 </vt:lpstr>
      <vt:lpstr>GIM8115-9曲线 </vt:lpstr>
      <vt:lpstr>GIM8115-36曲线 </vt:lpstr>
      <vt:lpstr>GIM10015-9曲线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Hao Su</cp:lastModifiedBy>
  <dcterms:created xsi:type="dcterms:W3CDTF">2015-06-05T18:19:00Z</dcterms:created>
  <dcterms:modified xsi:type="dcterms:W3CDTF">2026-08-22T16:05:56Z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CF4D2EF888794C919BB986697F25FFB5_13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