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sheetId="1" r:id="rId4"/>
    <sheet state="visible" name="Preparation" sheetId="2" r:id="rId5"/>
    <sheet state="visible" name="TrainStrategy" sheetId="3" r:id="rId6"/>
    <sheet state="visible" name="HyperparamTuning" sheetId="4" r:id="rId7"/>
    <sheet state="visible" name="grafico"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J5">
      <text>
        <t xml:space="preserve">Este fue el mejor privado hasta el Domingo. Hice unas Late Submissions hoy que tuvieron mejor score
	-Agostina Simonelli</t>
      </text>
    </comment>
    <comment authorId="0" ref="M3">
      <text>
        <t xml:space="preserve">No asignar aún
	-Gustavo Denicolay</t>
      </text>
    </comment>
    <comment authorId="0" ref="I3">
      <text>
        <t xml:space="preserve">No asignar
	-Gustavo Denicolay</t>
      </text>
    </comment>
    <comment authorId="0" ref="F2">
      <text>
        <t xml:space="preserve">Que habría pasado si eligiendo el MISMO modelo, cortaba en el mejor lugar
	-Gustavo Denicolay</t>
      </text>
    </comment>
    <comment authorId="0" ref="J3">
      <text>
        <t xml:space="preserve">Mejor Private de todo lo que tenia
	-Gustavo Denicolay</t>
      </text>
    </comment>
    <comment authorId="0" ref="F3">
      <text>
        <t xml:space="preserve">Private si se elegia el mejor corte, del mismo modelo entregado
	-Gustavo Denicolay</t>
      </text>
    </comment>
    <comment authorId="0" ref="B3">
      <text>
        <t xml:space="preserve">Posicion Final del Private Leaderboard
	-Gustavo Denicolay</t>
      </text>
    </comment>
    <comment authorId="0" ref="C3">
      <text>
        <t xml:space="preserve">Private del submit elegido
	-Gustavo Denicolay</t>
      </text>
    </comment>
    <comment authorId="0" ref="D3">
      <text>
        <t xml:space="preserve">Public correspondiente al submit elegido
	-Gustavo Denicolay</t>
      </text>
    </comment>
  </commentList>
</comments>
</file>

<file path=xl/comments2.xml><?xml version="1.0" encoding="utf-8"?>
<comments xmlns:r="http://schemas.openxmlformats.org/officeDocument/2006/relationships" xmlns="http://schemas.openxmlformats.org/spreadsheetml/2006/main">
  <authors>
    <author/>
  </authors>
  <commentList>
    <comment authorId="0" ref="D3">
      <text>
        <t xml:space="preserve">Undersampling 1.0  significa que se tomaron TODOS los registros
	-Gustavo Denicolay</t>
      </text>
    </comment>
  </commentList>
</comments>
</file>

<file path=xl/comments3.xml><?xml version="1.0" encoding="utf-8"?>
<comments xmlns:r="http://schemas.openxmlformats.org/officeDocument/2006/relationships" xmlns="http://schemas.openxmlformats.org/spreadsheetml/2006/main">
  <authors>
    <author/>
  </authors>
  <commentList>
    <comment authorId="0" ref="K26">
      <text>
        <t xml:space="preserve">Aún así fue el mejor modelo en private, el underfitting me benefició? Otras corridas de la bayesiana me daban negativas, calculo que es porque setee mal los parámetros. Esta bayesiana la corrí con DART, los otros que corrí eran GBDT, sólo eso había cambiado además de ampliar los meses de entrenamiento.
	-Ignacio Ibarra</t>
      </text>
    </comment>
    <comment authorId="0" ref="H22">
      <text>
        <t xml:space="preserve">No entiendo porque puse 50 iteraciones en BO
	-Diego Onna</t>
      </text>
    </comment>
    <comment authorId="0" ref="H3">
      <text>
        <t xml:space="preserve">El valor de iteracion_bayesiana de lo entregado. Se puede ver en el nombre del archivo
	-Gustavo Denicolay</t>
      </text>
    </comment>
  </commentList>
</comments>
</file>

<file path=xl/sharedStrings.xml><?xml version="1.0" encoding="utf-8"?>
<sst xmlns="http://schemas.openxmlformats.org/spreadsheetml/2006/main" count="475" uniqueCount="128">
  <si>
    <t>Equipo</t>
  </si>
  <si>
    <t>Realidad</t>
  </si>
  <si>
    <t>Ilusión mismo modelo</t>
  </si>
  <si>
    <t>Ilusion mejor private de todo</t>
  </si>
  <si>
    <t>Suerte Extraordinaria</t>
  </si>
  <si>
    <t>Suerte en corte</t>
  </si>
  <si>
    <t>rank</t>
  </si>
  <si>
    <t>Private</t>
  </si>
  <si>
    <t>Public</t>
  </si>
  <si>
    <t>Corte</t>
  </si>
  <si>
    <t xml:space="preserve">Corte </t>
  </si>
  <si>
    <t>Agustin Diez</t>
  </si>
  <si>
    <t>Agostina Simonelli</t>
  </si>
  <si>
    <t>Mauricio Acatto</t>
  </si>
  <si>
    <t>Guillermo Gomez</t>
  </si>
  <si>
    <t>Renso Gil</t>
  </si>
  <si>
    <t>Guillermo Obando M.</t>
  </si>
  <si>
    <t>Andrés  y Graciela</t>
  </si>
  <si>
    <t>45,49</t>
  </si>
  <si>
    <t>59,79</t>
  </si>
  <si>
    <t>Nicolas y Alejandro</t>
  </si>
  <si>
    <t>Eugenia Toytoyndjian</t>
  </si>
  <si>
    <t>María Nanton</t>
  </si>
  <si>
    <t>Lisandro Carrasco</t>
  </si>
  <si>
    <t>Juan Bocco</t>
  </si>
  <si>
    <t>Federico Krell</t>
  </si>
  <si>
    <t>Nicolás Rubinstein</t>
  </si>
  <si>
    <t>Jesica Amigo</t>
  </si>
  <si>
    <t>Lucas Trevisani</t>
  </si>
  <si>
    <t>Hernán Méndez</t>
  </si>
  <si>
    <t>Leandro Morinigo</t>
  </si>
  <si>
    <t>Diego Onna</t>
  </si>
  <si>
    <t>S. Olszevicki &amp; F. Semenas</t>
  </si>
  <si>
    <t>Damian Fontenla</t>
  </si>
  <si>
    <t>---</t>
  </si>
  <si>
    <t>Tomas Delvechio</t>
  </si>
  <si>
    <t>Ignacio Ibarra</t>
  </si>
  <si>
    <t>Julio Alfieri</t>
  </si>
  <si>
    <t>Martina Cazzolli</t>
  </si>
  <si>
    <t>Luis N. Fernández</t>
  </si>
  <si>
    <t>Federico Ricardo Checozzi</t>
  </si>
  <si>
    <t>Exequiel Di Marzo Broggi</t>
  </si>
  <si>
    <t>Marcos Mobbili</t>
  </si>
  <si>
    <t>Verónica Agüero</t>
  </si>
  <si>
    <t>Yago Vidal</t>
  </si>
  <si>
    <t>Guillermo Bernabó</t>
  </si>
  <si>
    <t>Manuel Correa Freisztav</t>
  </si>
  <si>
    <t>44-4188</t>
  </si>
  <si>
    <t>Magali Rodrigues Pires</t>
  </si>
  <si>
    <t>Santiago Chas</t>
  </si>
  <si>
    <t>Marina Lagos</t>
  </si>
  <si>
    <t>Gaspar Acevedo Zain</t>
  </si>
  <si>
    <t>Juan Pablo Picasso</t>
  </si>
  <si>
    <t>Paul Ceci</t>
  </si>
  <si>
    <t>Juan Ignacio Garicoche</t>
  </si>
  <si>
    <t>Florencia Altschuler</t>
  </si>
  <si>
    <t>Manuel Medina Vega</t>
  </si>
  <si>
    <t>Daniel Careno</t>
  </si>
  <si>
    <t>Gabriel Scoccola</t>
  </si>
  <si>
    <t>Mariela Delgado</t>
  </si>
  <si>
    <t>Catastrophe</t>
  </si>
  <si>
    <t>Feature Engineering Manual</t>
  </si>
  <si>
    <t>Drifting Correction</t>
  </si>
  <si>
    <t>Feature Engineering  HISTORICO</t>
  </si>
  <si>
    <t>Observaciones</t>
  </si>
  <si>
    <t>Ninguno</t>
  </si>
  <si>
    <t>Interp</t>
  </si>
  <si>
    <t>NA</t>
  </si>
  <si>
    <t>Catedra</t>
  </si>
  <si>
    <t>Propio</t>
  </si>
  <si>
    <t>transformer</t>
  </si>
  <si>
    <t>rank, cero Fijo</t>
  </si>
  <si>
    <t>deflacion</t>
  </si>
  <si>
    <t>lag1</t>
  </si>
  <si>
    <t>lag2</t>
  </si>
  <si>
    <t>lag3</t>
  </si>
  <si>
    <t>lag6</t>
  </si>
  <si>
    <t>tend</t>
  </si>
  <si>
    <t>vent_tend</t>
  </si>
  <si>
    <t>max</t>
  </si>
  <si>
    <t>min</t>
  </si>
  <si>
    <t>avg</t>
  </si>
  <si>
    <t>Rand Forest</t>
  </si>
  <si>
    <t>Canaritos Asesinos</t>
  </si>
  <si>
    <t>Columnas Dataset</t>
  </si>
  <si>
    <t>Ventana de 3 meses</t>
  </si>
  <si>
    <t>Ventana de 6 meses</t>
  </si>
  <si>
    <t>+1 mes en train del modelo de canaritos</t>
  </si>
  <si>
    <t>Andrés - Graciela</t>
  </si>
  <si>
    <t>3 y 6</t>
  </si>
  <si>
    <t>Usé tendencias de 3 y 6 meses</t>
  </si>
  <si>
    <t>Se usó máximos, mínimos y promedios</t>
  </si>
  <si>
    <t>ventana 9 meses</t>
  </si>
  <si>
    <t>?</t>
  </si>
  <si>
    <t>Under sampling</t>
  </si>
  <si>
    <t>fold</t>
  </si>
  <si>
    <t>Año 2019</t>
  </si>
  <si>
    <t>Año 2020</t>
  </si>
  <si>
    <t>Año 2021</t>
  </si>
  <si>
    <t>Cant de meses</t>
  </si>
  <si>
    <t>Train</t>
  </si>
  <si>
    <t>Validate</t>
  </si>
  <si>
    <t>Test</t>
  </si>
  <si>
    <t>Final Train</t>
  </si>
  <si>
    <t>invirtió validate y test</t>
  </si>
  <si>
    <t>Usando script con Coverage y leaf_size_log</t>
  </si>
  <si>
    <t>Belleza Pura</t>
  </si>
  <si>
    <t>Utilizó el 202006, el mes roto !</t>
  </si>
  <si>
    <t>Me acabo de dar cuenta que hice cualca ¡ Qué bueno !  este docu esta compliendo su proposito</t>
  </si>
  <si>
    <t>Undersampling solo de continua</t>
  </si>
  <si>
    <t>Usé la serie 2 de los scrips. Under, pero el under no lo utilicé fialmente y fui al 100%</t>
  </si>
  <si>
    <t>Dataset Training</t>
  </si>
  <si>
    <t>Bayesiana</t>
  </si>
  <si>
    <t>Parámetros   LightGBM  del modelo entregado</t>
  </si>
  <si>
    <t>Cols</t>
  </si>
  <si>
    <t>Filas</t>
  </si>
  <si>
    <t>Superficie</t>
  </si>
  <si>
    <t>rank modelo</t>
  </si>
  <si>
    <t>iteracion bayesiana</t>
  </si>
  <si>
    <t>num_iterations</t>
  </si>
  <si>
    <t>learning_rate</t>
  </si>
  <si>
    <t>num_leaves</t>
  </si>
  <si>
    <t>feature_fractiion</t>
  </si>
  <si>
    <t>min_data_in_leaf</t>
  </si>
  <si>
    <t>lambda1</t>
  </si>
  <si>
    <t>lambda2</t>
  </si>
  <si>
    <t>min_gain_to_split</t>
  </si>
  <si>
    <t>bagging_fraction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</si>
</sst>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30">
    <font>
      <sz val="10.0"/>
      <color rgb="FF000000"/>
      <name val="Arial"/>
      <scheme val="minor"/>
    </font>
    <font>
      <color theme="1"/>
      <name val="Arial"/>
      <scheme val="minor"/>
    </font>
    <font>
      <b/>
      <sz val="12.0"/>
      <color theme="1"/>
      <name val="Calibri"/>
    </font>
    <font/>
    <font>
      <sz val="12.0"/>
      <color theme="1"/>
      <name val="Calibri"/>
    </font>
    <font>
      <sz val="11.0"/>
      <color theme="1"/>
      <name val="Calibri"/>
    </font>
    <font>
      <sz val="11.0"/>
      <color rgb="FF202124"/>
      <name val="Consolas"/>
    </font>
    <font>
      <sz val="11.0"/>
      <color rgb="FF000000"/>
      <name val="Consolas"/>
    </font>
    <font>
      <sz val="11.0"/>
      <color theme="1"/>
      <name val="Consolas"/>
    </font>
    <font>
      <sz val="11.0"/>
      <color rgb="FF202124"/>
      <name val="Calibri"/>
    </font>
    <font>
      <sz val="11.0"/>
      <color rgb="FFFF0000"/>
      <name val="Calibri"/>
    </font>
    <font>
      <sz val="9.0"/>
      <color rgb="FF000000"/>
      <name val="Inter"/>
    </font>
    <font>
      <sz val="11.0"/>
      <color rgb="FF000000"/>
      <name val="Calibri"/>
    </font>
    <font>
      <sz val="11.0"/>
      <color rgb="FFFF0000"/>
      <name val="Consolas"/>
    </font>
    <font>
      <sz val="11.0"/>
      <color rgb="FF3C4043"/>
      <name val="Inter"/>
    </font>
    <font>
      <sz val="11.0"/>
      <color rgb="FF202124"/>
      <name val="Inter"/>
    </font>
    <font>
      <sz val="11.0"/>
      <color rgb="FF202124"/>
      <name val="Inherit"/>
    </font>
    <font>
      <color theme="1"/>
      <name val="Consolas"/>
    </font>
    <font>
      <color rgb="FF000000"/>
      <name val="Docs-Consolas"/>
    </font>
    <font>
      <b/>
      <sz val="11.0"/>
      <color theme="1"/>
      <name val="Calibri"/>
    </font>
    <font>
      <b/>
      <color theme="1"/>
      <name val="Calibri"/>
    </font>
    <font>
      <color theme="1"/>
      <name val="Calibri"/>
    </font>
    <font>
      <color rgb="FFFF0000"/>
      <name val="Consolas"/>
    </font>
    <font>
      <sz val="8.0"/>
      <color rgb="FF000000"/>
      <name val="Consolas"/>
    </font>
    <font>
      <color rgb="FF000000"/>
      <name val="Consolas"/>
    </font>
    <font>
      <color rgb="FF000000"/>
      <name val="Roboto"/>
    </font>
    <font>
      <b/>
      <color rgb="FF0000FF"/>
      <name val="Arial"/>
      <scheme val="minor"/>
    </font>
    <font>
      <b/>
      <sz val="12.0"/>
      <color rgb="FF0000FF"/>
      <name val="Arial"/>
      <scheme val="minor"/>
    </font>
    <font>
      <b/>
      <color rgb="FFFF0000"/>
      <name val="Arial"/>
      <scheme val="minor"/>
    </font>
    <font>
      <sz val="8.0"/>
      <color theme="1"/>
      <name val="Arial"/>
    </font>
  </fonts>
  <fills count="13">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D9EAD3"/>
        <bgColor rgb="FFD9EAD3"/>
      </patternFill>
    </fill>
    <fill>
      <patternFill patternType="solid">
        <fgColor rgb="FFD0E0E3"/>
        <bgColor rgb="FFD0E0E3"/>
      </patternFill>
    </fill>
    <fill>
      <patternFill patternType="solid">
        <fgColor rgb="FFEAD1DC"/>
        <bgColor rgb="FFEAD1DC"/>
      </patternFill>
    </fill>
    <fill>
      <patternFill patternType="solid">
        <fgColor rgb="FFC9DAF8"/>
        <bgColor rgb="FFC9DAF8"/>
      </patternFill>
    </fill>
    <fill>
      <patternFill patternType="solid">
        <fgColor rgb="FFF8F9FA"/>
        <bgColor rgb="FFF8F9FA"/>
      </patternFill>
    </fill>
    <fill>
      <patternFill patternType="solid">
        <fgColor rgb="FFFFFFFF"/>
        <bgColor rgb="FFFFFFFF"/>
      </patternFill>
    </fill>
    <fill>
      <patternFill patternType="solid">
        <fgColor rgb="FFD9D9D9"/>
        <bgColor rgb="FFD9D9D9"/>
      </patternFill>
    </fill>
  </fills>
  <borders count="14">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border>
    <border>
      <right style="thin">
        <color rgb="FF000000"/>
      </right>
    </border>
    <border>
      <bottom style="thin">
        <color rgb="FFDDDEDF"/>
      </bottom>
    </border>
    <border>
      <right style="thin">
        <color rgb="FF000000"/>
      </right>
      <bottom style="thin">
        <color rgb="FFDDDEDF"/>
      </bottom>
    </border>
  </borders>
  <cellStyleXfs count="1">
    <xf borderId="0" fillId="0" fontId="0" numFmtId="0" applyAlignment="1" applyFont="1"/>
  </cellStyleXfs>
  <cellXfs count="255">
    <xf borderId="0" fillId="0" fontId="0" numFmtId="0" xfId="0" applyAlignment="1" applyFont="1">
      <alignment readingOrder="0" shrinkToFit="0" vertical="bottom" wrapText="0"/>
    </xf>
    <xf borderId="0" fillId="0" fontId="1" numFmtId="0" xfId="0" applyAlignment="1" applyFont="1">
      <alignment horizontal="center"/>
    </xf>
    <xf borderId="1" fillId="0" fontId="2" numFmtId="0" xfId="0" applyAlignment="1" applyBorder="1" applyFont="1">
      <alignment readingOrder="0" vertical="center"/>
    </xf>
    <xf borderId="2" fillId="2" fontId="2" numFmtId="0" xfId="0" applyAlignment="1" applyBorder="1" applyFill="1" applyFont="1">
      <alignment horizontal="center" readingOrder="0"/>
    </xf>
    <xf borderId="3" fillId="0" fontId="3" numFmtId="0" xfId="0" applyBorder="1" applyFont="1"/>
    <xf borderId="4" fillId="0" fontId="3" numFmtId="0" xfId="0" applyBorder="1" applyFont="1"/>
    <xf borderId="3" fillId="3" fontId="2" numFmtId="0" xfId="0" applyAlignment="1" applyBorder="1" applyFill="1" applyFont="1">
      <alignment horizontal="center" readingOrder="0"/>
    </xf>
    <xf borderId="3" fillId="4" fontId="2" numFmtId="0" xfId="0" applyAlignment="1" applyBorder="1" applyFill="1" applyFont="1">
      <alignment horizontal="center" readingOrder="0"/>
    </xf>
    <xf borderId="1" fillId="0" fontId="2" numFmtId="0" xfId="0" applyAlignment="1" applyBorder="1" applyFont="1">
      <alignment horizontal="center" readingOrder="0" shrinkToFit="0" vertical="center" wrapText="1"/>
    </xf>
    <xf borderId="1" fillId="0" fontId="2" numFmtId="0" xfId="0" applyAlignment="1" applyBorder="1" applyFont="1">
      <alignment horizontal="center" readingOrder="0" shrinkToFit="0" wrapText="1"/>
    </xf>
    <xf borderId="5" fillId="0" fontId="3" numFmtId="0" xfId="0" applyBorder="1" applyFont="1"/>
    <xf borderId="6" fillId="2" fontId="4" numFmtId="0" xfId="0" applyAlignment="1" applyBorder="1" applyFont="1">
      <alignment horizontal="center" readingOrder="0"/>
    </xf>
    <xf borderId="7" fillId="2" fontId="4" numFmtId="0" xfId="0" applyAlignment="1" applyBorder="1" applyFont="1">
      <alignment horizontal="right" readingOrder="0"/>
    </xf>
    <xf borderId="8" fillId="2" fontId="4" numFmtId="0" xfId="0" applyAlignment="1" applyBorder="1" applyFont="1">
      <alignment horizontal="right" readingOrder="0"/>
    </xf>
    <xf borderId="7" fillId="3" fontId="4" numFmtId="0" xfId="0" applyAlignment="1" applyBorder="1" applyFont="1">
      <alignment horizontal="right" readingOrder="0"/>
    </xf>
    <xf borderId="7" fillId="3" fontId="4" numFmtId="0" xfId="0" applyAlignment="1" applyBorder="1" applyFont="1">
      <alignment horizontal="center" readingOrder="0"/>
    </xf>
    <xf borderId="7" fillId="4" fontId="4" numFmtId="0" xfId="0" applyAlignment="1" applyBorder="1" applyFont="1">
      <alignment horizontal="right" readingOrder="0"/>
    </xf>
    <xf borderId="8" fillId="4" fontId="4" numFmtId="0" xfId="0" applyAlignment="1" applyBorder="1" applyFont="1">
      <alignment horizontal="center" readingOrder="0"/>
    </xf>
    <xf borderId="9" fillId="0" fontId="5" numFmtId="0" xfId="0" applyAlignment="1" applyBorder="1" applyFont="1">
      <alignment readingOrder="0"/>
    </xf>
    <xf borderId="10" fillId="2" fontId="6" numFmtId="0" xfId="0" applyAlignment="1" applyBorder="1" applyFont="1">
      <alignment horizontal="center" readingOrder="0"/>
    </xf>
    <xf borderId="0" fillId="2" fontId="6" numFmtId="4" xfId="0" applyAlignment="1" applyFont="1" applyNumberFormat="1">
      <alignment horizontal="right" readingOrder="0"/>
    </xf>
    <xf borderId="0" fillId="2" fontId="7" numFmtId="4" xfId="0" applyAlignment="1" applyFont="1" applyNumberFormat="1">
      <alignment readingOrder="0" shrinkToFit="0" wrapText="0"/>
    </xf>
    <xf borderId="11" fillId="2" fontId="8" numFmtId="3" xfId="0" applyAlignment="1" applyBorder="1" applyFont="1" applyNumberFormat="1">
      <alignment readingOrder="0"/>
    </xf>
    <xf borderId="0" fillId="3" fontId="7" numFmtId="2" xfId="0" applyAlignment="1" applyFont="1" applyNumberFormat="1">
      <alignment readingOrder="0" shrinkToFit="0" wrapText="0"/>
    </xf>
    <xf borderId="0" fillId="3" fontId="8" numFmtId="3" xfId="0" applyAlignment="1" applyFont="1" applyNumberFormat="1">
      <alignment readingOrder="0"/>
    </xf>
    <xf borderId="0" fillId="3" fontId="8" numFmtId="0" xfId="0" applyAlignment="1" applyFont="1">
      <alignment horizontal="center"/>
    </xf>
    <xf borderId="0" fillId="4" fontId="7" numFmtId="2" xfId="0" applyAlignment="1" applyFont="1" applyNumberFormat="1">
      <alignment readingOrder="0" shrinkToFit="0" wrapText="0"/>
    </xf>
    <xf borderId="0" fillId="4" fontId="8" numFmtId="3" xfId="0" applyAlignment="1" applyFont="1" applyNumberFormat="1">
      <alignment readingOrder="0"/>
    </xf>
    <xf borderId="11" fillId="4" fontId="8" numFmtId="0" xfId="0" applyAlignment="1" applyBorder="1" applyFont="1">
      <alignment horizontal="center"/>
    </xf>
    <xf borderId="1" fillId="0" fontId="5" numFmtId="0" xfId="0" applyBorder="1" applyFont="1"/>
    <xf borderId="9" fillId="0" fontId="5" numFmtId="0" xfId="0" applyBorder="1" applyFont="1"/>
    <xf borderId="0" fillId="3" fontId="8" numFmtId="2" xfId="0" applyAlignment="1" applyFont="1" applyNumberFormat="1">
      <alignment readingOrder="0"/>
    </xf>
    <xf borderId="0" fillId="4" fontId="8" numFmtId="2" xfId="0" applyAlignment="1" applyFont="1" applyNumberFormat="1">
      <alignment readingOrder="0"/>
    </xf>
    <xf borderId="9" fillId="0" fontId="9" numFmtId="0" xfId="0" applyAlignment="1" applyBorder="1" applyFont="1">
      <alignment horizontal="left" readingOrder="0"/>
    </xf>
    <xf borderId="0" fillId="3" fontId="8" numFmtId="2" xfId="0" applyFont="1" applyNumberFormat="1"/>
    <xf borderId="9" fillId="0" fontId="10" numFmtId="0" xfId="0" applyBorder="1" applyFont="1"/>
    <xf borderId="0" fillId="4" fontId="8" numFmtId="2" xfId="0" applyFont="1" applyNumberFormat="1"/>
    <xf borderId="0" fillId="4" fontId="8" numFmtId="3" xfId="0" applyFont="1" applyNumberFormat="1"/>
    <xf borderId="12" fillId="3" fontId="7" numFmtId="2" xfId="0" applyAlignment="1" applyBorder="1" applyFont="1" applyNumberFormat="1">
      <alignment readingOrder="0" shrinkToFit="0" wrapText="0"/>
    </xf>
    <xf borderId="0" fillId="4" fontId="8" numFmtId="2" xfId="0" applyAlignment="1" applyFont="1" applyNumberFormat="1">
      <alignment horizontal="right" readingOrder="0"/>
    </xf>
    <xf borderId="12" fillId="2" fontId="7" numFmtId="4" xfId="0" applyAlignment="1" applyBorder="1" applyFont="1" applyNumberFormat="1">
      <alignment readingOrder="0" shrinkToFit="0" wrapText="0"/>
    </xf>
    <xf borderId="13" fillId="2" fontId="7" numFmtId="3" xfId="0" applyAlignment="1" applyBorder="1" applyFont="1" applyNumberFormat="1">
      <alignment readingOrder="0" shrinkToFit="0" wrapText="0"/>
    </xf>
    <xf borderId="0" fillId="5" fontId="7" numFmtId="2" xfId="0" applyAlignment="1" applyFill="1" applyFont="1" applyNumberFormat="1">
      <alignment readingOrder="0" shrinkToFit="0" wrapText="0"/>
    </xf>
    <xf borderId="12" fillId="4" fontId="7" numFmtId="2" xfId="0" applyAlignment="1" applyBorder="1" applyFont="1" applyNumberFormat="1">
      <alignment readingOrder="0" shrinkToFit="0" wrapText="0"/>
    </xf>
    <xf borderId="9" fillId="0" fontId="5" numFmtId="0" xfId="0" applyAlignment="1" applyBorder="1" applyFont="1">
      <alignment horizontal="center" readingOrder="0"/>
    </xf>
    <xf borderId="0" fillId="0" fontId="11" numFmtId="0" xfId="0" applyAlignment="1" applyFont="1">
      <alignment readingOrder="0" shrinkToFit="0" wrapText="0"/>
    </xf>
    <xf borderId="0" fillId="5" fontId="1" numFmtId="0" xfId="0" applyAlignment="1" applyFont="1">
      <alignment readingOrder="0"/>
    </xf>
    <xf borderId="10" fillId="2" fontId="8" numFmtId="0" xfId="0" applyAlignment="1" applyBorder="1" applyFont="1">
      <alignment horizontal="center" readingOrder="0"/>
    </xf>
    <xf borderId="9" fillId="0" fontId="12" numFmtId="0" xfId="0" applyBorder="1" applyFont="1"/>
    <xf borderId="0" fillId="3" fontId="8" numFmtId="0" xfId="0" applyAlignment="1" applyFont="1">
      <alignment horizontal="center" readingOrder="0"/>
    </xf>
    <xf borderId="11" fillId="2" fontId="13" numFmtId="3" xfId="0" applyAlignment="1" applyBorder="1" applyFont="1" applyNumberFormat="1">
      <alignment readingOrder="0"/>
    </xf>
    <xf borderId="11" fillId="2" fontId="8" numFmtId="3" xfId="0" applyBorder="1" applyFont="1" applyNumberFormat="1"/>
    <xf borderId="0" fillId="3" fontId="8" numFmtId="3" xfId="0" applyFont="1" applyNumberFormat="1"/>
    <xf borderId="0" fillId="4" fontId="14" numFmtId="2" xfId="0" applyAlignment="1" applyFont="1" applyNumberFormat="1">
      <alignment readingOrder="0"/>
    </xf>
    <xf borderId="0" fillId="4" fontId="15" numFmtId="2" xfId="0" applyAlignment="1" applyFont="1" applyNumberFormat="1">
      <alignment readingOrder="0"/>
    </xf>
    <xf borderId="5" fillId="0" fontId="9" numFmtId="0" xfId="0" applyAlignment="1" applyBorder="1" applyFont="1">
      <alignment horizontal="left" readingOrder="0"/>
    </xf>
    <xf borderId="6" fillId="2" fontId="8" numFmtId="0" xfId="0" applyAlignment="1" applyBorder="1" applyFont="1">
      <alignment horizontal="center" readingOrder="0"/>
    </xf>
    <xf borderId="7" fillId="2" fontId="6" numFmtId="4" xfId="0" applyAlignment="1" applyBorder="1" applyFont="1" applyNumberFormat="1">
      <alignment horizontal="right" readingOrder="0"/>
    </xf>
    <xf borderId="7" fillId="2" fontId="7" numFmtId="4" xfId="0" applyAlignment="1" applyBorder="1" applyFont="1" applyNumberFormat="1">
      <alignment readingOrder="0" shrinkToFit="0" wrapText="0"/>
    </xf>
    <xf borderId="8" fillId="2" fontId="8" numFmtId="3" xfId="0" applyBorder="1" applyFont="1" applyNumberFormat="1"/>
    <xf borderId="7" fillId="3" fontId="8" numFmtId="2" xfId="0" applyBorder="1" applyFont="1" applyNumberFormat="1"/>
    <xf borderId="7" fillId="3" fontId="8" numFmtId="3" xfId="0" applyBorder="1" applyFont="1" applyNumberFormat="1"/>
    <xf borderId="7" fillId="3" fontId="8" numFmtId="0" xfId="0" applyAlignment="1" applyBorder="1" applyFont="1">
      <alignment horizontal="center"/>
    </xf>
    <xf borderId="7" fillId="4" fontId="8" numFmtId="2" xfId="0" applyBorder="1" applyFont="1" applyNumberFormat="1"/>
    <xf borderId="7" fillId="4" fontId="8" numFmtId="3" xfId="0" applyBorder="1" applyFont="1" applyNumberFormat="1"/>
    <xf borderId="8" fillId="4" fontId="8" numFmtId="0" xfId="0" applyAlignment="1" applyBorder="1" applyFont="1">
      <alignment horizontal="center"/>
    </xf>
    <xf borderId="0" fillId="0" fontId="16" numFmtId="0" xfId="0" applyAlignment="1" applyFont="1">
      <alignment horizontal="right"/>
    </xf>
    <xf borderId="0" fillId="0" fontId="9" numFmtId="0" xfId="0" applyAlignment="1" applyFont="1">
      <alignment horizontal="left" readingOrder="0"/>
    </xf>
    <xf borderId="1" fillId="0" fontId="4" numFmtId="0" xfId="0" applyAlignment="1" applyBorder="1" applyFont="1">
      <alignment readingOrder="0" vertical="center"/>
    </xf>
    <xf borderId="3" fillId="2" fontId="4" numFmtId="0" xfId="0" applyAlignment="1" applyBorder="1" applyFont="1">
      <alignment readingOrder="0"/>
    </xf>
    <xf borderId="2" fillId="5" fontId="4" numFmtId="0" xfId="0" applyAlignment="1" applyBorder="1" applyFont="1">
      <alignment horizontal="center" readingOrder="0"/>
    </xf>
    <xf borderId="2" fillId="6" fontId="4" numFmtId="0" xfId="0" applyAlignment="1" applyBorder="1" applyFill="1" applyFont="1">
      <alignment horizontal="center" readingOrder="0"/>
    </xf>
    <xf borderId="2" fillId="7" fontId="4" numFmtId="0" xfId="0" applyAlignment="1" applyBorder="1" applyFill="1" applyFont="1">
      <alignment horizontal="center" readingOrder="0"/>
    </xf>
    <xf borderId="2" fillId="8" fontId="4" numFmtId="0" xfId="0" applyAlignment="1" applyBorder="1" applyFill="1" applyFont="1">
      <alignment horizontal="center" readingOrder="0"/>
    </xf>
    <xf borderId="1" fillId="9" fontId="4" numFmtId="0" xfId="0" applyAlignment="1" applyBorder="1" applyFill="1" applyFont="1">
      <alignment horizontal="center" readingOrder="0" vertical="center"/>
    </xf>
    <xf borderId="6" fillId="2" fontId="4" numFmtId="0" xfId="0" applyAlignment="1" applyBorder="1" applyFont="1">
      <alignment horizontal="center" readingOrder="0" vertical="center"/>
    </xf>
    <xf borderId="8" fillId="2" fontId="4" numFmtId="0" xfId="0" applyAlignment="1" applyBorder="1" applyFont="1">
      <alignment horizontal="right" readingOrder="0" vertical="center"/>
    </xf>
    <xf borderId="6" fillId="5" fontId="4" numFmtId="0" xfId="0" applyAlignment="1" applyBorder="1" applyFont="1">
      <alignment horizontal="center" readingOrder="0" vertical="center"/>
    </xf>
    <xf borderId="7" fillId="5" fontId="4" numFmtId="0" xfId="0" applyAlignment="1" applyBorder="1" applyFont="1">
      <alignment horizontal="center" readingOrder="0" vertical="center"/>
    </xf>
    <xf borderId="6" fillId="6" fontId="4" numFmtId="0" xfId="0" applyAlignment="1" applyBorder="1" applyFont="1">
      <alignment horizontal="center" readingOrder="0" vertical="center"/>
    </xf>
    <xf borderId="7" fillId="6" fontId="4" numFmtId="0" xfId="0" applyAlignment="1" applyBorder="1" applyFont="1">
      <alignment horizontal="center" readingOrder="0" vertical="center"/>
    </xf>
    <xf borderId="8" fillId="6" fontId="4" numFmtId="0" xfId="0" applyAlignment="1" applyBorder="1" applyFont="1">
      <alignment horizontal="center" readingOrder="0" vertical="center"/>
    </xf>
    <xf borderId="6" fillId="7" fontId="4" numFmtId="0" xfId="0" applyAlignment="1" applyBorder="1" applyFont="1">
      <alignment horizontal="center" readingOrder="0" vertical="center"/>
    </xf>
    <xf borderId="7" fillId="7" fontId="4" numFmtId="0" xfId="0" applyAlignment="1" applyBorder="1" applyFont="1">
      <alignment horizontal="center" readingOrder="0" shrinkToFit="0" vertical="center" wrapText="1"/>
    </xf>
    <xf borderId="7" fillId="7" fontId="4" numFmtId="0" xfId="0" applyAlignment="1" applyBorder="1" applyFont="1">
      <alignment horizontal="center" readingOrder="0" vertical="center"/>
    </xf>
    <xf borderId="8" fillId="7" fontId="4" numFmtId="0" xfId="0" applyAlignment="1" applyBorder="1" applyFont="1">
      <alignment horizontal="center" readingOrder="0" vertical="center"/>
    </xf>
    <xf borderId="6" fillId="8" fontId="4" numFmtId="0" xfId="0" applyAlignment="1" applyBorder="1" applyFont="1">
      <alignment horizontal="center" readingOrder="0" vertical="center"/>
    </xf>
    <xf borderId="7" fillId="8" fontId="4" numFmtId="0" xfId="0" applyAlignment="1" applyBorder="1" applyFont="1">
      <alignment horizontal="center" readingOrder="0" vertical="center"/>
    </xf>
    <xf borderId="7" fillId="8" fontId="4" numFmtId="0" xfId="0" applyAlignment="1" applyBorder="1" applyFont="1">
      <alignment horizontal="center" readingOrder="0" shrinkToFit="0" vertical="center" wrapText="1"/>
    </xf>
    <xf borderId="8" fillId="8" fontId="4" numFmtId="0" xfId="0" applyAlignment="1" applyBorder="1" applyFont="1">
      <alignment horizontal="right" readingOrder="0" shrinkToFit="0" vertical="center" wrapText="1"/>
    </xf>
    <xf borderId="11" fillId="2" fontId="6" numFmtId="4" xfId="0" applyAlignment="1" applyBorder="1" applyFont="1" applyNumberFormat="1">
      <alignment horizontal="right" readingOrder="0"/>
    </xf>
    <xf borderId="10" fillId="5" fontId="17" numFmtId="0" xfId="0" applyAlignment="1" applyBorder="1" applyFont="1">
      <alignment horizontal="center"/>
    </xf>
    <xf borderId="0" fillId="5" fontId="17" numFmtId="0" xfId="0" applyAlignment="1" applyFont="1">
      <alignment horizontal="center"/>
    </xf>
    <xf borderId="0" fillId="5" fontId="17" numFmtId="0" xfId="0" applyAlignment="1" applyFont="1">
      <alignment horizontal="center" readingOrder="0"/>
    </xf>
    <xf borderId="10" fillId="6" fontId="17" numFmtId="0" xfId="0" applyAlignment="1" applyBorder="1" applyFont="1">
      <alignment horizontal="center"/>
    </xf>
    <xf borderId="0" fillId="6" fontId="17" numFmtId="0" xfId="0" applyAlignment="1" applyFont="1">
      <alignment horizontal="center" readingOrder="0"/>
    </xf>
    <xf borderId="0" fillId="6" fontId="17" numFmtId="0" xfId="0" applyAlignment="1" applyFont="1">
      <alignment horizontal="center"/>
    </xf>
    <xf borderId="11" fillId="6" fontId="17" numFmtId="0" xfId="0" applyAlignment="1" applyBorder="1" applyFont="1">
      <alignment horizontal="center"/>
    </xf>
    <xf borderId="10" fillId="7" fontId="17" numFmtId="0" xfId="0" applyAlignment="1" applyBorder="1" applyFont="1">
      <alignment horizontal="center"/>
    </xf>
    <xf borderId="0" fillId="7" fontId="17" numFmtId="0" xfId="0" applyAlignment="1" applyFont="1">
      <alignment horizontal="center" readingOrder="0"/>
    </xf>
    <xf borderId="0" fillId="7" fontId="17" numFmtId="0" xfId="0" applyAlignment="1" applyFont="1">
      <alignment horizontal="center"/>
    </xf>
    <xf borderId="11" fillId="7" fontId="17" numFmtId="0" xfId="0" applyAlignment="1" applyBorder="1" applyFont="1">
      <alignment horizontal="center"/>
    </xf>
    <xf borderId="10" fillId="8" fontId="17" numFmtId="0" xfId="0" applyAlignment="1" applyBorder="1" applyFont="1">
      <alignment horizontal="center" readingOrder="0"/>
    </xf>
    <xf borderId="0" fillId="8" fontId="17" numFmtId="0" xfId="0" applyAlignment="1" applyFont="1">
      <alignment horizontal="center" readingOrder="0"/>
    </xf>
    <xf borderId="0" fillId="8" fontId="17" numFmtId="0" xfId="0" applyAlignment="1" applyFont="1">
      <alignment horizontal="center"/>
    </xf>
    <xf borderId="11" fillId="8" fontId="17" numFmtId="3" xfId="0" applyAlignment="1" applyBorder="1" applyFont="1" applyNumberFormat="1">
      <alignment readingOrder="0"/>
    </xf>
    <xf borderId="9" fillId="9" fontId="1" numFmtId="0" xfId="0" applyAlignment="1" applyBorder="1" applyFont="1">
      <alignment readingOrder="0" shrinkToFit="0" wrapText="1"/>
    </xf>
    <xf borderId="9" fillId="10" fontId="9" numFmtId="0" xfId="0" applyAlignment="1" applyBorder="1" applyFill="1" applyFont="1">
      <alignment horizontal="left" readingOrder="0"/>
    </xf>
    <xf borderId="11" fillId="7" fontId="17" numFmtId="0" xfId="0" applyAlignment="1" applyBorder="1" applyFont="1">
      <alignment horizontal="center" readingOrder="0"/>
    </xf>
    <xf quotePrefix="1" borderId="9" fillId="9" fontId="1" numFmtId="0" xfId="0" applyAlignment="1" applyBorder="1" applyFont="1">
      <alignment readingOrder="0" shrinkToFit="0" wrapText="1"/>
    </xf>
    <xf borderId="9" fillId="9" fontId="1" numFmtId="0" xfId="0" applyAlignment="1" applyBorder="1" applyFont="1">
      <alignment shrinkToFit="0" wrapText="1"/>
    </xf>
    <xf borderId="11" fillId="6" fontId="17" numFmtId="0" xfId="0" applyAlignment="1" applyBorder="1" applyFont="1">
      <alignment horizontal="center" readingOrder="0"/>
    </xf>
    <xf borderId="11" fillId="8" fontId="17" numFmtId="3" xfId="0" applyBorder="1" applyFont="1" applyNumberFormat="1"/>
    <xf borderId="10" fillId="8" fontId="17" numFmtId="0" xfId="0" applyAlignment="1" applyBorder="1" applyFont="1">
      <alignment horizontal="center"/>
    </xf>
    <xf borderId="9" fillId="11" fontId="9" numFmtId="0" xfId="0" applyAlignment="1" applyBorder="1" applyFill="1" applyFont="1">
      <alignment horizontal="left" readingOrder="0"/>
    </xf>
    <xf borderId="10" fillId="7" fontId="17" numFmtId="0" xfId="0" applyAlignment="1" applyBorder="1" applyFont="1">
      <alignment horizontal="center" readingOrder="0"/>
    </xf>
    <xf borderId="10" fillId="6" fontId="17" numFmtId="0" xfId="0" applyAlignment="1" applyBorder="1" applyFont="1">
      <alignment horizontal="center" readingOrder="0"/>
    </xf>
    <xf borderId="11" fillId="8" fontId="12" numFmtId="3" xfId="0" applyAlignment="1" applyBorder="1" applyFont="1" applyNumberFormat="1">
      <alignment horizontal="right" readingOrder="0" shrinkToFit="0" vertical="bottom" wrapText="0"/>
    </xf>
    <xf borderId="0" fillId="8" fontId="18" numFmtId="3" xfId="0" applyAlignment="1" applyFont="1" applyNumberFormat="1">
      <alignment horizontal="right" readingOrder="0"/>
    </xf>
    <xf borderId="5" fillId="11" fontId="9" numFmtId="0" xfId="0" applyAlignment="1" applyBorder="1" applyFont="1">
      <alignment horizontal="left" readingOrder="0"/>
    </xf>
    <xf borderId="8" fillId="2" fontId="6" numFmtId="4" xfId="0" applyAlignment="1" applyBorder="1" applyFont="1" applyNumberFormat="1">
      <alignment horizontal="right" readingOrder="0"/>
    </xf>
    <xf borderId="6" fillId="5" fontId="17" numFmtId="0" xfId="0" applyAlignment="1" applyBorder="1" applyFont="1">
      <alignment horizontal="center"/>
    </xf>
    <xf borderId="7" fillId="5" fontId="17" numFmtId="0" xfId="0" applyAlignment="1" applyBorder="1" applyFont="1">
      <alignment horizontal="center"/>
    </xf>
    <xf borderId="6" fillId="6" fontId="17" numFmtId="0" xfId="0" applyAlignment="1" applyBorder="1" applyFont="1">
      <alignment horizontal="center"/>
    </xf>
    <xf borderId="7" fillId="6" fontId="17" numFmtId="0" xfId="0" applyAlignment="1" applyBorder="1" applyFont="1">
      <alignment horizontal="center"/>
    </xf>
    <xf borderId="8" fillId="6" fontId="17" numFmtId="0" xfId="0" applyAlignment="1" applyBorder="1" applyFont="1">
      <alignment horizontal="center"/>
    </xf>
    <xf borderId="6" fillId="7" fontId="17" numFmtId="0" xfId="0" applyAlignment="1" applyBorder="1" applyFont="1">
      <alignment horizontal="center"/>
    </xf>
    <xf borderId="7" fillId="7" fontId="17" numFmtId="0" xfId="0" applyAlignment="1" applyBorder="1" applyFont="1">
      <alignment horizontal="center"/>
    </xf>
    <xf borderId="8" fillId="7" fontId="17" numFmtId="0" xfId="0" applyAlignment="1" applyBorder="1" applyFont="1">
      <alignment horizontal="center"/>
    </xf>
    <xf borderId="6" fillId="8" fontId="17" numFmtId="0" xfId="0" applyAlignment="1" applyBorder="1" applyFont="1">
      <alignment horizontal="center"/>
    </xf>
    <xf borderId="7" fillId="8" fontId="17" numFmtId="0" xfId="0" applyAlignment="1" applyBorder="1" applyFont="1">
      <alignment horizontal="center"/>
    </xf>
    <xf borderId="8" fillId="8" fontId="17" numFmtId="3" xfId="0" applyBorder="1" applyFont="1" applyNumberFormat="1"/>
    <xf borderId="5" fillId="9" fontId="1" numFmtId="0" xfId="0" applyAlignment="1" applyBorder="1" applyFont="1">
      <alignment shrinkToFit="0" wrapText="1"/>
    </xf>
    <xf borderId="1" fillId="0" fontId="19" numFmtId="0" xfId="0" applyAlignment="1" applyBorder="1" applyFont="1">
      <alignment readingOrder="0" vertical="center"/>
    </xf>
    <xf borderId="2" fillId="2" fontId="19" numFmtId="0" xfId="0" applyAlignment="1" applyBorder="1" applyFont="1">
      <alignment horizontal="center" readingOrder="0"/>
    </xf>
    <xf borderId="2" fillId="0" fontId="19" numFmtId="0" xfId="0" applyAlignment="1" applyBorder="1" applyFont="1">
      <alignment readingOrder="0" shrinkToFit="0" wrapText="1"/>
    </xf>
    <xf borderId="3" fillId="0" fontId="19" numFmtId="0" xfId="0" applyAlignment="1" applyBorder="1" applyFont="1">
      <alignment horizontal="center" readingOrder="0" vertical="center"/>
    </xf>
    <xf borderId="3" fillId="5" fontId="19" numFmtId="0" xfId="0" applyAlignment="1" applyBorder="1" applyFont="1">
      <alignment horizontal="center" readingOrder="0"/>
    </xf>
    <xf borderId="3" fillId="4" fontId="19" numFmtId="0" xfId="0" applyAlignment="1" applyBorder="1" applyFont="1">
      <alignment horizontal="center" readingOrder="0"/>
    </xf>
    <xf borderId="3" fillId="3" fontId="19" numFmtId="0" xfId="0" applyAlignment="1" applyBorder="1" applyFont="1">
      <alignment horizontal="center" readingOrder="0"/>
    </xf>
    <xf borderId="4" fillId="12" fontId="19" numFmtId="0" xfId="0" applyAlignment="1" applyBorder="1" applyFill="1" applyFont="1">
      <alignment horizontal="center" readingOrder="0" shrinkToFit="0" vertical="center" wrapText="1"/>
    </xf>
    <xf borderId="1" fillId="9" fontId="19" numFmtId="0" xfId="0" applyAlignment="1" applyBorder="1" applyFont="1">
      <alignment horizontal="center" readingOrder="0" vertical="center"/>
    </xf>
    <xf borderId="6" fillId="2" fontId="19" numFmtId="0" xfId="0" applyAlignment="1" applyBorder="1" applyFont="1">
      <alignment horizontal="center" readingOrder="0" vertical="center"/>
    </xf>
    <xf borderId="8" fillId="2" fontId="19" numFmtId="0" xfId="0" applyAlignment="1" applyBorder="1" applyFont="1">
      <alignment horizontal="right" readingOrder="0" vertical="center"/>
    </xf>
    <xf borderId="10" fillId="0" fontId="3" numFmtId="0" xfId="0" applyBorder="1" applyFont="1"/>
    <xf borderId="0" fillId="5" fontId="19" numFmtId="0" xfId="0" applyAlignment="1" applyFont="1">
      <alignment horizontal="center" readingOrder="0"/>
    </xf>
    <xf borderId="0" fillId="4" fontId="19" numFmtId="0" xfId="0" applyAlignment="1" applyFont="1">
      <alignment horizontal="center" readingOrder="0"/>
    </xf>
    <xf borderId="0" fillId="3" fontId="19" numFmtId="0" xfId="0" applyAlignment="1" applyFont="1">
      <alignment horizontal="center" readingOrder="0"/>
    </xf>
    <xf borderId="11" fillId="3" fontId="19" numFmtId="0" xfId="0" applyAlignment="1" applyBorder="1" applyFont="1">
      <alignment horizontal="center" readingOrder="0"/>
    </xf>
    <xf borderId="11" fillId="0" fontId="3" numFmtId="0" xfId="0" applyBorder="1" applyFont="1"/>
    <xf borderId="1" fillId="0" fontId="5" numFmtId="0" xfId="0" applyAlignment="1" applyBorder="1" applyFont="1">
      <alignment readingOrder="0" shrinkToFit="0" vertical="center" wrapText="1"/>
    </xf>
    <xf borderId="2" fillId="2" fontId="6" numFmtId="0" xfId="0" applyAlignment="1" applyBorder="1" applyFont="1">
      <alignment horizontal="center" readingOrder="0" vertical="center"/>
    </xf>
    <xf borderId="4" fillId="2" fontId="6" numFmtId="4" xfId="0" applyAlignment="1" applyBorder="1" applyFont="1" applyNumberFormat="1">
      <alignment horizontal="right" readingOrder="0" vertical="center"/>
    </xf>
    <xf borderId="2" fillId="0" fontId="20" numFmtId="0" xfId="0" applyAlignment="1" applyBorder="1" applyFont="1">
      <alignment readingOrder="0"/>
    </xf>
    <xf borderId="3" fillId="0" fontId="21" numFmtId="0" xfId="0" applyAlignment="1" applyBorder="1" applyFont="1">
      <alignment readingOrder="0"/>
    </xf>
    <xf borderId="3" fillId="5" fontId="17" numFmtId="0" xfId="0" applyAlignment="1" applyBorder="1" applyFont="1">
      <alignment horizontal="center"/>
    </xf>
    <xf borderId="3" fillId="5" fontId="17" numFmtId="0" xfId="0" applyAlignment="1" applyBorder="1" applyFont="1">
      <alignment horizontal="center" readingOrder="0"/>
    </xf>
    <xf borderId="3" fillId="4" fontId="17" numFmtId="0" xfId="0" applyAlignment="1" applyBorder="1" applyFont="1">
      <alignment horizontal="center" readingOrder="0"/>
    </xf>
    <xf borderId="3" fillId="3" fontId="17" numFmtId="0" xfId="0" applyAlignment="1" applyBorder="1" applyFont="1">
      <alignment horizontal="center" readingOrder="0"/>
    </xf>
    <xf borderId="3" fillId="3" fontId="17" numFmtId="0" xfId="0" applyAlignment="1" applyBorder="1" applyFont="1">
      <alignment horizontal="center"/>
    </xf>
    <xf borderId="1" fillId="12" fontId="17" numFmtId="0" xfId="0" applyAlignment="1" applyBorder="1" applyFont="1">
      <alignment horizontal="center" shrinkToFit="0" vertical="center" wrapText="1"/>
    </xf>
    <xf borderId="4" fillId="9" fontId="17" numFmtId="0" xfId="0" applyAlignment="1" applyBorder="1" applyFont="1">
      <alignment horizontal="center" shrinkToFit="0" vertical="center" wrapText="1"/>
    </xf>
    <xf borderId="9" fillId="0" fontId="3" numFmtId="0" xfId="0" applyBorder="1" applyFont="1"/>
    <xf borderId="10" fillId="0" fontId="21" numFmtId="0" xfId="0" applyBorder="1" applyFont="1"/>
    <xf borderId="0" fillId="0" fontId="21" numFmtId="0" xfId="0" applyAlignment="1" applyFont="1">
      <alignment readingOrder="0"/>
    </xf>
    <xf borderId="0" fillId="4" fontId="17" numFmtId="0" xfId="0" applyAlignment="1" applyFont="1">
      <alignment horizontal="center"/>
    </xf>
    <xf borderId="0" fillId="3" fontId="17" numFmtId="0" xfId="0" applyAlignment="1" applyFont="1">
      <alignment horizontal="center"/>
    </xf>
    <xf borderId="0" fillId="3" fontId="17" numFmtId="0" xfId="0" applyAlignment="1" applyFont="1">
      <alignment horizontal="center" readingOrder="0"/>
    </xf>
    <xf borderId="9" fillId="12" fontId="17" numFmtId="0" xfId="0" applyAlignment="1" applyBorder="1" applyFont="1">
      <alignment horizontal="center" shrinkToFit="0" vertical="center" wrapText="1"/>
    </xf>
    <xf borderId="6" fillId="0" fontId="3" numFmtId="0" xfId="0" applyBorder="1" applyFont="1"/>
    <xf borderId="8" fillId="0" fontId="3" numFmtId="0" xfId="0" applyBorder="1" applyFont="1"/>
    <xf borderId="6" fillId="0" fontId="21" numFmtId="0" xfId="0" applyBorder="1" applyFont="1"/>
    <xf borderId="7" fillId="0" fontId="21" numFmtId="0" xfId="0" applyAlignment="1" applyBorder="1" applyFont="1">
      <alignment readingOrder="0"/>
    </xf>
    <xf borderId="7" fillId="5" fontId="17" numFmtId="0" xfId="0" applyAlignment="1" applyBorder="1" applyFont="1">
      <alignment horizontal="center" readingOrder="0"/>
    </xf>
    <xf borderId="7" fillId="4" fontId="17" numFmtId="0" xfId="0" applyAlignment="1" applyBorder="1" applyFont="1">
      <alignment horizontal="center" readingOrder="0"/>
    </xf>
    <xf borderId="7" fillId="3" fontId="17" numFmtId="0" xfId="0" applyAlignment="1" applyBorder="1" applyFont="1">
      <alignment horizontal="center" readingOrder="0"/>
    </xf>
    <xf borderId="7" fillId="3" fontId="17" numFmtId="0" xfId="0" applyAlignment="1" applyBorder="1" applyFont="1">
      <alignment horizontal="center"/>
    </xf>
    <xf borderId="5" fillId="12" fontId="17" numFmtId="0" xfId="0" applyAlignment="1" applyBorder="1" applyFont="1">
      <alignment horizontal="center" shrinkToFit="0" vertical="center" wrapText="1"/>
    </xf>
    <xf borderId="2" fillId="0" fontId="21" numFmtId="0" xfId="0" applyAlignment="1" applyBorder="1" applyFont="1">
      <alignment readingOrder="0"/>
    </xf>
    <xf borderId="4" fillId="9" fontId="17" numFmtId="0" xfId="0" applyAlignment="1" applyBorder="1" applyFont="1">
      <alignment horizontal="center" readingOrder="0" shrinkToFit="0" vertical="center" wrapText="1"/>
    </xf>
    <xf borderId="1" fillId="10" fontId="9" numFmtId="0" xfId="0" applyAlignment="1" applyBorder="1" applyFont="1">
      <alignment horizontal="left" readingOrder="0" shrinkToFit="0" vertical="center" wrapText="1"/>
    </xf>
    <xf borderId="3" fillId="4" fontId="17" numFmtId="0" xfId="0" applyAlignment="1" applyBorder="1" applyFont="1">
      <alignment horizontal="center"/>
    </xf>
    <xf borderId="7" fillId="5" fontId="22" numFmtId="0" xfId="0" applyAlignment="1" applyBorder="1" applyFont="1">
      <alignment horizontal="center" readingOrder="0"/>
    </xf>
    <xf borderId="7" fillId="4" fontId="22" numFmtId="0" xfId="0" applyAlignment="1" applyBorder="1" applyFont="1">
      <alignment horizontal="center" readingOrder="0"/>
    </xf>
    <xf borderId="2" fillId="0" fontId="21" numFmtId="0" xfId="0" applyBorder="1" applyFont="1"/>
    <xf borderId="3" fillId="5" fontId="22" numFmtId="0" xfId="0" applyAlignment="1" applyBorder="1" applyFont="1">
      <alignment horizontal="center" readingOrder="0"/>
    </xf>
    <xf borderId="3" fillId="4" fontId="22" numFmtId="0" xfId="0" applyAlignment="1" applyBorder="1" applyFont="1">
      <alignment horizontal="center" readingOrder="0"/>
    </xf>
    <xf borderId="7" fillId="3" fontId="22" numFmtId="0" xfId="0" applyAlignment="1" applyBorder="1" applyFont="1">
      <alignment horizontal="center" readingOrder="0"/>
    </xf>
    <xf borderId="1" fillId="0" fontId="9" numFmtId="0" xfId="0" applyAlignment="1" applyBorder="1" applyFont="1">
      <alignment horizontal="left" readingOrder="0" shrinkToFit="0" vertical="center" wrapText="1"/>
    </xf>
    <xf borderId="10" fillId="0" fontId="21" numFmtId="0" xfId="0" applyAlignment="1" applyBorder="1" applyFont="1">
      <alignment readingOrder="0"/>
    </xf>
    <xf borderId="0" fillId="4" fontId="17" numFmtId="0" xfId="0" applyAlignment="1" applyFont="1">
      <alignment horizontal="center" readingOrder="0"/>
    </xf>
    <xf borderId="6" fillId="0" fontId="21" numFmtId="0" xfId="0" applyAlignment="1" applyBorder="1" applyFont="1">
      <alignment readingOrder="0"/>
    </xf>
    <xf borderId="7" fillId="4" fontId="17" numFmtId="0" xfId="0" applyAlignment="1" applyBorder="1" applyFont="1">
      <alignment horizontal="center"/>
    </xf>
    <xf borderId="3" fillId="3" fontId="22" numFmtId="0" xfId="0" applyAlignment="1" applyBorder="1" applyFont="1">
      <alignment horizontal="center" readingOrder="0"/>
    </xf>
    <xf borderId="1" fillId="11" fontId="9" numFmtId="0" xfId="0" applyAlignment="1" applyBorder="1" applyFont="1">
      <alignment horizontal="left" readingOrder="0" shrinkToFit="0" vertical="center" wrapText="1"/>
    </xf>
    <xf borderId="3" fillId="5" fontId="17" numFmtId="0" xfId="0" applyAlignment="1" applyBorder="1" applyFont="1">
      <alignment horizontal="center" readingOrder="0"/>
    </xf>
    <xf borderId="3" fillId="4" fontId="17" numFmtId="0" xfId="0" applyAlignment="1" applyBorder="1" applyFont="1">
      <alignment horizontal="center" readingOrder="0"/>
    </xf>
    <xf borderId="3" fillId="4" fontId="17" numFmtId="0" xfId="0" applyAlignment="1" applyBorder="1" applyFont="1">
      <alignment horizontal="center"/>
    </xf>
    <xf borderId="0" fillId="4" fontId="17" numFmtId="0" xfId="0" applyAlignment="1" applyFont="1">
      <alignment horizontal="center" readingOrder="0"/>
    </xf>
    <xf borderId="9" fillId="10" fontId="9" numFmtId="0" xfId="0" applyAlignment="1" applyBorder="1" applyFont="1">
      <alignment horizontal="left" readingOrder="0" shrinkToFit="0" vertical="center" wrapText="1"/>
    </xf>
    <xf borderId="10" fillId="2" fontId="6" numFmtId="0" xfId="0" applyAlignment="1" applyBorder="1" applyFont="1">
      <alignment horizontal="center" readingOrder="0" vertical="center"/>
    </xf>
    <xf borderId="11" fillId="2" fontId="6" numFmtId="4" xfId="0" applyAlignment="1" applyBorder="1" applyFont="1" applyNumberFormat="1">
      <alignment horizontal="right" readingOrder="0" vertical="center"/>
    </xf>
    <xf borderId="2" fillId="2" fontId="8" numFmtId="0" xfId="0" applyAlignment="1" applyBorder="1" applyFont="1">
      <alignment horizontal="center" readingOrder="0" vertical="center"/>
    </xf>
    <xf borderId="3" fillId="2" fontId="2" numFmtId="0" xfId="0" applyAlignment="1" applyBorder="1" applyFont="1">
      <alignment horizontal="center" readingOrder="0"/>
    </xf>
    <xf borderId="2" fillId="0" fontId="2" numFmtId="0" xfId="0" applyAlignment="1" applyBorder="1" applyFont="1">
      <alignment horizontal="center" readingOrder="0"/>
    </xf>
    <xf borderId="6" fillId="0" fontId="4" numFmtId="0" xfId="0" applyAlignment="1" applyBorder="1" applyFont="1">
      <alignment horizontal="right" readingOrder="0" vertical="center"/>
    </xf>
    <xf borderId="7" fillId="0" fontId="4" numFmtId="0" xfId="0" applyAlignment="1" applyBorder="1" applyFont="1">
      <alignment horizontal="right" readingOrder="0" vertical="center"/>
    </xf>
    <xf borderId="8" fillId="0" fontId="4" numFmtId="0" xfId="0" applyAlignment="1" applyBorder="1" applyFont="1">
      <alignment horizontal="right" readingOrder="0" vertical="center"/>
    </xf>
    <xf borderId="6" fillId="0" fontId="4" numFmtId="0" xfId="0" applyAlignment="1" applyBorder="1" applyFont="1">
      <alignment horizontal="right" readingOrder="0" shrinkToFit="0" wrapText="1"/>
    </xf>
    <xf borderId="7" fillId="0" fontId="4" numFmtId="0" xfId="0" applyAlignment="1" applyBorder="1" applyFont="1">
      <alignment horizontal="right" readingOrder="0" shrinkToFit="0" wrapText="1"/>
    </xf>
    <xf borderId="6" fillId="0" fontId="21" numFmtId="0" xfId="0" applyAlignment="1" applyBorder="1" applyFont="1">
      <alignment horizontal="right" readingOrder="0"/>
    </xf>
    <xf borderId="7" fillId="0" fontId="21" numFmtId="0" xfId="0" applyAlignment="1" applyBorder="1" applyFont="1">
      <alignment horizontal="right" readingOrder="0"/>
    </xf>
    <xf borderId="8" fillId="0" fontId="21" numFmtId="0" xfId="0" applyAlignment="1" applyBorder="1" applyFont="1">
      <alignment horizontal="right" readingOrder="0"/>
    </xf>
    <xf borderId="10" fillId="0" fontId="17" numFmtId="3" xfId="0" applyAlignment="1" applyBorder="1" applyFont="1" applyNumberFormat="1">
      <alignment readingOrder="0"/>
    </xf>
    <xf borderId="0" fillId="0" fontId="17" numFmtId="3" xfId="0" applyAlignment="1" applyFont="1" applyNumberFormat="1">
      <alignment readingOrder="0"/>
    </xf>
    <xf borderId="11" fillId="0" fontId="17" numFmtId="3" xfId="0" applyAlignment="1" applyBorder="1" applyFont="1" applyNumberFormat="1">
      <alignment readingOrder="0"/>
    </xf>
    <xf borderId="10" fillId="0" fontId="1" numFmtId="0" xfId="0" applyAlignment="1" applyBorder="1" applyFont="1">
      <alignment readingOrder="0"/>
    </xf>
    <xf borderId="0" fillId="0" fontId="1" numFmtId="0" xfId="0" applyAlignment="1" applyFont="1">
      <alignment readingOrder="0"/>
    </xf>
    <xf borderId="10" fillId="0" fontId="1" numFmtId="3" xfId="0" applyAlignment="1" applyBorder="1" applyFont="1" applyNumberFormat="1">
      <alignment readingOrder="0"/>
    </xf>
    <xf borderId="0" fillId="0" fontId="1" numFmtId="164" xfId="0" applyAlignment="1" applyFont="1" applyNumberFormat="1">
      <alignment readingOrder="0"/>
    </xf>
    <xf borderId="0" fillId="0" fontId="1" numFmtId="3" xfId="0" applyFont="1" applyNumberFormat="1"/>
    <xf borderId="0" fillId="0" fontId="1" numFmtId="2" xfId="0" applyAlignment="1" applyFont="1" applyNumberFormat="1">
      <alignment readingOrder="0"/>
    </xf>
    <xf borderId="11" fillId="0" fontId="1" numFmtId="0" xfId="0" applyBorder="1" applyFont="1"/>
    <xf borderId="0" fillId="0" fontId="1" numFmtId="3" xfId="0" applyAlignment="1" applyFont="1" applyNumberFormat="1">
      <alignment readingOrder="0"/>
    </xf>
    <xf borderId="0" fillId="11" fontId="23" numFmtId="3" xfId="0" applyAlignment="1" applyFont="1" applyNumberFormat="1">
      <alignment readingOrder="0"/>
    </xf>
    <xf borderId="0" fillId="11" fontId="24" numFmtId="3" xfId="0" applyAlignment="1" applyFont="1" applyNumberFormat="1">
      <alignment readingOrder="0"/>
    </xf>
    <xf borderId="10" fillId="0" fontId="1" numFmtId="3" xfId="0" applyBorder="1" applyFont="1" applyNumberFormat="1"/>
    <xf borderId="0" fillId="0" fontId="1" numFmtId="164" xfId="0" applyFont="1" applyNumberFormat="1"/>
    <xf borderId="0" fillId="0" fontId="1" numFmtId="2" xfId="0" applyFont="1" applyNumberFormat="1"/>
    <xf borderId="10" fillId="0" fontId="17" numFmtId="3" xfId="0" applyBorder="1" applyFont="1" applyNumberFormat="1"/>
    <xf borderId="0" fillId="0" fontId="17" numFmtId="3" xfId="0" applyFont="1" applyNumberFormat="1"/>
    <xf borderId="0" fillId="11" fontId="25" numFmtId="2" xfId="0" applyAlignment="1" applyFont="1" applyNumberFormat="1">
      <alignment readingOrder="0"/>
    </xf>
    <xf borderId="11" fillId="11" fontId="25" numFmtId="2" xfId="0" applyAlignment="1" applyBorder="1" applyFont="1" applyNumberFormat="1">
      <alignment readingOrder="0"/>
    </xf>
    <xf borderId="0" fillId="0" fontId="26" numFmtId="0" xfId="0" applyAlignment="1" applyFont="1">
      <alignment readingOrder="0"/>
    </xf>
    <xf borderId="0" fillId="0" fontId="24" numFmtId="3" xfId="0" applyAlignment="1" applyFont="1" applyNumberFormat="1">
      <alignment readingOrder="0"/>
    </xf>
    <xf borderId="0" fillId="0" fontId="27" numFmtId="0" xfId="0" applyAlignment="1" applyFont="1">
      <alignment readingOrder="0"/>
    </xf>
    <xf borderId="0" fillId="0" fontId="28" numFmtId="0" xfId="0" applyAlignment="1" applyFont="1">
      <alignment readingOrder="0"/>
    </xf>
    <xf borderId="0" fillId="0" fontId="12" numFmtId="3" xfId="0" applyAlignment="1" applyFont="1" applyNumberFormat="1">
      <alignment horizontal="right" readingOrder="0" shrinkToFit="0" vertical="bottom" wrapText="0"/>
    </xf>
    <xf borderId="0" fillId="0" fontId="12" numFmtId="2" xfId="0" applyAlignment="1" applyFont="1" applyNumberFormat="1">
      <alignment readingOrder="0" shrinkToFit="0" vertical="bottom" wrapText="0"/>
    </xf>
    <xf borderId="11" fillId="0" fontId="1" numFmtId="0" xfId="0" applyAlignment="1" applyBorder="1" applyFont="1">
      <alignment readingOrder="0"/>
    </xf>
    <xf borderId="10" fillId="0" fontId="29" numFmtId="3" xfId="0" applyAlignment="1" applyBorder="1" applyFont="1" applyNumberFormat="1">
      <alignment horizontal="right" readingOrder="0"/>
    </xf>
    <xf borderId="0" fillId="0" fontId="29" numFmtId="164" xfId="0" applyAlignment="1" applyFont="1" applyNumberFormat="1">
      <alignment horizontal="right" readingOrder="0"/>
    </xf>
    <xf borderId="0" fillId="0" fontId="29" numFmtId="3" xfId="0" applyAlignment="1" applyFont="1" applyNumberFormat="1">
      <alignment horizontal="right" readingOrder="0"/>
    </xf>
    <xf borderId="0" fillId="0" fontId="29" numFmtId="2" xfId="0" applyAlignment="1" applyFont="1" applyNumberFormat="1">
      <alignment horizontal="right" readingOrder="0"/>
    </xf>
    <xf borderId="6" fillId="0" fontId="17" numFmtId="3" xfId="0" applyBorder="1" applyFont="1" applyNumberFormat="1"/>
    <xf borderId="7" fillId="0" fontId="17" numFmtId="3" xfId="0" applyBorder="1" applyFont="1" applyNumberFormat="1"/>
    <xf borderId="8" fillId="0" fontId="17" numFmtId="3" xfId="0" applyAlignment="1" applyBorder="1" applyFont="1" applyNumberFormat="1">
      <alignment readingOrder="0"/>
    </xf>
    <xf borderId="6" fillId="0" fontId="1" numFmtId="0" xfId="0" applyAlignment="1" applyBorder="1" applyFont="1">
      <alignment readingOrder="0"/>
    </xf>
    <xf borderId="7" fillId="0" fontId="28" numFmtId="0" xfId="0" applyAlignment="1" applyBorder="1" applyFont="1">
      <alignment readingOrder="0"/>
    </xf>
    <xf borderId="6" fillId="0" fontId="1" numFmtId="3" xfId="0" applyBorder="1" applyFont="1" applyNumberFormat="1"/>
    <xf borderId="7" fillId="0" fontId="1" numFmtId="164" xfId="0" applyBorder="1" applyFont="1" applyNumberFormat="1"/>
    <xf borderId="7" fillId="0" fontId="1" numFmtId="3" xfId="0" applyBorder="1" applyFont="1" applyNumberFormat="1"/>
    <xf borderId="7" fillId="0" fontId="1" numFmtId="2" xfId="0" applyBorder="1" applyFont="1" applyNumberFormat="1"/>
    <xf borderId="7" fillId="0" fontId="1" numFmtId="0" xfId="0" applyBorder="1" applyFont="1"/>
    <xf borderId="8"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num_leaves contra Private</a:t>
            </a:r>
          </a:p>
        </c:rich>
      </c:tx>
      <c:overlay val="0"/>
    </c:title>
    <c:plotArea>
      <c:layout/>
      <c:scatterChart>
        <c:scatterStyle val="lineMarker"/>
        <c:varyColors val="0"/>
        <c:ser>
          <c:idx val="0"/>
          <c:order val="0"/>
          <c:tx>
            <c:strRef>
              <c:f>HyperparamTuning!$K$1:$K$3</c:f>
            </c:strRef>
          </c:tx>
          <c:spPr>
            <a:ln>
              <a:noFill/>
            </a:ln>
          </c:spPr>
          <c:marker>
            <c:symbol val="circle"/>
            <c:size val="7"/>
            <c:spPr>
              <a:solidFill>
                <a:schemeClr val="accent1"/>
              </a:solidFill>
              <a:ln cmpd="sng">
                <a:solidFill>
                  <a:schemeClr val="accent1"/>
                </a:solidFill>
              </a:ln>
            </c:spPr>
          </c:marker>
          <c:xVal>
            <c:numRef>
              <c:f>HyperparamTuning!$C$4:$C$1000</c:f>
            </c:numRef>
          </c:xVal>
          <c:yVal>
            <c:numRef>
              <c:f>HyperparamTuning!$K$4:$K$1000</c:f>
              <c:numCache/>
            </c:numRef>
          </c:yVal>
        </c:ser>
        <c:dLbls>
          <c:showLegendKey val="0"/>
          <c:showVal val="0"/>
          <c:showCatName val="0"/>
          <c:showSerName val="0"/>
          <c:showPercent val="0"/>
          <c:showBubbleSize val="0"/>
        </c:dLbls>
        <c:axId val="1145994063"/>
        <c:axId val="637663998"/>
      </c:scatterChart>
      <c:valAx>
        <c:axId val="114599406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Private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7663998"/>
      </c:valAx>
      <c:valAx>
        <c:axId val="6376639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num_leaves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599406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Private vs. Public</a:t>
            </a:r>
          </a:p>
        </c:rich>
      </c:tx>
      <c:overlay val="0"/>
    </c:title>
    <c:plotArea>
      <c:layout/>
      <c:scatterChart>
        <c:scatterStyle val="lineMarker"/>
        <c:varyColors val="0"/>
        <c:ser>
          <c:idx val="0"/>
          <c:order val="0"/>
          <c:tx>
            <c:strRef>
              <c:f>grafico!$B$1</c:f>
            </c:strRef>
          </c:tx>
          <c:spPr>
            <a:ln>
              <a:noFill/>
            </a:ln>
          </c:spPr>
          <c:marker>
            <c:symbol val="circle"/>
            <c:size val="7"/>
            <c:spPr>
              <a:solidFill>
                <a:schemeClr val="accent1"/>
              </a:solidFill>
              <a:ln cmpd="sng">
                <a:solidFill>
                  <a:schemeClr val="accent1"/>
                </a:solidFill>
              </a:ln>
            </c:spPr>
          </c:marker>
          <c:xVal>
            <c:numRef>
              <c:f>grafico!$A$2:$A$46</c:f>
            </c:numRef>
          </c:xVal>
          <c:yVal>
            <c:numRef>
              <c:f>grafico!$B$2:$B$46</c:f>
              <c:numCache/>
            </c:numRef>
          </c:yVal>
        </c:ser>
        <c:dLbls>
          <c:showLegendKey val="0"/>
          <c:showVal val="0"/>
          <c:showCatName val="0"/>
          <c:showSerName val="0"/>
          <c:showPercent val="0"/>
          <c:showBubbleSize val="0"/>
        </c:dLbls>
        <c:axId val="1311760976"/>
        <c:axId val="897456211"/>
      </c:scatterChart>
      <c:valAx>
        <c:axId val="131176097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Public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7456211"/>
      </c:valAx>
      <c:valAx>
        <c:axId val="897456211"/>
        <c:scaling>
          <c:orientation val="minMax"/>
          <c:min val="35.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Private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1760976"/>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504825</xdr:colOff>
      <xdr:row>21</xdr:row>
      <xdr:rowOff>9525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76200</xdr:colOff>
      <xdr:row>1</xdr:row>
      <xdr:rowOff>66675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4.13"/>
    <col customWidth="1" min="2" max="2" width="6.63"/>
    <col customWidth="1" min="3" max="3" width="8.13"/>
    <col customWidth="1" min="4" max="4" width="7.0"/>
    <col customWidth="1" min="5" max="5" width="8.25"/>
    <col customWidth="1" min="6" max="6" width="8.0"/>
    <col customWidth="1" min="7" max="7" width="7.25"/>
    <col customWidth="1" min="8" max="8" width="7.38"/>
    <col customWidth="1" min="9" max="9" width="7.88"/>
    <col customWidth="1" min="10" max="10" width="7.5"/>
    <col customWidth="1" min="11" max="11" width="6.5"/>
    <col customWidth="1" min="12" max="12" width="8.13"/>
    <col customWidth="1" min="13" max="13" width="6.88"/>
    <col customWidth="1" min="14" max="14" width="13.5"/>
  </cols>
  <sheetData>
    <row r="1">
      <c r="B1" s="1"/>
    </row>
    <row r="2">
      <c r="A2" s="2" t="s">
        <v>0</v>
      </c>
      <c r="B2" s="3" t="s">
        <v>1</v>
      </c>
      <c r="C2" s="4"/>
      <c r="D2" s="4"/>
      <c r="E2" s="5"/>
      <c r="F2" s="6" t="s">
        <v>2</v>
      </c>
      <c r="G2" s="4"/>
      <c r="H2" s="4"/>
      <c r="I2" s="4"/>
      <c r="J2" s="7" t="s">
        <v>3</v>
      </c>
      <c r="K2" s="4"/>
      <c r="L2" s="4"/>
      <c r="M2" s="5"/>
      <c r="N2" s="8" t="s">
        <v>4</v>
      </c>
      <c r="O2" s="9" t="s">
        <v>5</v>
      </c>
    </row>
    <row r="3">
      <c r="A3" s="10"/>
      <c r="B3" s="11" t="s">
        <v>6</v>
      </c>
      <c r="C3" s="12" t="s">
        <v>7</v>
      </c>
      <c r="D3" s="12" t="s">
        <v>8</v>
      </c>
      <c r="E3" s="13" t="s">
        <v>9</v>
      </c>
      <c r="F3" s="14" t="s">
        <v>7</v>
      </c>
      <c r="G3" s="14" t="s">
        <v>8</v>
      </c>
      <c r="H3" s="14" t="s">
        <v>9</v>
      </c>
      <c r="I3" s="15" t="s">
        <v>6</v>
      </c>
      <c r="J3" s="16" t="s">
        <v>7</v>
      </c>
      <c r="K3" s="16" t="s">
        <v>8</v>
      </c>
      <c r="L3" s="16" t="s">
        <v>10</v>
      </c>
      <c r="M3" s="17" t="s">
        <v>6</v>
      </c>
      <c r="N3" s="10"/>
      <c r="O3" s="10"/>
    </row>
    <row r="4">
      <c r="A4" s="18" t="s">
        <v>11</v>
      </c>
      <c r="B4" s="19">
        <v>1.0</v>
      </c>
      <c r="C4" s="20">
        <v>49.07587</v>
      </c>
      <c r="D4" s="21">
        <v>53.1914</v>
      </c>
      <c r="E4" s="22">
        <v>13000.0</v>
      </c>
      <c r="F4" s="23">
        <v>49.2779</v>
      </c>
      <c r="G4" s="23">
        <v>52.5514</v>
      </c>
      <c r="H4" s="24">
        <v>10000.0</v>
      </c>
      <c r="I4" s="25"/>
      <c r="J4" s="26">
        <v>49.7516</v>
      </c>
      <c r="K4" s="26">
        <v>52.3515</v>
      </c>
      <c r="L4" s="27">
        <v>11500.0</v>
      </c>
      <c r="M4" s="28"/>
      <c r="N4" s="29" t="b">
        <f t="shared" ref="N4:N14" si="1">(J4=C4)</f>
        <v>0</v>
      </c>
      <c r="O4" s="30" t="b">
        <f t="shared" ref="O4:O11" si="2">(E4=H4)</f>
        <v>0</v>
      </c>
    </row>
    <row r="5">
      <c r="A5" s="18" t="s">
        <v>12</v>
      </c>
      <c r="B5" s="19">
        <v>2.0</v>
      </c>
      <c r="C5" s="20">
        <v>47.54948</v>
      </c>
      <c r="D5" s="21">
        <v>50.9918</v>
      </c>
      <c r="E5" s="22">
        <v>12500.0</v>
      </c>
      <c r="F5" s="31">
        <v>48.2</v>
      </c>
      <c r="G5" s="31">
        <v>52.87</v>
      </c>
      <c r="H5" s="24">
        <v>11500.0</v>
      </c>
      <c r="I5" s="25"/>
      <c r="J5" s="32">
        <v>48.31</v>
      </c>
      <c r="K5" s="32">
        <v>50.87</v>
      </c>
      <c r="L5" s="27">
        <v>12500.0</v>
      </c>
      <c r="M5" s="28"/>
      <c r="N5" s="30" t="b">
        <f t="shared" si="1"/>
        <v>0</v>
      </c>
      <c r="O5" s="30" t="b">
        <f t="shared" si="2"/>
        <v>0</v>
      </c>
    </row>
    <row r="6">
      <c r="A6" s="33" t="s">
        <v>13</v>
      </c>
      <c r="B6" s="19">
        <v>3.0</v>
      </c>
      <c r="C6" s="20">
        <v>46.75147</v>
      </c>
      <c r="D6" s="21">
        <v>53.3513</v>
      </c>
      <c r="E6" s="22">
        <v>10500.0</v>
      </c>
      <c r="F6" s="34">
        <f t="shared" ref="F6:G6" si="3">C6</f>
        <v>46.75147</v>
      </c>
      <c r="G6" s="34">
        <f t="shared" si="3"/>
        <v>53.3513</v>
      </c>
      <c r="H6" s="24">
        <v>10500.0</v>
      </c>
      <c r="I6" s="25"/>
      <c r="J6" s="32">
        <v>49.12</v>
      </c>
      <c r="K6" s="32">
        <v>54.15</v>
      </c>
      <c r="L6" s="27">
        <v>10000.0</v>
      </c>
      <c r="M6" s="28"/>
      <c r="N6" s="30" t="b">
        <f t="shared" si="1"/>
        <v>0</v>
      </c>
      <c r="O6" s="35" t="b">
        <f t="shared" si="2"/>
        <v>1</v>
      </c>
    </row>
    <row r="7">
      <c r="A7" s="33" t="s">
        <v>14</v>
      </c>
      <c r="B7" s="19">
        <v>4.0</v>
      </c>
      <c r="C7" s="20">
        <v>46.72424</v>
      </c>
      <c r="D7" s="21">
        <v>45.8727</v>
      </c>
      <c r="E7" s="22">
        <v>13500.0</v>
      </c>
      <c r="F7" s="31">
        <v>46.72</v>
      </c>
      <c r="G7" s="31">
        <v>51.27</v>
      </c>
      <c r="H7" s="24">
        <v>13500.0</v>
      </c>
      <c r="I7" s="25"/>
      <c r="J7" s="36">
        <v>46.72</v>
      </c>
      <c r="K7" s="36">
        <v>51.27</v>
      </c>
      <c r="L7" s="37">
        <v>13500.0</v>
      </c>
      <c r="M7" s="28"/>
      <c r="N7" s="30" t="b">
        <f t="shared" si="1"/>
        <v>0</v>
      </c>
      <c r="O7" s="35" t="b">
        <f t="shared" si="2"/>
        <v>1</v>
      </c>
    </row>
    <row r="8">
      <c r="A8" s="33" t="s">
        <v>15</v>
      </c>
      <c r="B8" s="19">
        <v>5.0</v>
      </c>
      <c r="C8" s="20">
        <v>46.09262</v>
      </c>
      <c r="D8" s="21">
        <v>53.8713</v>
      </c>
      <c r="E8" s="22">
        <v>13000.0</v>
      </c>
      <c r="F8" s="38">
        <v>46.2631</v>
      </c>
      <c r="G8" s="23">
        <v>54.6311</v>
      </c>
      <c r="H8" s="24">
        <v>12500.0</v>
      </c>
      <c r="I8" s="25"/>
      <c r="J8" s="26">
        <v>46.5326</v>
      </c>
      <c r="K8" s="26">
        <v>51.9116</v>
      </c>
      <c r="L8" s="27">
        <v>13000.0</v>
      </c>
      <c r="M8" s="28"/>
      <c r="N8" s="30" t="b">
        <f t="shared" si="1"/>
        <v>0</v>
      </c>
      <c r="O8" s="30" t="b">
        <f t="shared" si="2"/>
        <v>0</v>
      </c>
    </row>
    <row r="9">
      <c r="A9" s="33" t="s">
        <v>16</v>
      </c>
      <c r="B9" s="19">
        <v>6.0</v>
      </c>
      <c r="C9" s="20">
        <v>45.6315</v>
      </c>
      <c r="D9" s="21">
        <v>48.2322</v>
      </c>
      <c r="E9" s="22">
        <v>12000.0</v>
      </c>
      <c r="F9" s="31">
        <v>45.6315</v>
      </c>
      <c r="G9" s="31">
        <v>48.2322</v>
      </c>
      <c r="H9" s="24">
        <v>12000.0</v>
      </c>
      <c r="I9" s="25"/>
      <c r="J9" s="32">
        <v>45.6315</v>
      </c>
      <c r="K9" s="32">
        <v>48.2322</v>
      </c>
      <c r="L9" s="27">
        <v>12000.0</v>
      </c>
      <c r="M9" s="28"/>
      <c r="N9" s="35" t="b">
        <f t="shared" si="1"/>
        <v>1</v>
      </c>
      <c r="O9" s="35" t="b">
        <f t="shared" si="2"/>
        <v>1</v>
      </c>
    </row>
    <row r="10">
      <c r="A10" s="33" t="s">
        <v>17</v>
      </c>
      <c r="B10" s="19">
        <v>7.0</v>
      </c>
      <c r="C10" s="20">
        <v>45.25886</v>
      </c>
      <c r="D10" s="21">
        <v>52.1115</v>
      </c>
      <c r="E10" s="22">
        <v>12000.0</v>
      </c>
      <c r="F10" s="31">
        <v>45.58</v>
      </c>
      <c r="G10" s="31">
        <v>53.15</v>
      </c>
      <c r="H10" s="24">
        <v>11500.0</v>
      </c>
      <c r="I10" s="25"/>
      <c r="J10" s="39" t="s">
        <v>18</v>
      </c>
      <c r="K10" s="32" t="s">
        <v>19</v>
      </c>
      <c r="L10" s="27">
        <v>11000.0</v>
      </c>
      <c r="M10" s="28"/>
      <c r="N10" s="30" t="b">
        <f t="shared" si="1"/>
        <v>0</v>
      </c>
      <c r="O10" s="30" t="b">
        <f t="shared" si="2"/>
        <v>0</v>
      </c>
    </row>
    <row r="11">
      <c r="A11" s="33" t="s">
        <v>20</v>
      </c>
      <c r="B11" s="19">
        <v>8.0</v>
      </c>
      <c r="C11" s="20">
        <v>45.0589</v>
      </c>
      <c r="D11" s="40">
        <v>47.9123</v>
      </c>
      <c r="E11" s="41">
        <v>13000.0</v>
      </c>
      <c r="F11" s="42">
        <v>45.5115</v>
      </c>
      <c r="G11" s="42">
        <v>50.5118</v>
      </c>
      <c r="H11" s="24">
        <v>11000.0</v>
      </c>
      <c r="I11" s="25"/>
      <c r="J11" s="32">
        <v>45.5115</v>
      </c>
      <c r="K11" s="32">
        <v>50.5118</v>
      </c>
      <c r="L11" s="27">
        <v>11000.0</v>
      </c>
      <c r="M11" s="28"/>
      <c r="N11" s="30" t="b">
        <f t="shared" si="1"/>
        <v>0</v>
      </c>
      <c r="O11" s="30" t="b">
        <f t="shared" si="2"/>
        <v>0</v>
      </c>
    </row>
    <row r="12">
      <c r="A12" s="33" t="s">
        <v>21</v>
      </c>
      <c r="B12" s="19">
        <v>9.0</v>
      </c>
      <c r="C12" s="20">
        <v>44.90512</v>
      </c>
      <c r="D12" s="21">
        <v>50.8317</v>
      </c>
      <c r="E12" s="22">
        <v>11000.0</v>
      </c>
      <c r="F12" s="42">
        <v>44.90512</v>
      </c>
      <c r="G12" s="42">
        <v>50.8317</v>
      </c>
      <c r="H12" s="24">
        <v>11000.0</v>
      </c>
      <c r="I12" s="25"/>
      <c r="J12" s="32">
        <v>44.90512</v>
      </c>
      <c r="K12" s="32">
        <v>50.8317</v>
      </c>
      <c r="L12" s="27">
        <v>11000.0</v>
      </c>
      <c r="M12" s="28"/>
      <c r="N12" s="35" t="b">
        <f t="shared" si="1"/>
        <v>1</v>
      </c>
      <c r="O12" s="35" t="b">
        <f>(K12=D12)</f>
        <v>1</v>
      </c>
    </row>
    <row r="13">
      <c r="A13" s="33" t="s">
        <v>22</v>
      </c>
      <c r="B13" s="19">
        <v>10.0</v>
      </c>
      <c r="C13" s="20">
        <v>44.87565</v>
      </c>
      <c r="D13" s="21">
        <v>48.1922</v>
      </c>
      <c r="E13" s="22">
        <v>11000.0</v>
      </c>
      <c r="F13" s="31">
        <v>44.87565</v>
      </c>
      <c r="G13" s="31">
        <v>48.1922</v>
      </c>
      <c r="H13" s="24">
        <v>11000.0</v>
      </c>
      <c r="I13" s="25"/>
      <c r="J13" s="32">
        <v>44.87565</v>
      </c>
      <c r="K13" s="32">
        <v>48.1922</v>
      </c>
      <c r="L13" s="27">
        <v>11000.0</v>
      </c>
      <c r="M13" s="28"/>
      <c r="N13" s="35" t="b">
        <f t="shared" si="1"/>
        <v>1</v>
      </c>
      <c r="O13" s="35" t="b">
        <f t="shared" ref="O13:O14" si="4">(E13=H13)</f>
        <v>1</v>
      </c>
    </row>
    <row r="14">
      <c r="A14" s="33" t="s">
        <v>23</v>
      </c>
      <c r="B14" s="19">
        <v>11.0</v>
      </c>
      <c r="C14" s="20">
        <v>44.86734</v>
      </c>
      <c r="D14" s="21">
        <v>51.5517</v>
      </c>
      <c r="E14" s="22">
        <v>13600.0</v>
      </c>
      <c r="F14" s="31">
        <v>45.19</v>
      </c>
      <c r="G14" s="31">
        <v>48.55</v>
      </c>
      <c r="H14" s="24">
        <v>12000.0</v>
      </c>
      <c r="I14" s="25"/>
      <c r="J14" s="32">
        <v>46.55</v>
      </c>
      <c r="K14" s="32">
        <v>49.79</v>
      </c>
      <c r="L14" s="27">
        <v>11400.0</v>
      </c>
      <c r="M14" s="28"/>
      <c r="N14" s="30" t="b">
        <f t="shared" si="1"/>
        <v>0</v>
      </c>
      <c r="O14" s="30" t="b">
        <f t="shared" si="4"/>
        <v>0</v>
      </c>
    </row>
    <row r="15">
      <c r="A15" s="33" t="s">
        <v>24</v>
      </c>
      <c r="B15" s="19">
        <v>12.0</v>
      </c>
      <c r="C15" s="20">
        <v>44.86731</v>
      </c>
      <c r="D15" s="21">
        <v>48.3522</v>
      </c>
      <c r="E15" s="22">
        <v>13000.0</v>
      </c>
      <c r="F15" s="31">
        <v>44.87</v>
      </c>
      <c r="G15" s="31">
        <v>48.35</v>
      </c>
      <c r="H15" s="24">
        <v>13000.0</v>
      </c>
      <c r="I15" s="25"/>
      <c r="J15" s="32">
        <v>44.87</v>
      </c>
      <c r="K15" s="32">
        <v>48.35</v>
      </c>
      <c r="L15" s="27">
        <v>13000.0</v>
      </c>
      <c r="M15" s="28"/>
      <c r="N15" s="18" t="b">
        <v>0</v>
      </c>
      <c r="O15" s="18" t="b">
        <v>0</v>
      </c>
    </row>
    <row r="16">
      <c r="A16" s="33" t="s">
        <v>25</v>
      </c>
      <c r="B16" s="19">
        <v>13.0</v>
      </c>
      <c r="C16" s="20">
        <v>44.8567</v>
      </c>
      <c r="D16" s="21">
        <v>46.9524</v>
      </c>
      <c r="E16" s="22">
        <v>11000.0</v>
      </c>
      <c r="F16" s="38">
        <v>45.004</v>
      </c>
      <c r="G16" s="23">
        <v>47.3523</v>
      </c>
      <c r="H16" s="24">
        <v>10000.0</v>
      </c>
      <c r="I16" s="25"/>
      <c r="J16" s="43">
        <v>45.3409</v>
      </c>
      <c r="K16" s="26">
        <v>47.3523</v>
      </c>
      <c r="L16" s="27">
        <v>10000.0</v>
      </c>
      <c r="M16" s="28"/>
      <c r="N16" s="30" t="b">
        <f t="shared" ref="N16:N17" si="5">(J16=C16)</f>
        <v>0</v>
      </c>
      <c r="O16" s="30" t="b">
        <f t="shared" ref="O16:O17" si="6">(E16=H16)</f>
        <v>0</v>
      </c>
    </row>
    <row r="17">
      <c r="A17" s="33" t="s">
        <v>26</v>
      </c>
      <c r="B17" s="19">
        <v>14.0</v>
      </c>
      <c r="C17" s="20">
        <v>44.84628</v>
      </c>
      <c r="D17" s="21">
        <v>49.552</v>
      </c>
      <c r="E17" s="22">
        <v>13500.0</v>
      </c>
      <c r="F17" s="31">
        <v>45.0189</v>
      </c>
      <c r="G17" s="31">
        <v>49.872</v>
      </c>
      <c r="H17" s="24">
        <v>13250.0</v>
      </c>
      <c r="I17" s="25"/>
      <c r="J17" s="32">
        <v>45.0189</v>
      </c>
      <c r="K17" s="32">
        <v>49.872</v>
      </c>
      <c r="L17" s="27">
        <v>13250.0</v>
      </c>
      <c r="M17" s="28"/>
      <c r="N17" s="30" t="b">
        <f t="shared" si="5"/>
        <v>0</v>
      </c>
      <c r="O17" s="30" t="b">
        <f t="shared" si="6"/>
        <v>0</v>
      </c>
    </row>
    <row r="18">
      <c r="A18" s="33" t="s">
        <v>27</v>
      </c>
      <c r="B18" s="19">
        <v>15.0</v>
      </c>
      <c r="C18" s="20">
        <v>44.7052</v>
      </c>
      <c r="D18" s="21">
        <v>46.6325</v>
      </c>
      <c r="E18" s="22">
        <v>13000.0</v>
      </c>
      <c r="F18" s="31">
        <v>45.75</v>
      </c>
      <c r="G18" s="31">
        <v>49.91</v>
      </c>
      <c r="H18" s="24">
        <v>10500.0</v>
      </c>
      <c r="I18" s="25"/>
      <c r="J18" s="32">
        <v>45.75</v>
      </c>
      <c r="K18" s="32">
        <v>49.91</v>
      </c>
      <c r="L18" s="27">
        <v>10500.0</v>
      </c>
      <c r="M18" s="28"/>
      <c r="N18" s="18" t="b">
        <v>0</v>
      </c>
      <c r="O18" s="18" t="b">
        <v>0</v>
      </c>
    </row>
    <row r="19">
      <c r="A19" s="33" t="s">
        <v>28</v>
      </c>
      <c r="B19" s="19">
        <v>16.0</v>
      </c>
      <c r="C19" s="20">
        <v>44.63575</v>
      </c>
      <c r="D19" s="40">
        <v>47.1525</v>
      </c>
      <c r="E19" s="22">
        <v>13500.0</v>
      </c>
      <c r="F19" s="31">
        <v>45.35</v>
      </c>
      <c r="G19" s="31">
        <v>47.15</v>
      </c>
      <c r="H19" s="24">
        <v>11000.0</v>
      </c>
      <c r="I19" s="25"/>
      <c r="J19" s="32">
        <v>45.74</v>
      </c>
      <c r="K19" s="32">
        <v>46.07</v>
      </c>
      <c r="L19" s="27">
        <v>13000.0</v>
      </c>
      <c r="M19" s="28"/>
      <c r="N19" s="30" t="b">
        <f t="shared" ref="N19:N25" si="7">(J19=C19)</f>
        <v>0</v>
      </c>
      <c r="O19" s="30" t="b">
        <f t="shared" ref="O19:O23" si="8">(E19=H19)</f>
        <v>0</v>
      </c>
    </row>
    <row r="20">
      <c r="A20" s="33" t="s">
        <v>29</v>
      </c>
      <c r="B20" s="19">
        <v>17.0</v>
      </c>
      <c r="C20" s="20">
        <v>44.57673</v>
      </c>
      <c r="D20" s="40">
        <v>52.2715</v>
      </c>
      <c r="E20" s="22">
        <v>12000.0</v>
      </c>
      <c r="F20" s="23">
        <v>44.6083</v>
      </c>
      <c r="G20" s="23">
        <v>50.8718</v>
      </c>
      <c r="H20" s="24">
        <v>12500.0</v>
      </c>
      <c r="I20" s="25"/>
      <c r="J20" s="43">
        <v>45.0125</v>
      </c>
      <c r="K20" s="26">
        <v>45.5926</v>
      </c>
      <c r="L20" s="27">
        <v>11000.0</v>
      </c>
      <c r="M20" s="28"/>
      <c r="N20" s="30" t="b">
        <f t="shared" si="7"/>
        <v>0</v>
      </c>
      <c r="O20" s="30" t="b">
        <f t="shared" si="8"/>
        <v>0</v>
      </c>
    </row>
    <row r="21">
      <c r="A21" s="33" t="s">
        <v>30</v>
      </c>
      <c r="B21" s="19">
        <v>18.0</v>
      </c>
      <c r="C21" s="20">
        <v>44.50941</v>
      </c>
      <c r="D21" s="21">
        <v>48.7522</v>
      </c>
      <c r="E21" s="22">
        <v>13000.0</v>
      </c>
      <c r="F21" s="31">
        <v>44.82304</v>
      </c>
      <c r="G21" s="31">
        <v>48.2322</v>
      </c>
      <c r="H21" s="24">
        <v>11500.0</v>
      </c>
      <c r="I21" s="25"/>
      <c r="J21" s="32">
        <v>44.82304</v>
      </c>
      <c r="K21" s="32">
        <v>48.2322</v>
      </c>
      <c r="L21" s="27">
        <v>11500.0</v>
      </c>
      <c r="M21" s="28"/>
      <c r="N21" s="30" t="b">
        <f t="shared" si="7"/>
        <v>0</v>
      </c>
      <c r="O21" s="30" t="b">
        <f t="shared" si="8"/>
        <v>0</v>
      </c>
    </row>
    <row r="22">
      <c r="A22" s="33" t="s">
        <v>31</v>
      </c>
      <c r="B22" s="19">
        <v>19.0</v>
      </c>
      <c r="C22" s="20">
        <v>44.48193</v>
      </c>
      <c r="D22" s="21">
        <v>50.0718</v>
      </c>
      <c r="E22" s="22">
        <v>10500.0</v>
      </c>
      <c r="F22" s="31">
        <v>44.62</v>
      </c>
      <c r="G22" s="31">
        <v>47.31</v>
      </c>
      <c r="H22" s="24">
        <v>12500.0</v>
      </c>
      <c r="I22" s="25"/>
      <c r="J22" s="32">
        <v>44.62</v>
      </c>
      <c r="K22" s="32">
        <v>47.31</v>
      </c>
      <c r="L22" s="27">
        <v>12500.0</v>
      </c>
      <c r="M22" s="28"/>
      <c r="N22" s="30" t="b">
        <f t="shared" si="7"/>
        <v>0</v>
      </c>
      <c r="O22" s="30" t="b">
        <f t="shared" si="8"/>
        <v>0</v>
      </c>
    </row>
    <row r="23">
      <c r="A23" s="33" t="s">
        <v>32</v>
      </c>
      <c r="B23" s="19">
        <v>20.0</v>
      </c>
      <c r="C23" s="20">
        <v>44.37027</v>
      </c>
      <c r="D23" s="21">
        <v>51.3915</v>
      </c>
      <c r="E23" s="22">
        <v>8800.0</v>
      </c>
      <c r="F23" s="31">
        <v>44.57</v>
      </c>
      <c r="G23" s="31">
        <v>50.83</v>
      </c>
      <c r="H23" s="24">
        <v>9000.0</v>
      </c>
      <c r="I23" s="25"/>
      <c r="J23" s="36">
        <f t="shared" ref="J23:L23" si="9">F23</f>
        <v>44.57</v>
      </c>
      <c r="K23" s="36">
        <f t="shared" si="9"/>
        <v>50.83</v>
      </c>
      <c r="L23" s="27">
        <f t="shared" si="9"/>
        <v>9000</v>
      </c>
      <c r="M23" s="28"/>
      <c r="N23" s="30" t="b">
        <f t="shared" si="7"/>
        <v>0</v>
      </c>
      <c r="O23" s="30" t="b">
        <f t="shared" si="8"/>
        <v>0</v>
      </c>
    </row>
    <row r="24">
      <c r="A24" s="33" t="s">
        <v>33</v>
      </c>
      <c r="B24" s="19">
        <v>21.0</v>
      </c>
      <c r="C24" s="20">
        <v>44.27354</v>
      </c>
      <c r="D24" s="21">
        <v>47.6323</v>
      </c>
      <c r="E24" s="22">
        <v>11500.0</v>
      </c>
      <c r="F24" s="31">
        <v>44.7978</v>
      </c>
      <c r="G24" s="31">
        <v>47.2724</v>
      </c>
      <c r="H24" s="24">
        <v>12500.0</v>
      </c>
      <c r="I24" s="25"/>
      <c r="J24" s="32">
        <v>44.7978</v>
      </c>
      <c r="K24" s="32">
        <v>47.2724</v>
      </c>
      <c r="L24" s="27">
        <v>12500.0</v>
      </c>
      <c r="M24" s="28"/>
      <c r="N24" s="30" t="b">
        <f t="shared" si="7"/>
        <v>0</v>
      </c>
      <c r="O24" s="44" t="s">
        <v>34</v>
      </c>
      <c r="Q24" s="45"/>
    </row>
    <row r="25">
      <c r="A25" s="33" t="s">
        <v>35</v>
      </c>
      <c r="B25" s="19">
        <v>22.0</v>
      </c>
      <c r="C25" s="20">
        <v>44.24826</v>
      </c>
      <c r="D25" s="21">
        <v>48.9121</v>
      </c>
      <c r="E25" s="22">
        <v>11000.0</v>
      </c>
      <c r="F25" s="31">
        <v>44.78518</v>
      </c>
      <c r="G25" s="31">
        <v>47.51236</v>
      </c>
      <c r="H25" s="24">
        <v>12500.0</v>
      </c>
      <c r="I25" s="25"/>
      <c r="J25" s="32">
        <v>45.99989</v>
      </c>
      <c r="K25" s="32">
        <v>49.23199</v>
      </c>
      <c r="L25" s="27">
        <v>11000.0</v>
      </c>
      <c r="M25" s="28"/>
      <c r="N25" s="30" t="b">
        <f t="shared" si="7"/>
        <v>0</v>
      </c>
      <c r="O25" s="30" t="b">
        <f>(E25=H25)</f>
        <v>0</v>
      </c>
    </row>
    <row r="26">
      <c r="A26" s="33" t="s">
        <v>36</v>
      </c>
      <c r="B26" s="19">
        <v>23.0</v>
      </c>
      <c r="C26" s="20">
        <v>44.13452</v>
      </c>
      <c r="D26" s="21">
        <v>52.6714</v>
      </c>
      <c r="E26" s="22">
        <v>10000.0</v>
      </c>
      <c r="F26" s="31">
        <v>44.13452</v>
      </c>
      <c r="G26" s="31">
        <v>52.6714</v>
      </c>
      <c r="H26" s="24">
        <v>10000.0</v>
      </c>
      <c r="I26" s="25"/>
      <c r="J26" s="32">
        <v>44.13452</v>
      </c>
      <c r="K26" s="32">
        <v>52.6714</v>
      </c>
      <c r="L26" s="27">
        <v>10000.0</v>
      </c>
      <c r="M26" s="28"/>
      <c r="N26" s="18" t="b">
        <v>0</v>
      </c>
      <c r="O26" s="18" t="b">
        <v>0</v>
      </c>
    </row>
    <row r="27">
      <c r="A27" s="33" t="s">
        <v>37</v>
      </c>
      <c r="B27" s="19">
        <v>24.0</v>
      </c>
      <c r="C27" s="20">
        <v>44.11571</v>
      </c>
      <c r="D27" s="21">
        <v>49.832</v>
      </c>
      <c r="E27" s="22">
        <v>13000.0</v>
      </c>
      <c r="F27" s="31">
        <v>44.5809</v>
      </c>
      <c r="G27" s="31">
        <v>48.99204</v>
      </c>
      <c r="H27" s="24">
        <v>11000.0</v>
      </c>
      <c r="I27" s="25"/>
      <c r="J27" s="32">
        <v>44.76196</v>
      </c>
      <c r="K27" s="32">
        <v>51.95154</v>
      </c>
      <c r="L27" s="27">
        <v>11000.0</v>
      </c>
      <c r="M27" s="28"/>
      <c r="N27" s="30" t="b">
        <f t="shared" ref="N27:N29" si="10">(J27=C27)</f>
        <v>0</v>
      </c>
      <c r="O27" s="30" t="b">
        <f t="shared" ref="O27:O29" si="11">(E27=H27)</f>
        <v>0</v>
      </c>
    </row>
    <row r="28">
      <c r="A28" s="33" t="s">
        <v>38</v>
      </c>
      <c r="B28" s="19">
        <v>25.0</v>
      </c>
      <c r="C28" s="20">
        <v>43.94939</v>
      </c>
      <c r="D28" s="40">
        <v>52.9914</v>
      </c>
      <c r="E28" s="22">
        <v>13000.0</v>
      </c>
      <c r="F28" s="31">
        <v>44.14512</v>
      </c>
      <c r="G28" s="31">
        <v>53.27132</v>
      </c>
      <c r="H28" s="24">
        <v>11500.0</v>
      </c>
      <c r="I28" s="25"/>
      <c r="J28" s="32">
        <v>45.5915</v>
      </c>
      <c r="K28" s="32">
        <v>44.1929</v>
      </c>
      <c r="L28" s="27">
        <v>12000.0</v>
      </c>
      <c r="M28" s="28"/>
      <c r="N28" s="30" t="b">
        <f t="shared" si="10"/>
        <v>0</v>
      </c>
      <c r="O28" s="30" t="b">
        <f t="shared" si="11"/>
        <v>0</v>
      </c>
    </row>
    <row r="29">
      <c r="A29" s="33" t="s">
        <v>39</v>
      </c>
      <c r="B29" s="19">
        <v>26.0</v>
      </c>
      <c r="C29" s="20">
        <v>43.92197</v>
      </c>
      <c r="D29" s="21">
        <v>48.7122</v>
      </c>
      <c r="E29" s="22">
        <v>12000.0</v>
      </c>
      <c r="F29" s="31">
        <v>43.92</v>
      </c>
      <c r="G29" s="31">
        <v>48.71</v>
      </c>
      <c r="H29" s="24">
        <v>12000.0</v>
      </c>
      <c r="I29" s="25"/>
      <c r="J29" s="32">
        <v>44.87</v>
      </c>
      <c r="K29" s="32">
        <v>45.07</v>
      </c>
      <c r="L29" s="27">
        <v>12000.0</v>
      </c>
      <c r="M29" s="28"/>
      <c r="N29" s="30" t="b">
        <f t="shared" si="10"/>
        <v>0</v>
      </c>
      <c r="O29" s="35" t="b">
        <f t="shared" si="11"/>
        <v>1</v>
      </c>
    </row>
    <row r="30">
      <c r="A30" s="33" t="s">
        <v>40</v>
      </c>
      <c r="B30" s="19">
        <v>27.0</v>
      </c>
      <c r="C30" s="20">
        <v>43.78499</v>
      </c>
      <c r="D30" s="40">
        <v>46.5124</v>
      </c>
      <c r="E30" s="22">
        <v>9000.0</v>
      </c>
      <c r="F30" s="31">
        <v>44.73</v>
      </c>
      <c r="G30" s="31">
        <v>45.27</v>
      </c>
      <c r="H30" s="24">
        <v>10500.0</v>
      </c>
      <c r="I30" s="25"/>
      <c r="J30" s="32">
        <v>44.73</v>
      </c>
      <c r="K30" s="32">
        <v>45.27</v>
      </c>
      <c r="L30" s="27">
        <v>10500.0</v>
      </c>
      <c r="M30" s="28"/>
      <c r="N30" s="18" t="b">
        <v>0</v>
      </c>
      <c r="O30" s="18" t="b">
        <v>0</v>
      </c>
    </row>
    <row r="31">
      <c r="A31" s="33" t="s">
        <v>41</v>
      </c>
      <c r="B31" s="19">
        <v>28.0</v>
      </c>
      <c r="C31" s="20">
        <v>43.75565</v>
      </c>
      <c r="D31" s="21">
        <v>48.6721</v>
      </c>
      <c r="E31" s="22">
        <v>12000.0</v>
      </c>
      <c r="F31" s="31">
        <v>44.14</v>
      </c>
      <c r="G31" s="31">
        <v>50.9516</v>
      </c>
      <c r="H31" s="24">
        <v>10000.0</v>
      </c>
      <c r="I31" s="25"/>
      <c r="J31" s="32">
        <v>45.66</v>
      </c>
      <c r="K31" s="32">
        <v>47.67</v>
      </c>
      <c r="L31" s="27">
        <v>11000.0</v>
      </c>
      <c r="M31" s="28"/>
      <c r="N31" s="30" t="b">
        <f t="shared" ref="N31:N40" si="12">(J31=C31)</f>
        <v>0</v>
      </c>
      <c r="O31" s="30" t="b">
        <f t="shared" ref="O31:O40" si="13">(E31=H31)</f>
        <v>0</v>
      </c>
    </row>
    <row r="32">
      <c r="A32" s="33" t="s">
        <v>42</v>
      </c>
      <c r="B32" s="19">
        <v>29.0</v>
      </c>
      <c r="C32" s="20">
        <v>43.73664</v>
      </c>
      <c r="D32" s="21">
        <v>49.8319</v>
      </c>
      <c r="E32" s="22">
        <v>10500.0</v>
      </c>
      <c r="F32" s="31">
        <v>43.84</v>
      </c>
      <c r="G32" s="31">
        <v>50.31</v>
      </c>
      <c r="H32" s="24">
        <v>11000.0</v>
      </c>
      <c r="I32" s="25"/>
      <c r="J32" s="32">
        <v>45.37</v>
      </c>
      <c r="K32" s="32">
        <v>47.59</v>
      </c>
      <c r="L32" s="27">
        <v>12500.0</v>
      </c>
      <c r="M32" s="28"/>
      <c r="N32" s="30" t="b">
        <f t="shared" si="12"/>
        <v>0</v>
      </c>
      <c r="O32" s="30" t="b">
        <f t="shared" si="13"/>
        <v>0</v>
      </c>
    </row>
    <row r="33">
      <c r="A33" s="33" t="s">
        <v>43</v>
      </c>
      <c r="B33" s="19">
        <v>30.0</v>
      </c>
      <c r="C33" s="20">
        <v>43.4061</v>
      </c>
      <c r="D33" s="21">
        <v>48.1122</v>
      </c>
      <c r="E33" s="22">
        <v>10500.0</v>
      </c>
      <c r="F33" s="31">
        <v>43.41</v>
      </c>
      <c r="G33" s="31">
        <v>48.11</v>
      </c>
      <c r="H33" s="24">
        <v>10500.0</v>
      </c>
      <c r="I33" s="25"/>
      <c r="J33" s="32">
        <v>43.65</v>
      </c>
      <c r="K33" s="32">
        <v>47.39</v>
      </c>
      <c r="L33" s="27">
        <v>11000.0</v>
      </c>
      <c r="M33" s="28"/>
      <c r="N33" s="30" t="b">
        <f t="shared" si="12"/>
        <v>0</v>
      </c>
      <c r="O33" s="35" t="b">
        <f t="shared" si="13"/>
        <v>1</v>
      </c>
    </row>
    <row r="34">
      <c r="A34" s="33" t="s">
        <v>44</v>
      </c>
      <c r="B34" s="19">
        <v>31.0</v>
      </c>
      <c r="C34" s="20">
        <v>43.37248</v>
      </c>
      <c r="D34" s="21">
        <v>52.7515</v>
      </c>
      <c r="E34" s="22">
        <v>12000.0</v>
      </c>
      <c r="F34" s="46">
        <v>43.4525</v>
      </c>
      <c r="G34" s="31">
        <v>52.0316</v>
      </c>
      <c r="H34" s="24">
        <v>12500.0</v>
      </c>
      <c r="I34" s="25"/>
      <c r="J34" s="32">
        <v>43.4525</v>
      </c>
      <c r="K34" s="32">
        <v>52.0316</v>
      </c>
      <c r="L34" s="27">
        <v>12500.0</v>
      </c>
      <c r="M34" s="28"/>
      <c r="N34" s="30" t="b">
        <f t="shared" si="12"/>
        <v>0</v>
      </c>
      <c r="O34" s="30" t="b">
        <f t="shared" si="13"/>
        <v>0</v>
      </c>
    </row>
    <row r="35">
      <c r="A35" s="33" t="s">
        <v>45</v>
      </c>
      <c r="B35" s="47">
        <v>32.0</v>
      </c>
      <c r="C35" s="20">
        <v>43.31783</v>
      </c>
      <c r="D35" s="21">
        <v>52.1916</v>
      </c>
      <c r="E35" s="22">
        <v>14000.0</v>
      </c>
      <c r="F35" s="31">
        <v>45.15</v>
      </c>
      <c r="G35" s="31">
        <v>47.59</v>
      </c>
      <c r="H35" s="24">
        <v>10000.0</v>
      </c>
      <c r="I35" s="25"/>
      <c r="J35" s="32">
        <v>45.15</v>
      </c>
      <c r="K35" s="32">
        <v>47.59</v>
      </c>
      <c r="L35" s="27">
        <v>10000.0</v>
      </c>
      <c r="M35" s="28"/>
      <c r="N35" s="30" t="b">
        <f t="shared" si="12"/>
        <v>0</v>
      </c>
      <c r="O35" s="48" t="b">
        <f t="shared" si="13"/>
        <v>0</v>
      </c>
    </row>
    <row r="36">
      <c r="A36" s="33" t="s">
        <v>46</v>
      </c>
      <c r="B36" s="47">
        <v>33.0</v>
      </c>
      <c r="C36" s="20">
        <v>43.31772</v>
      </c>
      <c r="D36" s="21">
        <v>49.7919</v>
      </c>
      <c r="E36" s="22">
        <v>11500.0</v>
      </c>
      <c r="F36" s="31">
        <v>44.3642</v>
      </c>
      <c r="G36" s="31">
        <v>45.9127</v>
      </c>
      <c r="H36" s="24">
        <v>13500.0</v>
      </c>
      <c r="I36" s="25"/>
      <c r="J36" s="32" t="s">
        <v>47</v>
      </c>
      <c r="K36" s="32">
        <v>48.0722</v>
      </c>
      <c r="L36" s="27">
        <v>10500.0</v>
      </c>
      <c r="M36" s="28"/>
      <c r="N36" s="30" t="b">
        <f t="shared" si="12"/>
        <v>0</v>
      </c>
      <c r="O36" s="48" t="b">
        <f t="shared" si="13"/>
        <v>0</v>
      </c>
    </row>
    <row r="37">
      <c r="A37" s="33" t="s">
        <v>48</v>
      </c>
      <c r="B37" s="47">
        <v>34.0</v>
      </c>
      <c r="C37" s="20">
        <v>43.25248</v>
      </c>
      <c r="D37" s="21">
        <v>53.4313</v>
      </c>
      <c r="E37" s="22">
        <v>12000.0</v>
      </c>
      <c r="F37" s="38">
        <v>44.6694</v>
      </c>
      <c r="G37" s="23">
        <v>45.7127</v>
      </c>
      <c r="H37" s="24">
        <v>13000.0</v>
      </c>
      <c r="I37" s="49"/>
      <c r="J37" s="26">
        <v>46.661</v>
      </c>
      <c r="K37" s="26">
        <v>49.472</v>
      </c>
      <c r="L37" s="27">
        <v>11000.0</v>
      </c>
      <c r="M37" s="28"/>
      <c r="N37" s="30" t="b">
        <f t="shared" si="12"/>
        <v>0</v>
      </c>
      <c r="O37" s="30" t="b">
        <f t="shared" si="13"/>
        <v>0</v>
      </c>
    </row>
    <row r="38">
      <c r="A38" s="33" t="s">
        <v>49</v>
      </c>
      <c r="B38" s="47">
        <v>35.0</v>
      </c>
      <c r="C38" s="20">
        <v>43.22085</v>
      </c>
      <c r="D38" s="21">
        <v>47.6323</v>
      </c>
      <c r="E38" s="22">
        <v>11000.0</v>
      </c>
      <c r="F38" s="31">
        <v>43.51</v>
      </c>
      <c r="G38" s="31">
        <v>50.79</v>
      </c>
      <c r="H38" s="24">
        <v>9500.0</v>
      </c>
      <c r="I38" s="25"/>
      <c r="J38" s="32">
        <v>44.76</v>
      </c>
      <c r="K38" s="32">
        <v>47.91</v>
      </c>
      <c r="L38" s="27">
        <v>11500.0</v>
      </c>
      <c r="M38" s="28"/>
      <c r="N38" s="30" t="b">
        <f t="shared" si="12"/>
        <v>0</v>
      </c>
      <c r="O38" s="30" t="b">
        <f t="shared" si="13"/>
        <v>0</v>
      </c>
    </row>
    <row r="39">
      <c r="A39" s="33" t="s">
        <v>50</v>
      </c>
      <c r="B39" s="47">
        <v>36.0</v>
      </c>
      <c r="C39" s="20">
        <v>43.18103</v>
      </c>
      <c r="D39" s="21">
        <v>48.3923</v>
      </c>
      <c r="E39" s="22">
        <v>15000.0</v>
      </c>
      <c r="F39" s="31">
        <v>44.16</v>
      </c>
      <c r="G39" s="31">
        <v>50.51</v>
      </c>
      <c r="H39" s="24">
        <v>13000.0</v>
      </c>
      <c r="I39" s="25"/>
      <c r="J39" s="32">
        <v>44.16</v>
      </c>
      <c r="K39" s="32">
        <v>50.51</v>
      </c>
      <c r="L39" s="27">
        <v>13000.0</v>
      </c>
      <c r="M39" s="28"/>
      <c r="N39" s="30" t="b">
        <f t="shared" si="12"/>
        <v>0</v>
      </c>
      <c r="O39" s="30" t="b">
        <f t="shared" si="13"/>
        <v>0</v>
      </c>
    </row>
    <row r="40">
      <c r="A40" s="33" t="s">
        <v>51</v>
      </c>
      <c r="B40" s="47">
        <v>37.0</v>
      </c>
      <c r="C40" s="20">
        <v>42.80819</v>
      </c>
      <c r="D40" s="40">
        <v>54.671</v>
      </c>
      <c r="E40" s="22">
        <v>10500.0</v>
      </c>
      <c r="F40" s="31">
        <v>45.36</v>
      </c>
      <c r="G40" s="31">
        <v>50.83</v>
      </c>
      <c r="H40" s="24">
        <v>11500.0</v>
      </c>
      <c r="I40" s="25"/>
      <c r="J40" s="32">
        <v>45.36</v>
      </c>
      <c r="K40" s="32">
        <v>50.83</v>
      </c>
      <c r="L40" s="27">
        <v>11500.0</v>
      </c>
      <c r="M40" s="28"/>
      <c r="N40" s="30" t="b">
        <f t="shared" si="12"/>
        <v>0</v>
      </c>
      <c r="O40" s="30" t="b">
        <f t="shared" si="13"/>
        <v>0</v>
      </c>
    </row>
    <row r="41">
      <c r="A41" s="33" t="s">
        <v>52</v>
      </c>
      <c r="B41" s="47">
        <v>38.0</v>
      </c>
      <c r="C41" s="20">
        <v>42.49033</v>
      </c>
      <c r="D41" s="40">
        <v>47.9123</v>
      </c>
      <c r="E41" s="22">
        <v>11500.0</v>
      </c>
      <c r="F41" s="31">
        <v>43.84614</v>
      </c>
      <c r="G41" s="31">
        <v>45.35268</v>
      </c>
      <c r="H41" s="24">
        <v>11000.0</v>
      </c>
      <c r="I41" s="25"/>
      <c r="J41" s="32">
        <v>45.02933</v>
      </c>
      <c r="K41" s="32">
        <v>50.07187</v>
      </c>
      <c r="L41" s="27">
        <v>11000.0</v>
      </c>
      <c r="M41" s="28"/>
      <c r="N41" s="18" t="b">
        <v>0</v>
      </c>
      <c r="O41" s="18" t="b">
        <v>0</v>
      </c>
    </row>
    <row r="42">
      <c r="A42" s="33" t="s">
        <v>53</v>
      </c>
      <c r="B42" s="47">
        <v>39.0</v>
      </c>
      <c r="C42" s="20">
        <v>42.34313</v>
      </c>
      <c r="D42" s="21">
        <v>53.9114</v>
      </c>
      <c r="E42" s="50">
        <v>15500.0</v>
      </c>
      <c r="F42" s="38">
        <v>44.4566</v>
      </c>
      <c r="G42" s="23">
        <v>44.9527</v>
      </c>
      <c r="H42" s="24">
        <v>10000.0</v>
      </c>
      <c r="I42" s="25"/>
      <c r="J42" s="43">
        <v>44.4566</v>
      </c>
      <c r="K42" s="26">
        <v>44.9527</v>
      </c>
      <c r="L42" s="27">
        <v>10000.0</v>
      </c>
      <c r="M42" s="28"/>
      <c r="N42" s="30" t="b">
        <f>(J42=C42)</f>
        <v>0</v>
      </c>
      <c r="O42" s="30" t="b">
        <f>(E42=H42)</f>
        <v>0</v>
      </c>
    </row>
    <row r="43">
      <c r="A43" s="33" t="s">
        <v>54</v>
      </c>
      <c r="B43" s="47">
        <v>40.0</v>
      </c>
      <c r="C43" s="20">
        <v>42.34092</v>
      </c>
      <c r="D43" s="21">
        <v>46.7525</v>
      </c>
      <c r="E43" s="22">
        <v>13000.0</v>
      </c>
      <c r="F43" s="31">
        <v>42.86</v>
      </c>
      <c r="G43" s="31">
        <v>47.35</v>
      </c>
      <c r="H43" s="24">
        <v>12500.0</v>
      </c>
      <c r="I43" s="25"/>
      <c r="J43" s="32">
        <v>46.35</v>
      </c>
      <c r="K43" s="32">
        <v>49.03</v>
      </c>
      <c r="L43" s="27">
        <v>13000.0</v>
      </c>
      <c r="M43" s="28"/>
      <c r="N43" s="18" t="b">
        <v>0</v>
      </c>
      <c r="O43" s="18" t="b">
        <v>0</v>
      </c>
    </row>
    <row r="44">
      <c r="A44" s="33" t="s">
        <v>55</v>
      </c>
      <c r="B44" s="47">
        <v>41.0</v>
      </c>
      <c r="C44" s="20">
        <v>41.34908</v>
      </c>
      <c r="D44" s="21">
        <v>44.7926</v>
      </c>
      <c r="E44" s="22">
        <v>8000.0</v>
      </c>
      <c r="F44" s="31">
        <v>41.34908</v>
      </c>
      <c r="G44" s="31">
        <v>44.7926</v>
      </c>
      <c r="H44" s="24">
        <v>8000.0</v>
      </c>
      <c r="I44" s="25"/>
      <c r="J44" s="32">
        <v>41.34908</v>
      </c>
      <c r="K44" s="32">
        <v>44.7926</v>
      </c>
      <c r="L44" s="27">
        <v>8000.0</v>
      </c>
      <c r="M44" s="28"/>
      <c r="N44" s="44" t="s">
        <v>34</v>
      </c>
      <c r="O44" s="44" t="s">
        <v>34</v>
      </c>
    </row>
    <row r="45">
      <c r="A45" s="33" t="s">
        <v>56</v>
      </c>
      <c r="B45" s="47">
        <v>42.0</v>
      </c>
      <c r="C45" s="20">
        <v>40.59752</v>
      </c>
      <c r="D45" s="21">
        <v>46.2724</v>
      </c>
      <c r="E45" s="51"/>
      <c r="F45" s="34"/>
      <c r="G45" s="34"/>
      <c r="H45" s="52"/>
      <c r="I45" s="25"/>
      <c r="J45" s="36"/>
      <c r="K45" s="36"/>
      <c r="L45" s="37"/>
      <c r="M45" s="28"/>
      <c r="N45" s="30"/>
      <c r="O45" s="30"/>
    </row>
    <row r="46">
      <c r="A46" s="33" t="s">
        <v>57</v>
      </c>
      <c r="B46" s="47">
        <v>42.0</v>
      </c>
      <c r="C46" s="20">
        <v>41.27544</v>
      </c>
      <c r="D46" s="21">
        <v>46.1924</v>
      </c>
      <c r="E46" s="22">
        <v>9000.0</v>
      </c>
      <c r="F46" s="31">
        <v>42.1218</v>
      </c>
      <c r="G46" s="31">
        <v>46.1125</v>
      </c>
      <c r="H46" s="24">
        <v>10500.0</v>
      </c>
      <c r="I46" s="25"/>
      <c r="J46" s="32">
        <v>43.477</v>
      </c>
      <c r="K46" s="32">
        <v>47.55229</v>
      </c>
      <c r="L46" s="27">
        <v>11000.0</v>
      </c>
      <c r="M46" s="28"/>
      <c r="N46" s="18" t="b">
        <v>0</v>
      </c>
      <c r="O46" s="18" t="b">
        <v>0</v>
      </c>
    </row>
    <row r="47">
      <c r="A47" s="33" t="s">
        <v>58</v>
      </c>
      <c r="B47" s="47">
        <v>44.0</v>
      </c>
      <c r="C47" s="20">
        <v>39.05637</v>
      </c>
      <c r="D47" s="21">
        <v>48.352</v>
      </c>
      <c r="E47" s="22">
        <v>8000.0</v>
      </c>
      <c r="F47" s="31">
        <v>43.49034</v>
      </c>
      <c r="G47" s="31">
        <v>47.31233</v>
      </c>
      <c r="H47" s="24">
        <v>11000.0</v>
      </c>
      <c r="I47" s="25"/>
      <c r="J47" s="53">
        <v>43.49452</v>
      </c>
      <c r="K47" s="54">
        <v>46.43247</v>
      </c>
      <c r="L47" s="27">
        <v>10500.0</v>
      </c>
      <c r="M47" s="28"/>
      <c r="N47" s="18" t="b">
        <v>0</v>
      </c>
      <c r="O47" s="18" t="b">
        <v>0</v>
      </c>
    </row>
    <row r="48">
      <c r="A48" s="55" t="s">
        <v>59</v>
      </c>
      <c r="B48" s="56">
        <v>45.0</v>
      </c>
      <c r="C48" s="57">
        <v>37.97638</v>
      </c>
      <c r="D48" s="58">
        <v>43.2729</v>
      </c>
      <c r="E48" s="59"/>
      <c r="F48" s="60"/>
      <c r="G48" s="60"/>
      <c r="H48" s="61"/>
      <c r="I48" s="62"/>
      <c r="J48" s="63"/>
      <c r="K48" s="63"/>
      <c r="L48" s="64"/>
      <c r="M48" s="65"/>
      <c r="N48" s="44" t="s">
        <v>34</v>
      </c>
      <c r="O48" s="44" t="s">
        <v>34</v>
      </c>
    </row>
    <row r="49">
      <c r="B49" s="1"/>
      <c r="C49" s="66"/>
    </row>
    <row r="50">
      <c r="A50" s="67"/>
      <c r="B50" s="1"/>
    </row>
    <row r="51">
      <c r="B51" s="1"/>
    </row>
    <row r="52">
      <c r="B52" s="1"/>
    </row>
    <row r="53">
      <c r="B53" s="1"/>
    </row>
    <row r="54">
      <c r="B54" s="1"/>
    </row>
    <row r="55">
      <c r="B55" s="1"/>
    </row>
    <row r="56">
      <c r="A56" s="67"/>
      <c r="B56" s="1"/>
    </row>
    <row r="57">
      <c r="A57" s="67"/>
      <c r="B57" s="1"/>
    </row>
    <row r="58">
      <c r="A58" s="67"/>
      <c r="B58" s="1"/>
    </row>
    <row r="59">
      <c r="B59" s="1"/>
    </row>
    <row r="60">
      <c r="B60" s="1"/>
    </row>
    <row r="61">
      <c r="B61" s="1"/>
    </row>
    <row r="62">
      <c r="B62" s="1"/>
    </row>
    <row r="63">
      <c r="B63" s="1"/>
    </row>
    <row r="64">
      <c r="B64" s="1"/>
    </row>
    <row r="65">
      <c r="B65" s="1"/>
    </row>
    <row r="66">
      <c r="B66" s="1"/>
    </row>
    <row r="67">
      <c r="B67" s="1"/>
    </row>
    <row r="68">
      <c r="B68" s="1"/>
    </row>
    <row r="69">
      <c r="B69" s="1"/>
    </row>
    <row r="70">
      <c r="B70" s="1"/>
    </row>
    <row r="71">
      <c r="B71" s="1"/>
    </row>
    <row r="72">
      <c r="B72" s="1"/>
    </row>
    <row r="73">
      <c r="B73" s="1"/>
    </row>
    <row r="74">
      <c r="B74" s="1"/>
    </row>
    <row r="75">
      <c r="B75" s="1"/>
    </row>
    <row r="76">
      <c r="B76" s="1"/>
    </row>
    <row r="77">
      <c r="B77" s="1"/>
    </row>
    <row r="78">
      <c r="B78" s="1"/>
    </row>
    <row r="79">
      <c r="B79" s="1"/>
    </row>
    <row r="80">
      <c r="B80" s="1"/>
    </row>
    <row r="81">
      <c r="B81" s="1"/>
    </row>
    <row r="82">
      <c r="B82" s="1"/>
    </row>
    <row r="83">
      <c r="B83" s="1"/>
    </row>
    <row r="84">
      <c r="B84" s="1"/>
    </row>
    <row r="85">
      <c r="B85" s="1"/>
    </row>
    <row r="86">
      <c r="B86" s="1"/>
    </row>
    <row r="87">
      <c r="B87" s="1"/>
    </row>
    <row r="88">
      <c r="B88" s="1"/>
    </row>
    <row r="89">
      <c r="B89" s="1"/>
    </row>
    <row r="90">
      <c r="B90" s="1"/>
    </row>
    <row r="91">
      <c r="B91" s="1"/>
    </row>
    <row r="92">
      <c r="B92" s="1"/>
    </row>
    <row r="93">
      <c r="B93" s="1"/>
    </row>
    <row r="94">
      <c r="B94" s="1"/>
    </row>
    <row r="95">
      <c r="B95" s="1"/>
    </row>
    <row r="96">
      <c r="B96" s="1"/>
    </row>
    <row r="97">
      <c r="B97" s="1"/>
    </row>
    <row r="98">
      <c r="B98" s="1"/>
    </row>
    <row r="99">
      <c r="B99" s="1"/>
    </row>
    <row r="100">
      <c r="B100" s="1"/>
    </row>
    <row r="101">
      <c r="B101" s="1"/>
    </row>
    <row r="102">
      <c r="B102" s="1"/>
    </row>
    <row r="103">
      <c r="B103" s="1"/>
    </row>
    <row r="104">
      <c r="B104" s="1"/>
    </row>
    <row r="105">
      <c r="B105" s="1"/>
    </row>
    <row r="106">
      <c r="B106" s="1"/>
    </row>
    <row r="107">
      <c r="B107" s="1"/>
    </row>
    <row r="108">
      <c r="B108" s="1"/>
    </row>
    <row r="109">
      <c r="B109" s="1"/>
    </row>
    <row r="110">
      <c r="B110" s="1"/>
    </row>
    <row r="111">
      <c r="B111" s="1"/>
    </row>
    <row r="112">
      <c r="B112" s="1"/>
    </row>
    <row r="113">
      <c r="B113" s="1"/>
    </row>
    <row r="114">
      <c r="B114" s="1"/>
    </row>
    <row r="115">
      <c r="B115" s="1"/>
    </row>
    <row r="116">
      <c r="B116" s="1"/>
    </row>
    <row r="117">
      <c r="B117" s="1"/>
    </row>
    <row r="118">
      <c r="B118" s="1"/>
    </row>
    <row r="119">
      <c r="B119" s="1"/>
    </row>
    <row r="120">
      <c r="B120" s="1"/>
    </row>
    <row r="121">
      <c r="B121" s="1"/>
    </row>
    <row r="122">
      <c r="B122" s="1"/>
    </row>
    <row r="123">
      <c r="B123" s="1"/>
    </row>
    <row r="124">
      <c r="B124" s="1"/>
    </row>
    <row r="125">
      <c r="B125" s="1"/>
    </row>
    <row r="126">
      <c r="B126" s="1"/>
    </row>
    <row r="127">
      <c r="B127" s="1"/>
    </row>
    <row r="128">
      <c r="B128" s="1"/>
    </row>
    <row r="129">
      <c r="B129" s="1"/>
    </row>
    <row r="130">
      <c r="B130" s="1"/>
    </row>
    <row r="131">
      <c r="B131" s="1"/>
    </row>
    <row r="132">
      <c r="B132" s="1"/>
    </row>
    <row r="133">
      <c r="B133" s="1"/>
    </row>
    <row r="134">
      <c r="B134" s="1"/>
    </row>
    <row r="135">
      <c r="B135" s="1"/>
    </row>
    <row r="136">
      <c r="B136" s="1"/>
    </row>
    <row r="137">
      <c r="B137" s="1"/>
    </row>
    <row r="138">
      <c r="B138" s="1"/>
    </row>
    <row r="139">
      <c r="B139" s="1"/>
    </row>
    <row r="140">
      <c r="B140" s="1"/>
    </row>
    <row r="141">
      <c r="B141" s="1"/>
    </row>
    <row r="142">
      <c r="B142" s="1"/>
    </row>
    <row r="143">
      <c r="B143" s="1"/>
    </row>
    <row r="144">
      <c r="B144" s="1"/>
    </row>
    <row r="145">
      <c r="B145" s="1"/>
    </row>
    <row r="146">
      <c r="B146" s="1"/>
    </row>
    <row r="147">
      <c r="B147" s="1"/>
    </row>
    <row r="148">
      <c r="B148" s="1"/>
    </row>
    <row r="149">
      <c r="B149" s="1"/>
    </row>
    <row r="150">
      <c r="B150" s="1"/>
    </row>
    <row r="151">
      <c r="B151" s="1"/>
    </row>
    <row r="152">
      <c r="B152" s="1"/>
    </row>
    <row r="153">
      <c r="B153" s="1"/>
    </row>
    <row r="154">
      <c r="B154" s="1"/>
    </row>
    <row r="155">
      <c r="B155" s="1"/>
    </row>
    <row r="156">
      <c r="B156" s="1"/>
    </row>
    <row r="157">
      <c r="B157" s="1"/>
    </row>
    <row r="158">
      <c r="B158" s="1"/>
    </row>
    <row r="159">
      <c r="B159" s="1"/>
    </row>
    <row r="160">
      <c r="B160" s="1"/>
    </row>
    <row r="161">
      <c r="B161" s="1"/>
    </row>
    <row r="162">
      <c r="B162" s="1"/>
    </row>
    <row r="163">
      <c r="B163" s="1"/>
    </row>
    <row r="164">
      <c r="B164" s="1"/>
    </row>
    <row r="165">
      <c r="B165" s="1"/>
    </row>
    <row r="166">
      <c r="B166" s="1"/>
    </row>
    <row r="167">
      <c r="B167" s="1"/>
    </row>
    <row r="168">
      <c r="B168" s="1"/>
    </row>
    <row r="169">
      <c r="B169" s="1"/>
    </row>
    <row r="170">
      <c r="B170" s="1"/>
    </row>
    <row r="171">
      <c r="B171" s="1"/>
    </row>
    <row r="172">
      <c r="B172" s="1"/>
    </row>
    <row r="173">
      <c r="B173" s="1"/>
    </row>
    <row r="174">
      <c r="B174" s="1"/>
    </row>
    <row r="175">
      <c r="B175" s="1"/>
    </row>
    <row r="176">
      <c r="B176" s="1"/>
    </row>
    <row r="177">
      <c r="B177" s="1"/>
    </row>
    <row r="178">
      <c r="B178" s="1"/>
    </row>
    <row r="179">
      <c r="B179" s="1"/>
    </row>
    <row r="180">
      <c r="B180" s="1"/>
    </row>
    <row r="181">
      <c r="B181" s="1"/>
    </row>
    <row r="182">
      <c r="B182" s="1"/>
    </row>
    <row r="183">
      <c r="B183" s="1"/>
    </row>
    <row r="184">
      <c r="B184" s="1"/>
    </row>
    <row r="185">
      <c r="B185" s="1"/>
    </row>
    <row r="186">
      <c r="B186" s="1"/>
    </row>
    <row r="187">
      <c r="B187" s="1"/>
    </row>
    <row r="188">
      <c r="B188" s="1"/>
    </row>
    <row r="189">
      <c r="B189" s="1"/>
    </row>
    <row r="190">
      <c r="B190" s="1"/>
    </row>
    <row r="191">
      <c r="B191" s="1"/>
    </row>
    <row r="192">
      <c r="B192" s="1"/>
    </row>
    <row r="193">
      <c r="B193" s="1"/>
    </row>
    <row r="194">
      <c r="B194" s="1"/>
    </row>
    <row r="195">
      <c r="B195" s="1"/>
    </row>
    <row r="196">
      <c r="B196" s="1"/>
    </row>
    <row r="197">
      <c r="B197" s="1"/>
    </row>
    <row r="198">
      <c r="B198" s="1"/>
    </row>
    <row r="199">
      <c r="B199" s="1"/>
    </row>
    <row r="200">
      <c r="B200" s="1"/>
    </row>
    <row r="201">
      <c r="B201" s="1"/>
    </row>
    <row r="202">
      <c r="B202" s="1"/>
    </row>
    <row r="203">
      <c r="B203" s="1"/>
    </row>
    <row r="204">
      <c r="B204" s="1"/>
    </row>
    <row r="205">
      <c r="B205" s="1"/>
    </row>
    <row r="206">
      <c r="B206" s="1"/>
    </row>
    <row r="207">
      <c r="B207" s="1"/>
    </row>
    <row r="208">
      <c r="B208" s="1"/>
    </row>
    <row r="209">
      <c r="B209" s="1"/>
    </row>
    <row r="210">
      <c r="B210" s="1"/>
    </row>
    <row r="211">
      <c r="B211" s="1"/>
    </row>
    <row r="212">
      <c r="B212" s="1"/>
    </row>
    <row r="213">
      <c r="B213" s="1"/>
    </row>
    <row r="214">
      <c r="B214" s="1"/>
    </row>
    <row r="215">
      <c r="B215" s="1"/>
    </row>
    <row r="216">
      <c r="B216" s="1"/>
    </row>
    <row r="217">
      <c r="B217" s="1"/>
    </row>
    <row r="218">
      <c r="B218" s="1"/>
    </row>
    <row r="219">
      <c r="B219" s="1"/>
    </row>
    <row r="220">
      <c r="B220" s="1"/>
    </row>
    <row r="221">
      <c r="B221" s="1"/>
    </row>
    <row r="222">
      <c r="B222" s="1"/>
    </row>
    <row r="223">
      <c r="B223" s="1"/>
    </row>
    <row r="224">
      <c r="B224" s="1"/>
    </row>
    <row r="225">
      <c r="B225" s="1"/>
    </row>
    <row r="226">
      <c r="B226" s="1"/>
    </row>
    <row r="227">
      <c r="B227" s="1"/>
    </row>
    <row r="228">
      <c r="B228" s="1"/>
    </row>
    <row r="229">
      <c r="B229" s="1"/>
    </row>
    <row r="230">
      <c r="B230" s="1"/>
    </row>
    <row r="231">
      <c r="B231" s="1"/>
    </row>
    <row r="232">
      <c r="B232" s="1"/>
    </row>
    <row r="233">
      <c r="B233" s="1"/>
    </row>
    <row r="234">
      <c r="B234" s="1"/>
    </row>
    <row r="235">
      <c r="B235" s="1"/>
    </row>
    <row r="236">
      <c r="B236" s="1"/>
    </row>
    <row r="237">
      <c r="B237" s="1"/>
    </row>
    <row r="238">
      <c r="B238" s="1"/>
    </row>
    <row r="239">
      <c r="B239" s="1"/>
    </row>
    <row r="240">
      <c r="B240" s="1"/>
    </row>
    <row r="241">
      <c r="B241" s="1"/>
    </row>
    <row r="242">
      <c r="B242" s="1"/>
    </row>
    <row r="243">
      <c r="B243" s="1"/>
    </row>
    <row r="244">
      <c r="B244" s="1"/>
    </row>
    <row r="245">
      <c r="B245" s="1"/>
    </row>
    <row r="246">
      <c r="B246" s="1"/>
    </row>
    <row r="247">
      <c r="B247" s="1"/>
    </row>
    <row r="248">
      <c r="B248" s="1"/>
    </row>
    <row r="249">
      <c r="B249" s="1"/>
    </row>
    <row r="250">
      <c r="B250" s="1"/>
    </row>
    <row r="251">
      <c r="B251" s="1"/>
    </row>
    <row r="252">
      <c r="B252" s="1"/>
    </row>
    <row r="253">
      <c r="B253" s="1"/>
    </row>
    <row r="254">
      <c r="B254" s="1"/>
    </row>
    <row r="255">
      <c r="B255" s="1"/>
    </row>
    <row r="256">
      <c r="B256" s="1"/>
    </row>
    <row r="257">
      <c r="B257" s="1"/>
    </row>
    <row r="258">
      <c r="B258" s="1"/>
    </row>
    <row r="259">
      <c r="B259" s="1"/>
    </row>
    <row r="260">
      <c r="B260" s="1"/>
    </row>
    <row r="261">
      <c r="B261" s="1"/>
    </row>
    <row r="262">
      <c r="B262" s="1"/>
    </row>
    <row r="263">
      <c r="B263" s="1"/>
    </row>
    <row r="264">
      <c r="B264" s="1"/>
    </row>
    <row r="265">
      <c r="B265" s="1"/>
    </row>
    <row r="266">
      <c r="B266" s="1"/>
    </row>
    <row r="267">
      <c r="B267" s="1"/>
    </row>
    <row r="268">
      <c r="B268" s="1"/>
    </row>
    <row r="269">
      <c r="B269" s="1"/>
    </row>
    <row r="270">
      <c r="B270" s="1"/>
    </row>
    <row r="271">
      <c r="B271" s="1"/>
    </row>
    <row r="272">
      <c r="B272" s="1"/>
    </row>
    <row r="273">
      <c r="B273" s="1"/>
    </row>
    <row r="274">
      <c r="B274" s="1"/>
    </row>
    <row r="275">
      <c r="B275" s="1"/>
    </row>
    <row r="276">
      <c r="B276" s="1"/>
    </row>
    <row r="277">
      <c r="B277" s="1"/>
    </row>
    <row r="278">
      <c r="B278" s="1"/>
    </row>
    <row r="279">
      <c r="B279" s="1"/>
    </row>
    <row r="280">
      <c r="B280" s="1"/>
    </row>
    <row r="281">
      <c r="B281" s="1"/>
    </row>
    <row r="282">
      <c r="B282" s="1"/>
    </row>
    <row r="283">
      <c r="B283" s="1"/>
    </row>
    <row r="284">
      <c r="B284" s="1"/>
    </row>
    <row r="285">
      <c r="B285" s="1"/>
    </row>
    <row r="286">
      <c r="B286" s="1"/>
    </row>
    <row r="287">
      <c r="B287" s="1"/>
    </row>
    <row r="288">
      <c r="B288" s="1"/>
    </row>
    <row r="289">
      <c r="B289" s="1"/>
    </row>
    <row r="290">
      <c r="B290" s="1"/>
    </row>
    <row r="291">
      <c r="B291" s="1"/>
    </row>
    <row r="292">
      <c r="B292" s="1"/>
    </row>
    <row r="293">
      <c r="B293" s="1"/>
    </row>
    <row r="294">
      <c r="B294" s="1"/>
    </row>
    <row r="295">
      <c r="B295" s="1"/>
    </row>
    <row r="296">
      <c r="B296" s="1"/>
    </row>
    <row r="297">
      <c r="B297" s="1"/>
    </row>
    <row r="298">
      <c r="B298" s="1"/>
    </row>
    <row r="299">
      <c r="B299" s="1"/>
    </row>
    <row r="300">
      <c r="B300" s="1"/>
    </row>
    <row r="301">
      <c r="B301" s="1"/>
    </row>
    <row r="302">
      <c r="B302" s="1"/>
    </row>
    <row r="303">
      <c r="B303" s="1"/>
    </row>
    <row r="304">
      <c r="B304" s="1"/>
    </row>
    <row r="305">
      <c r="B305" s="1"/>
    </row>
    <row r="306">
      <c r="B306" s="1"/>
    </row>
    <row r="307">
      <c r="B307" s="1"/>
    </row>
    <row r="308">
      <c r="B308" s="1"/>
    </row>
    <row r="309">
      <c r="B309" s="1"/>
    </row>
    <row r="310">
      <c r="B310" s="1"/>
    </row>
    <row r="311">
      <c r="B311" s="1"/>
    </row>
    <row r="312">
      <c r="B312" s="1"/>
    </row>
    <row r="313">
      <c r="B313" s="1"/>
    </row>
    <row r="314">
      <c r="B314" s="1"/>
    </row>
    <row r="315">
      <c r="B315" s="1"/>
    </row>
    <row r="316">
      <c r="B316" s="1"/>
    </row>
    <row r="317">
      <c r="B317" s="1"/>
    </row>
    <row r="318">
      <c r="B318" s="1"/>
    </row>
    <row r="319">
      <c r="B319" s="1"/>
    </row>
    <row r="320">
      <c r="B320" s="1"/>
    </row>
    <row r="321">
      <c r="B321" s="1"/>
    </row>
    <row r="322">
      <c r="B322" s="1"/>
    </row>
    <row r="323">
      <c r="B323" s="1"/>
    </row>
    <row r="324">
      <c r="B324" s="1"/>
    </row>
    <row r="325">
      <c r="B325" s="1"/>
    </row>
    <row r="326">
      <c r="B326" s="1"/>
    </row>
    <row r="327">
      <c r="B327" s="1"/>
    </row>
    <row r="328">
      <c r="B328" s="1"/>
    </row>
    <row r="329">
      <c r="B329" s="1"/>
    </row>
    <row r="330">
      <c r="B330" s="1"/>
    </row>
    <row r="331">
      <c r="B331" s="1"/>
    </row>
    <row r="332">
      <c r="B332" s="1"/>
    </row>
    <row r="333">
      <c r="B333" s="1"/>
    </row>
    <row r="334">
      <c r="B334" s="1"/>
    </row>
    <row r="335">
      <c r="B335" s="1"/>
    </row>
    <row r="336">
      <c r="B336" s="1"/>
    </row>
    <row r="337">
      <c r="B337" s="1"/>
    </row>
    <row r="338">
      <c r="B338" s="1"/>
    </row>
    <row r="339">
      <c r="B339" s="1"/>
    </row>
    <row r="340">
      <c r="B340" s="1"/>
    </row>
    <row r="341">
      <c r="B341" s="1"/>
    </row>
    <row r="342">
      <c r="B342" s="1"/>
    </row>
    <row r="343">
      <c r="B343" s="1"/>
    </row>
    <row r="344">
      <c r="B344" s="1"/>
    </row>
    <row r="345">
      <c r="B345" s="1"/>
    </row>
    <row r="346">
      <c r="B346" s="1"/>
    </row>
    <row r="347">
      <c r="B347" s="1"/>
    </row>
    <row r="348">
      <c r="B348" s="1"/>
    </row>
    <row r="349">
      <c r="B349" s="1"/>
    </row>
    <row r="350">
      <c r="B350" s="1"/>
    </row>
    <row r="351">
      <c r="B351" s="1"/>
    </row>
    <row r="352">
      <c r="B352" s="1"/>
    </row>
    <row r="353">
      <c r="B353" s="1"/>
    </row>
    <row r="354">
      <c r="B354" s="1"/>
    </row>
    <row r="355">
      <c r="B355" s="1"/>
    </row>
    <row r="356">
      <c r="B356" s="1"/>
    </row>
    <row r="357">
      <c r="B357" s="1"/>
    </row>
    <row r="358">
      <c r="B358" s="1"/>
    </row>
    <row r="359">
      <c r="B359" s="1"/>
    </row>
    <row r="360">
      <c r="B360" s="1"/>
    </row>
    <row r="361">
      <c r="B361" s="1"/>
    </row>
    <row r="362">
      <c r="B362" s="1"/>
    </row>
    <row r="363">
      <c r="B363" s="1"/>
    </row>
    <row r="364">
      <c r="B364" s="1"/>
    </row>
    <row r="365">
      <c r="B365" s="1"/>
    </row>
    <row r="366">
      <c r="B366" s="1"/>
    </row>
    <row r="367">
      <c r="B367" s="1"/>
    </row>
    <row r="368">
      <c r="B368" s="1"/>
    </row>
    <row r="369">
      <c r="B369" s="1"/>
    </row>
    <row r="370">
      <c r="B370" s="1"/>
    </row>
    <row r="371">
      <c r="B371" s="1"/>
    </row>
    <row r="372">
      <c r="B372" s="1"/>
    </row>
    <row r="373">
      <c r="B373" s="1"/>
    </row>
    <row r="374">
      <c r="B374" s="1"/>
    </row>
    <row r="375">
      <c r="B375" s="1"/>
    </row>
    <row r="376">
      <c r="B376" s="1"/>
    </row>
    <row r="377">
      <c r="B377" s="1"/>
    </row>
    <row r="378">
      <c r="B378" s="1"/>
    </row>
    <row r="379">
      <c r="B379" s="1"/>
    </row>
    <row r="380">
      <c r="B380" s="1"/>
    </row>
    <row r="381">
      <c r="B381" s="1"/>
    </row>
    <row r="382">
      <c r="B382" s="1"/>
    </row>
    <row r="383">
      <c r="B383" s="1"/>
    </row>
    <row r="384">
      <c r="B384" s="1"/>
    </row>
    <row r="385">
      <c r="B385" s="1"/>
    </row>
    <row r="386">
      <c r="B386" s="1"/>
    </row>
    <row r="387">
      <c r="B387" s="1"/>
    </row>
    <row r="388">
      <c r="B388" s="1"/>
    </row>
    <row r="389">
      <c r="B389" s="1"/>
    </row>
    <row r="390">
      <c r="B390" s="1"/>
    </row>
    <row r="391">
      <c r="B391" s="1"/>
    </row>
    <row r="392">
      <c r="B392" s="1"/>
    </row>
    <row r="393">
      <c r="B393" s="1"/>
    </row>
    <row r="394">
      <c r="B394" s="1"/>
    </row>
    <row r="395">
      <c r="B395" s="1"/>
    </row>
    <row r="396">
      <c r="B396" s="1"/>
    </row>
    <row r="397">
      <c r="B397" s="1"/>
    </row>
    <row r="398">
      <c r="B398" s="1"/>
    </row>
    <row r="399">
      <c r="B399" s="1"/>
    </row>
    <row r="400">
      <c r="B400" s="1"/>
    </row>
    <row r="401">
      <c r="B401" s="1"/>
    </row>
    <row r="402">
      <c r="B402" s="1"/>
    </row>
    <row r="403">
      <c r="B403" s="1"/>
    </row>
    <row r="404">
      <c r="B404" s="1"/>
    </row>
    <row r="405">
      <c r="B405" s="1"/>
    </row>
    <row r="406">
      <c r="B406" s="1"/>
    </row>
    <row r="407">
      <c r="B407" s="1"/>
    </row>
    <row r="408">
      <c r="B408" s="1"/>
    </row>
    <row r="409">
      <c r="B409" s="1"/>
    </row>
    <row r="410">
      <c r="B410" s="1"/>
    </row>
    <row r="411">
      <c r="B411" s="1"/>
    </row>
    <row r="412">
      <c r="B412" s="1"/>
    </row>
    <row r="413">
      <c r="B413" s="1"/>
    </row>
    <row r="414">
      <c r="B414" s="1"/>
    </row>
    <row r="415">
      <c r="B415" s="1"/>
    </row>
    <row r="416">
      <c r="B416" s="1"/>
    </row>
    <row r="417">
      <c r="B417" s="1"/>
    </row>
    <row r="418">
      <c r="B418" s="1"/>
    </row>
    <row r="419">
      <c r="B419" s="1"/>
    </row>
    <row r="420">
      <c r="B420" s="1"/>
    </row>
    <row r="421">
      <c r="B421" s="1"/>
    </row>
    <row r="422">
      <c r="B422" s="1"/>
    </row>
    <row r="423">
      <c r="B423" s="1"/>
    </row>
    <row r="424">
      <c r="B424" s="1"/>
    </row>
    <row r="425">
      <c r="B425" s="1"/>
    </row>
    <row r="426">
      <c r="B426" s="1"/>
    </row>
    <row r="427">
      <c r="B427" s="1"/>
    </row>
    <row r="428">
      <c r="B428" s="1"/>
    </row>
    <row r="429">
      <c r="B429" s="1"/>
    </row>
    <row r="430">
      <c r="B430" s="1"/>
    </row>
    <row r="431">
      <c r="B431" s="1"/>
    </row>
    <row r="432">
      <c r="B432" s="1"/>
    </row>
    <row r="433">
      <c r="B433" s="1"/>
    </row>
    <row r="434">
      <c r="B434" s="1"/>
    </row>
    <row r="435">
      <c r="B435" s="1"/>
    </row>
    <row r="436">
      <c r="B436" s="1"/>
    </row>
    <row r="437">
      <c r="B437" s="1"/>
    </row>
    <row r="438">
      <c r="B438" s="1"/>
    </row>
    <row r="439">
      <c r="B439" s="1"/>
    </row>
    <row r="440">
      <c r="B440" s="1"/>
    </row>
    <row r="441">
      <c r="B441" s="1"/>
    </row>
    <row r="442">
      <c r="B442" s="1"/>
    </row>
    <row r="443">
      <c r="B443" s="1"/>
    </row>
    <row r="444">
      <c r="B444" s="1"/>
    </row>
    <row r="445">
      <c r="B445" s="1"/>
    </row>
    <row r="446">
      <c r="B446" s="1"/>
    </row>
    <row r="447">
      <c r="B447" s="1"/>
    </row>
    <row r="448">
      <c r="B448" s="1"/>
    </row>
    <row r="449">
      <c r="B449" s="1"/>
    </row>
    <row r="450">
      <c r="B450" s="1"/>
    </row>
    <row r="451">
      <c r="B451" s="1"/>
    </row>
    <row r="452">
      <c r="B452" s="1"/>
    </row>
    <row r="453">
      <c r="B453" s="1"/>
    </row>
    <row r="454">
      <c r="B454" s="1"/>
    </row>
    <row r="455">
      <c r="B455" s="1"/>
    </row>
    <row r="456">
      <c r="B456" s="1"/>
    </row>
    <row r="457">
      <c r="B457" s="1"/>
    </row>
    <row r="458">
      <c r="B458" s="1"/>
    </row>
    <row r="459">
      <c r="B459" s="1"/>
    </row>
    <row r="460">
      <c r="B460" s="1"/>
    </row>
    <row r="461">
      <c r="B461" s="1"/>
    </row>
    <row r="462">
      <c r="B462" s="1"/>
    </row>
    <row r="463">
      <c r="B463" s="1"/>
    </row>
    <row r="464">
      <c r="B464" s="1"/>
    </row>
    <row r="465">
      <c r="B465" s="1"/>
    </row>
    <row r="466">
      <c r="B466" s="1"/>
    </row>
    <row r="467">
      <c r="B467" s="1"/>
    </row>
    <row r="468">
      <c r="B468" s="1"/>
    </row>
    <row r="469">
      <c r="B469" s="1"/>
    </row>
    <row r="470">
      <c r="B470" s="1"/>
    </row>
    <row r="471">
      <c r="B471" s="1"/>
    </row>
    <row r="472">
      <c r="B472" s="1"/>
    </row>
    <row r="473">
      <c r="B473" s="1"/>
    </row>
    <row r="474">
      <c r="B474" s="1"/>
    </row>
    <row r="475">
      <c r="B475" s="1"/>
    </row>
    <row r="476">
      <c r="B476" s="1"/>
    </row>
    <row r="477">
      <c r="B477" s="1"/>
    </row>
    <row r="478">
      <c r="B478" s="1"/>
    </row>
    <row r="479">
      <c r="B479" s="1"/>
    </row>
    <row r="480">
      <c r="B480" s="1"/>
    </row>
    <row r="481">
      <c r="B481" s="1"/>
    </row>
    <row r="482">
      <c r="B482" s="1"/>
    </row>
    <row r="483">
      <c r="B483" s="1"/>
    </row>
    <row r="484">
      <c r="B484" s="1"/>
    </row>
    <row r="485">
      <c r="B485" s="1"/>
    </row>
    <row r="486">
      <c r="B486" s="1"/>
    </row>
    <row r="487">
      <c r="B487" s="1"/>
    </row>
    <row r="488">
      <c r="B488" s="1"/>
    </row>
    <row r="489">
      <c r="B489" s="1"/>
    </row>
    <row r="490">
      <c r="B490" s="1"/>
    </row>
    <row r="491">
      <c r="B491" s="1"/>
    </row>
    <row r="492">
      <c r="B492" s="1"/>
    </row>
    <row r="493">
      <c r="B493" s="1"/>
    </row>
    <row r="494">
      <c r="B494" s="1"/>
    </row>
    <row r="495">
      <c r="B495" s="1"/>
    </row>
    <row r="496">
      <c r="B496" s="1"/>
    </row>
    <row r="497">
      <c r="B497" s="1"/>
    </row>
    <row r="498">
      <c r="B498" s="1"/>
    </row>
    <row r="499">
      <c r="B499" s="1"/>
    </row>
    <row r="500">
      <c r="B500" s="1"/>
    </row>
    <row r="501">
      <c r="B501" s="1"/>
    </row>
    <row r="502">
      <c r="B502" s="1"/>
    </row>
    <row r="503">
      <c r="B503" s="1"/>
    </row>
    <row r="504">
      <c r="B504" s="1"/>
    </row>
    <row r="505">
      <c r="B505" s="1"/>
    </row>
    <row r="506">
      <c r="B506" s="1"/>
    </row>
    <row r="507">
      <c r="B507" s="1"/>
    </row>
    <row r="508">
      <c r="B508" s="1"/>
    </row>
    <row r="509">
      <c r="B509" s="1"/>
    </row>
    <row r="510">
      <c r="B510" s="1"/>
    </row>
    <row r="511">
      <c r="B511" s="1"/>
    </row>
    <row r="512">
      <c r="B512" s="1"/>
    </row>
    <row r="513">
      <c r="B513" s="1"/>
    </row>
    <row r="514">
      <c r="B514" s="1"/>
    </row>
    <row r="515">
      <c r="B515" s="1"/>
    </row>
    <row r="516">
      <c r="B516" s="1"/>
    </row>
    <row r="517">
      <c r="B517" s="1"/>
    </row>
    <row r="518">
      <c r="B518" s="1"/>
    </row>
    <row r="519">
      <c r="B519" s="1"/>
    </row>
    <row r="520">
      <c r="B520" s="1"/>
    </row>
    <row r="521">
      <c r="B521" s="1"/>
    </row>
    <row r="522">
      <c r="B522" s="1"/>
    </row>
    <row r="523">
      <c r="B523" s="1"/>
    </row>
    <row r="524">
      <c r="B524" s="1"/>
    </row>
    <row r="525">
      <c r="B525" s="1"/>
    </row>
    <row r="526">
      <c r="B526" s="1"/>
    </row>
    <row r="527">
      <c r="B527" s="1"/>
    </row>
    <row r="528">
      <c r="B528" s="1"/>
    </row>
    <row r="529">
      <c r="B529" s="1"/>
    </row>
    <row r="530">
      <c r="B530" s="1"/>
    </row>
    <row r="531">
      <c r="B531" s="1"/>
    </row>
    <row r="532">
      <c r="B532" s="1"/>
    </row>
    <row r="533">
      <c r="B533" s="1"/>
    </row>
    <row r="534">
      <c r="B534" s="1"/>
    </row>
    <row r="535">
      <c r="B535" s="1"/>
    </row>
    <row r="536">
      <c r="B536" s="1"/>
    </row>
    <row r="537">
      <c r="B537" s="1"/>
    </row>
    <row r="538">
      <c r="B538" s="1"/>
    </row>
    <row r="539">
      <c r="B539" s="1"/>
    </row>
    <row r="540">
      <c r="B540" s="1"/>
    </row>
    <row r="541">
      <c r="B541" s="1"/>
    </row>
    <row r="542">
      <c r="B542" s="1"/>
    </row>
    <row r="543">
      <c r="B543" s="1"/>
    </row>
    <row r="544">
      <c r="B544" s="1"/>
    </row>
    <row r="545">
      <c r="B545" s="1"/>
    </row>
    <row r="546">
      <c r="B546" s="1"/>
    </row>
    <row r="547">
      <c r="B547" s="1"/>
    </row>
    <row r="548">
      <c r="B548" s="1"/>
    </row>
    <row r="549">
      <c r="B549" s="1"/>
    </row>
    <row r="550">
      <c r="B550" s="1"/>
    </row>
    <row r="551">
      <c r="B551" s="1"/>
    </row>
    <row r="552">
      <c r="B552" s="1"/>
    </row>
    <row r="553">
      <c r="B553" s="1"/>
    </row>
    <row r="554">
      <c r="B554" s="1"/>
    </row>
    <row r="555">
      <c r="B555" s="1"/>
    </row>
    <row r="556">
      <c r="B556" s="1"/>
    </row>
    <row r="557">
      <c r="B557" s="1"/>
    </row>
    <row r="558">
      <c r="B558" s="1"/>
    </row>
    <row r="559">
      <c r="B559" s="1"/>
    </row>
    <row r="560">
      <c r="B560" s="1"/>
    </row>
    <row r="561">
      <c r="B561" s="1"/>
    </row>
    <row r="562">
      <c r="B562" s="1"/>
    </row>
    <row r="563">
      <c r="B563" s="1"/>
    </row>
    <row r="564">
      <c r="B564" s="1"/>
    </row>
    <row r="565">
      <c r="B565" s="1"/>
    </row>
    <row r="566">
      <c r="B566" s="1"/>
    </row>
    <row r="567">
      <c r="B567" s="1"/>
    </row>
    <row r="568">
      <c r="B568" s="1"/>
    </row>
    <row r="569">
      <c r="B569" s="1"/>
    </row>
    <row r="570">
      <c r="B570" s="1"/>
    </row>
    <row r="571">
      <c r="B571" s="1"/>
    </row>
    <row r="572">
      <c r="B572" s="1"/>
    </row>
    <row r="573">
      <c r="B573" s="1"/>
    </row>
    <row r="574">
      <c r="B574" s="1"/>
    </row>
    <row r="575">
      <c r="B575" s="1"/>
    </row>
    <row r="576">
      <c r="B576" s="1"/>
    </row>
    <row r="577">
      <c r="B577" s="1"/>
    </row>
    <row r="578">
      <c r="B578" s="1"/>
    </row>
    <row r="579">
      <c r="B579" s="1"/>
    </row>
    <row r="580">
      <c r="B580" s="1"/>
    </row>
    <row r="581">
      <c r="B581" s="1"/>
    </row>
    <row r="582">
      <c r="B582" s="1"/>
    </row>
    <row r="583">
      <c r="B583" s="1"/>
    </row>
    <row r="584">
      <c r="B584" s="1"/>
    </row>
    <row r="585">
      <c r="B585" s="1"/>
    </row>
    <row r="586">
      <c r="B586" s="1"/>
    </row>
    <row r="587">
      <c r="B587" s="1"/>
    </row>
    <row r="588">
      <c r="B588" s="1"/>
    </row>
    <row r="589">
      <c r="B589" s="1"/>
    </row>
    <row r="590">
      <c r="B590" s="1"/>
    </row>
    <row r="591">
      <c r="B591" s="1"/>
    </row>
    <row r="592">
      <c r="B592" s="1"/>
    </row>
    <row r="593">
      <c r="B593" s="1"/>
    </row>
    <row r="594">
      <c r="B594" s="1"/>
    </row>
    <row r="595">
      <c r="B595" s="1"/>
    </row>
    <row r="596">
      <c r="B596" s="1"/>
    </row>
    <row r="597">
      <c r="B597" s="1"/>
    </row>
    <row r="598">
      <c r="B598" s="1"/>
    </row>
    <row r="599">
      <c r="B599" s="1"/>
    </row>
    <row r="600">
      <c r="B600" s="1"/>
    </row>
    <row r="601">
      <c r="B601" s="1"/>
    </row>
    <row r="602">
      <c r="B602" s="1"/>
    </row>
    <row r="603">
      <c r="B603" s="1"/>
    </row>
    <row r="604">
      <c r="B604" s="1"/>
    </row>
    <row r="605">
      <c r="B605" s="1"/>
    </row>
    <row r="606">
      <c r="B606" s="1"/>
    </row>
    <row r="607">
      <c r="B607" s="1"/>
    </row>
    <row r="608">
      <c r="B608" s="1"/>
    </row>
    <row r="609">
      <c r="B609" s="1"/>
    </row>
    <row r="610">
      <c r="B610" s="1"/>
    </row>
    <row r="611">
      <c r="B611" s="1"/>
    </row>
    <row r="612">
      <c r="B612" s="1"/>
    </row>
    <row r="613">
      <c r="B613" s="1"/>
    </row>
    <row r="614">
      <c r="B614" s="1"/>
    </row>
    <row r="615">
      <c r="B615" s="1"/>
    </row>
    <row r="616">
      <c r="B616" s="1"/>
    </row>
    <row r="617">
      <c r="B617" s="1"/>
    </row>
    <row r="618">
      <c r="B618" s="1"/>
    </row>
    <row r="619">
      <c r="B619" s="1"/>
    </row>
    <row r="620">
      <c r="B620" s="1"/>
    </row>
    <row r="621">
      <c r="B621" s="1"/>
    </row>
    <row r="622">
      <c r="B622" s="1"/>
    </row>
    <row r="623">
      <c r="B623" s="1"/>
    </row>
    <row r="624">
      <c r="B624" s="1"/>
    </row>
    <row r="625">
      <c r="B625" s="1"/>
    </row>
    <row r="626">
      <c r="B626" s="1"/>
    </row>
    <row r="627">
      <c r="B627" s="1"/>
    </row>
    <row r="628">
      <c r="B628" s="1"/>
    </row>
    <row r="629">
      <c r="B629" s="1"/>
    </row>
    <row r="630">
      <c r="B630" s="1"/>
    </row>
    <row r="631">
      <c r="B631" s="1"/>
    </row>
    <row r="632">
      <c r="B632" s="1"/>
    </row>
    <row r="633">
      <c r="B633" s="1"/>
    </row>
    <row r="634">
      <c r="B634" s="1"/>
    </row>
    <row r="635">
      <c r="B635" s="1"/>
    </row>
    <row r="636">
      <c r="B636" s="1"/>
    </row>
    <row r="637">
      <c r="B637" s="1"/>
    </row>
    <row r="638">
      <c r="B638" s="1"/>
    </row>
    <row r="639">
      <c r="B639" s="1"/>
    </row>
    <row r="640">
      <c r="B640" s="1"/>
    </row>
    <row r="641">
      <c r="B641" s="1"/>
    </row>
    <row r="642">
      <c r="B642" s="1"/>
    </row>
    <row r="643">
      <c r="B643" s="1"/>
    </row>
    <row r="644">
      <c r="B644" s="1"/>
    </row>
    <row r="645">
      <c r="B645" s="1"/>
    </row>
    <row r="646">
      <c r="B646" s="1"/>
    </row>
    <row r="647">
      <c r="B647" s="1"/>
    </row>
    <row r="648">
      <c r="B648" s="1"/>
    </row>
    <row r="649">
      <c r="B649" s="1"/>
    </row>
    <row r="650">
      <c r="B650" s="1"/>
    </row>
    <row r="651">
      <c r="B651" s="1"/>
    </row>
    <row r="652">
      <c r="B652" s="1"/>
    </row>
    <row r="653">
      <c r="B653" s="1"/>
    </row>
    <row r="654">
      <c r="B654" s="1"/>
    </row>
    <row r="655">
      <c r="B655" s="1"/>
    </row>
    <row r="656">
      <c r="B656" s="1"/>
    </row>
    <row r="657">
      <c r="B657" s="1"/>
    </row>
    <row r="658">
      <c r="B658" s="1"/>
    </row>
    <row r="659">
      <c r="B659" s="1"/>
    </row>
    <row r="660">
      <c r="B660" s="1"/>
    </row>
    <row r="661">
      <c r="B661" s="1"/>
    </row>
    <row r="662">
      <c r="B662" s="1"/>
    </row>
    <row r="663">
      <c r="B663" s="1"/>
    </row>
    <row r="664">
      <c r="B664" s="1"/>
    </row>
    <row r="665">
      <c r="B665" s="1"/>
    </row>
    <row r="666">
      <c r="B666" s="1"/>
    </row>
    <row r="667">
      <c r="B667" s="1"/>
    </row>
    <row r="668">
      <c r="B668" s="1"/>
    </row>
    <row r="669">
      <c r="B669" s="1"/>
    </row>
    <row r="670">
      <c r="B670" s="1"/>
    </row>
    <row r="671">
      <c r="B671" s="1"/>
    </row>
    <row r="672">
      <c r="B672" s="1"/>
    </row>
    <row r="673">
      <c r="B673" s="1"/>
    </row>
    <row r="674">
      <c r="B674" s="1"/>
    </row>
    <row r="675">
      <c r="B675" s="1"/>
    </row>
    <row r="676">
      <c r="B676" s="1"/>
    </row>
    <row r="677">
      <c r="B677" s="1"/>
    </row>
    <row r="678">
      <c r="B678" s="1"/>
    </row>
    <row r="679">
      <c r="B679" s="1"/>
    </row>
    <row r="680">
      <c r="B680" s="1"/>
    </row>
    <row r="681">
      <c r="B681" s="1"/>
    </row>
    <row r="682">
      <c r="B682" s="1"/>
    </row>
    <row r="683">
      <c r="B683" s="1"/>
    </row>
    <row r="684">
      <c r="B684" s="1"/>
    </row>
    <row r="685">
      <c r="B685" s="1"/>
    </row>
    <row r="686">
      <c r="B686" s="1"/>
    </row>
    <row r="687">
      <c r="B687" s="1"/>
    </row>
    <row r="688">
      <c r="B688" s="1"/>
    </row>
    <row r="689">
      <c r="B689" s="1"/>
    </row>
    <row r="690">
      <c r="B690" s="1"/>
    </row>
    <row r="691">
      <c r="B691" s="1"/>
    </row>
    <row r="692">
      <c r="B692" s="1"/>
    </row>
    <row r="693">
      <c r="B693" s="1"/>
    </row>
    <row r="694">
      <c r="B694" s="1"/>
    </row>
    <row r="695">
      <c r="B695" s="1"/>
    </row>
    <row r="696">
      <c r="B696" s="1"/>
    </row>
    <row r="697">
      <c r="B697" s="1"/>
    </row>
    <row r="698">
      <c r="B698" s="1"/>
    </row>
    <row r="699">
      <c r="B699" s="1"/>
    </row>
    <row r="700">
      <c r="B700" s="1"/>
    </row>
    <row r="701">
      <c r="B701" s="1"/>
    </row>
    <row r="702">
      <c r="B702" s="1"/>
    </row>
    <row r="703">
      <c r="B703" s="1"/>
    </row>
    <row r="704">
      <c r="B704" s="1"/>
    </row>
    <row r="705">
      <c r="B705" s="1"/>
    </row>
    <row r="706">
      <c r="B706" s="1"/>
    </row>
    <row r="707">
      <c r="B707" s="1"/>
    </row>
    <row r="708">
      <c r="B708" s="1"/>
    </row>
    <row r="709">
      <c r="B709" s="1"/>
    </row>
    <row r="710">
      <c r="B710" s="1"/>
    </row>
    <row r="711">
      <c r="B711" s="1"/>
    </row>
    <row r="712">
      <c r="B712" s="1"/>
    </row>
    <row r="713">
      <c r="B713" s="1"/>
    </row>
    <row r="714">
      <c r="B714" s="1"/>
    </row>
    <row r="715">
      <c r="B715" s="1"/>
    </row>
    <row r="716">
      <c r="B716" s="1"/>
    </row>
    <row r="717">
      <c r="B717" s="1"/>
    </row>
    <row r="718">
      <c r="B718" s="1"/>
    </row>
    <row r="719">
      <c r="B719" s="1"/>
    </row>
    <row r="720">
      <c r="B720" s="1"/>
    </row>
    <row r="721">
      <c r="B721" s="1"/>
    </row>
    <row r="722">
      <c r="B722" s="1"/>
    </row>
    <row r="723">
      <c r="B723" s="1"/>
    </row>
    <row r="724">
      <c r="B724" s="1"/>
    </row>
    <row r="725">
      <c r="B725" s="1"/>
    </row>
    <row r="726">
      <c r="B726" s="1"/>
    </row>
    <row r="727">
      <c r="B727" s="1"/>
    </row>
    <row r="728">
      <c r="B728" s="1"/>
    </row>
    <row r="729">
      <c r="B729" s="1"/>
    </row>
    <row r="730">
      <c r="B730" s="1"/>
    </row>
    <row r="731">
      <c r="B731" s="1"/>
    </row>
    <row r="732">
      <c r="B732" s="1"/>
    </row>
    <row r="733">
      <c r="B733" s="1"/>
    </row>
    <row r="734">
      <c r="B734" s="1"/>
    </row>
    <row r="735">
      <c r="B735" s="1"/>
    </row>
    <row r="736">
      <c r="B736" s="1"/>
    </row>
    <row r="737">
      <c r="B737" s="1"/>
    </row>
    <row r="738">
      <c r="B738" s="1"/>
    </row>
    <row r="739">
      <c r="B739" s="1"/>
    </row>
    <row r="740">
      <c r="B740" s="1"/>
    </row>
    <row r="741">
      <c r="B741" s="1"/>
    </row>
    <row r="742">
      <c r="B742" s="1"/>
    </row>
    <row r="743">
      <c r="B743" s="1"/>
    </row>
    <row r="744">
      <c r="B744" s="1"/>
    </row>
    <row r="745">
      <c r="B745" s="1"/>
    </row>
    <row r="746">
      <c r="B746" s="1"/>
    </row>
    <row r="747">
      <c r="B747" s="1"/>
    </row>
    <row r="748">
      <c r="B748" s="1"/>
    </row>
    <row r="749">
      <c r="B749" s="1"/>
    </row>
    <row r="750">
      <c r="B750" s="1"/>
    </row>
    <row r="751">
      <c r="B751" s="1"/>
    </row>
    <row r="752">
      <c r="B752" s="1"/>
    </row>
    <row r="753">
      <c r="B753" s="1"/>
    </row>
    <row r="754">
      <c r="B754" s="1"/>
    </row>
    <row r="755">
      <c r="B755" s="1"/>
    </row>
    <row r="756">
      <c r="B756" s="1"/>
    </row>
    <row r="757">
      <c r="B757" s="1"/>
    </row>
    <row r="758">
      <c r="B758" s="1"/>
    </row>
    <row r="759">
      <c r="B759" s="1"/>
    </row>
    <row r="760">
      <c r="B760" s="1"/>
    </row>
    <row r="761">
      <c r="B761" s="1"/>
    </row>
    <row r="762">
      <c r="B762" s="1"/>
    </row>
    <row r="763">
      <c r="B763" s="1"/>
    </row>
    <row r="764">
      <c r="B764" s="1"/>
    </row>
    <row r="765">
      <c r="B765" s="1"/>
    </row>
    <row r="766">
      <c r="B766" s="1"/>
    </row>
    <row r="767">
      <c r="B767" s="1"/>
    </row>
    <row r="768">
      <c r="B768" s="1"/>
    </row>
    <row r="769">
      <c r="B769" s="1"/>
    </row>
    <row r="770">
      <c r="B770" s="1"/>
    </row>
    <row r="771">
      <c r="B771" s="1"/>
    </row>
    <row r="772">
      <c r="B772" s="1"/>
    </row>
    <row r="773">
      <c r="B773" s="1"/>
    </row>
    <row r="774">
      <c r="B774" s="1"/>
    </row>
    <row r="775">
      <c r="B775" s="1"/>
    </row>
    <row r="776">
      <c r="B776" s="1"/>
    </row>
    <row r="777">
      <c r="B777" s="1"/>
    </row>
    <row r="778">
      <c r="B778" s="1"/>
    </row>
    <row r="779">
      <c r="B779" s="1"/>
    </row>
    <row r="780">
      <c r="B780" s="1"/>
    </row>
    <row r="781">
      <c r="B781" s="1"/>
    </row>
    <row r="782">
      <c r="B782" s="1"/>
    </row>
    <row r="783">
      <c r="B783" s="1"/>
    </row>
    <row r="784">
      <c r="B784" s="1"/>
    </row>
    <row r="785">
      <c r="B785" s="1"/>
    </row>
    <row r="786">
      <c r="B786" s="1"/>
    </row>
    <row r="787">
      <c r="B787" s="1"/>
    </row>
    <row r="788">
      <c r="B788" s="1"/>
    </row>
    <row r="789">
      <c r="B789" s="1"/>
    </row>
    <row r="790">
      <c r="B790" s="1"/>
    </row>
    <row r="791">
      <c r="B791" s="1"/>
    </row>
    <row r="792">
      <c r="B792" s="1"/>
    </row>
    <row r="793">
      <c r="B793" s="1"/>
    </row>
    <row r="794">
      <c r="B794" s="1"/>
    </row>
    <row r="795">
      <c r="B795" s="1"/>
    </row>
    <row r="796">
      <c r="B796" s="1"/>
    </row>
    <row r="797">
      <c r="B797" s="1"/>
    </row>
    <row r="798">
      <c r="B798" s="1"/>
    </row>
    <row r="799">
      <c r="B799" s="1"/>
    </row>
    <row r="800">
      <c r="B800" s="1"/>
    </row>
    <row r="801">
      <c r="B801" s="1"/>
    </row>
    <row r="802">
      <c r="B802" s="1"/>
    </row>
    <row r="803">
      <c r="B803" s="1"/>
    </row>
    <row r="804">
      <c r="B804" s="1"/>
    </row>
    <row r="805">
      <c r="B805" s="1"/>
    </row>
    <row r="806">
      <c r="B806" s="1"/>
    </row>
    <row r="807">
      <c r="B807" s="1"/>
    </row>
    <row r="808">
      <c r="B808" s="1"/>
    </row>
    <row r="809">
      <c r="B809" s="1"/>
    </row>
    <row r="810">
      <c r="B810" s="1"/>
    </row>
    <row r="811">
      <c r="B811" s="1"/>
    </row>
    <row r="812">
      <c r="B812" s="1"/>
    </row>
    <row r="813">
      <c r="B813" s="1"/>
    </row>
    <row r="814">
      <c r="B814" s="1"/>
    </row>
    <row r="815">
      <c r="B815" s="1"/>
    </row>
    <row r="816">
      <c r="B816" s="1"/>
    </row>
    <row r="817">
      <c r="B817" s="1"/>
    </row>
    <row r="818">
      <c r="B818" s="1"/>
    </row>
    <row r="819">
      <c r="B819" s="1"/>
    </row>
    <row r="820">
      <c r="B820" s="1"/>
    </row>
    <row r="821">
      <c r="B821" s="1"/>
    </row>
    <row r="822">
      <c r="B822" s="1"/>
    </row>
    <row r="823">
      <c r="B823" s="1"/>
    </row>
    <row r="824">
      <c r="B824" s="1"/>
    </row>
    <row r="825">
      <c r="B825" s="1"/>
    </row>
    <row r="826">
      <c r="B826" s="1"/>
    </row>
    <row r="827">
      <c r="B827" s="1"/>
    </row>
    <row r="828">
      <c r="B828" s="1"/>
    </row>
    <row r="829">
      <c r="B829" s="1"/>
    </row>
    <row r="830">
      <c r="B830" s="1"/>
    </row>
    <row r="831">
      <c r="B831" s="1"/>
    </row>
    <row r="832">
      <c r="B832" s="1"/>
    </row>
    <row r="833">
      <c r="B833" s="1"/>
    </row>
    <row r="834">
      <c r="B834" s="1"/>
    </row>
    <row r="835">
      <c r="B835" s="1"/>
    </row>
    <row r="836">
      <c r="B836" s="1"/>
    </row>
    <row r="837">
      <c r="B837" s="1"/>
    </row>
    <row r="838">
      <c r="B838" s="1"/>
    </row>
    <row r="839">
      <c r="B839" s="1"/>
    </row>
    <row r="840">
      <c r="B840" s="1"/>
    </row>
    <row r="841">
      <c r="B841" s="1"/>
    </row>
    <row r="842">
      <c r="B842" s="1"/>
    </row>
    <row r="843">
      <c r="B843" s="1"/>
    </row>
    <row r="844">
      <c r="B844" s="1"/>
    </row>
    <row r="845">
      <c r="B845" s="1"/>
    </row>
    <row r="846">
      <c r="B846" s="1"/>
    </row>
    <row r="847">
      <c r="B847" s="1"/>
    </row>
    <row r="848">
      <c r="B848" s="1"/>
    </row>
    <row r="849">
      <c r="B849" s="1"/>
    </row>
    <row r="850">
      <c r="B850" s="1"/>
    </row>
    <row r="851">
      <c r="B851" s="1"/>
    </row>
    <row r="852">
      <c r="B852" s="1"/>
    </row>
    <row r="853">
      <c r="B853" s="1"/>
    </row>
    <row r="854">
      <c r="B854" s="1"/>
    </row>
    <row r="855">
      <c r="B855" s="1"/>
    </row>
    <row r="856">
      <c r="B856" s="1"/>
    </row>
    <row r="857">
      <c r="B857" s="1"/>
    </row>
    <row r="858">
      <c r="B858" s="1"/>
    </row>
    <row r="859">
      <c r="B859" s="1"/>
    </row>
    <row r="860">
      <c r="B860" s="1"/>
    </row>
    <row r="861">
      <c r="B861" s="1"/>
    </row>
    <row r="862">
      <c r="B862" s="1"/>
    </row>
    <row r="863">
      <c r="B863" s="1"/>
    </row>
    <row r="864">
      <c r="B864" s="1"/>
    </row>
    <row r="865">
      <c r="B865" s="1"/>
    </row>
    <row r="866">
      <c r="B866" s="1"/>
    </row>
    <row r="867">
      <c r="B867" s="1"/>
    </row>
    <row r="868">
      <c r="B868" s="1"/>
    </row>
    <row r="869">
      <c r="B869" s="1"/>
    </row>
    <row r="870">
      <c r="B870" s="1"/>
    </row>
    <row r="871">
      <c r="B871" s="1"/>
    </row>
    <row r="872">
      <c r="B872" s="1"/>
    </row>
    <row r="873">
      <c r="B873" s="1"/>
    </row>
    <row r="874">
      <c r="B874" s="1"/>
    </row>
    <row r="875">
      <c r="B875" s="1"/>
    </row>
    <row r="876">
      <c r="B876" s="1"/>
    </row>
    <row r="877">
      <c r="B877" s="1"/>
    </row>
    <row r="878">
      <c r="B878" s="1"/>
    </row>
    <row r="879">
      <c r="B879" s="1"/>
    </row>
    <row r="880">
      <c r="B880" s="1"/>
    </row>
    <row r="881">
      <c r="B881" s="1"/>
    </row>
    <row r="882">
      <c r="B882" s="1"/>
    </row>
    <row r="883">
      <c r="B883" s="1"/>
    </row>
    <row r="884">
      <c r="B884" s="1"/>
    </row>
    <row r="885">
      <c r="B885" s="1"/>
    </row>
    <row r="886">
      <c r="B886" s="1"/>
    </row>
    <row r="887">
      <c r="B887" s="1"/>
    </row>
    <row r="888">
      <c r="B888" s="1"/>
    </row>
    <row r="889">
      <c r="B889" s="1"/>
    </row>
    <row r="890">
      <c r="B890" s="1"/>
    </row>
    <row r="891">
      <c r="B891" s="1"/>
    </row>
    <row r="892">
      <c r="B892" s="1"/>
    </row>
    <row r="893">
      <c r="B893" s="1"/>
    </row>
    <row r="894">
      <c r="B894" s="1"/>
    </row>
    <row r="895">
      <c r="B895" s="1"/>
    </row>
    <row r="896">
      <c r="B896" s="1"/>
    </row>
    <row r="897">
      <c r="B897" s="1"/>
    </row>
    <row r="898">
      <c r="B898" s="1"/>
    </row>
    <row r="899">
      <c r="B899" s="1"/>
    </row>
    <row r="900">
      <c r="B900" s="1"/>
    </row>
    <row r="901">
      <c r="B901" s="1"/>
    </row>
    <row r="902">
      <c r="B902" s="1"/>
    </row>
    <row r="903">
      <c r="B903" s="1"/>
    </row>
    <row r="904">
      <c r="B904" s="1"/>
    </row>
    <row r="905">
      <c r="B905" s="1"/>
    </row>
    <row r="906">
      <c r="B906" s="1"/>
    </row>
    <row r="907">
      <c r="B907" s="1"/>
    </row>
    <row r="908">
      <c r="B908" s="1"/>
    </row>
    <row r="909">
      <c r="B909" s="1"/>
    </row>
    <row r="910">
      <c r="B910" s="1"/>
    </row>
    <row r="911">
      <c r="B911" s="1"/>
    </row>
    <row r="912">
      <c r="B912" s="1"/>
    </row>
    <row r="913">
      <c r="B913" s="1"/>
    </row>
    <row r="914">
      <c r="B914" s="1"/>
    </row>
    <row r="915">
      <c r="B915" s="1"/>
    </row>
    <row r="916">
      <c r="B916" s="1"/>
    </row>
    <row r="917">
      <c r="B917" s="1"/>
    </row>
    <row r="918">
      <c r="B918" s="1"/>
    </row>
    <row r="919">
      <c r="B919" s="1"/>
    </row>
    <row r="920">
      <c r="B920" s="1"/>
    </row>
    <row r="921">
      <c r="B921" s="1"/>
    </row>
    <row r="922">
      <c r="B922" s="1"/>
    </row>
    <row r="923">
      <c r="B923" s="1"/>
    </row>
    <row r="924">
      <c r="B924" s="1"/>
    </row>
    <row r="925">
      <c r="B925" s="1"/>
    </row>
    <row r="926">
      <c r="B926" s="1"/>
    </row>
    <row r="927">
      <c r="B927" s="1"/>
    </row>
    <row r="928">
      <c r="B928" s="1"/>
    </row>
    <row r="929">
      <c r="B929" s="1"/>
    </row>
    <row r="930">
      <c r="B930" s="1"/>
    </row>
    <row r="931">
      <c r="B931" s="1"/>
    </row>
    <row r="932">
      <c r="B932" s="1"/>
    </row>
    <row r="933">
      <c r="B933" s="1"/>
    </row>
    <row r="934">
      <c r="B934" s="1"/>
    </row>
    <row r="935">
      <c r="B935" s="1"/>
    </row>
    <row r="936">
      <c r="B936" s="1"/>
    </row>
    <row r="937">
      <c r="B937" s="1"/>
    </row>
    <row r="938">
      <c r="B938" s="1"/>
    </row>
    <row r="939">
      <c r="B939" s="1"/>
    </row>
    <row r="940">
      <c r="B940" s="1"/>
    </row>
    <row r="941">
      <c r="B941" s="1"/>
    </row>
    <row r="942">
      <c r="B942" s="1"/>
    </row>
    <row r="943">
      <c r="B943" s="1"/>
    </row>
    <row r="944">
      <c r="B944" s="1"/>
    </row>
    <row r="945">
      <c r="B945" s="1"/>
    </row>
    <row r="946">
      <c r="B946" s="1"/>
    </row>
    <row r="947">
      <c r="B947" s="1"/>
    </row>
    <row r="948">
      <c r="B948" s="1"/>
    </row>
    <row r="949">
      <c r="B949" s="1"/>
    </row>
    <row r="950">
      <c r="B950" s="1"/>
    </row>
    <row r="951">
      <c r="B951" s="1"/>
    </row>
    <row r="952">
      <c r="B952" s="1"/>
    </row>
    <row r="953">
      <c r="B953" s="1"/>
    </row>
    <row r="954">
      <c r="B954" s="1"/>
    </row>
    <row r="955">
      <c r="B955" s="1"/>
    </row>
    <row r="956">
      <c r="B956" s="1"/>
    </row>
    <row r="957">
      <c r="B957" s="1"/>
    </row>
    <row r="958">
      <c r="B958" s="1"/>
    </row>
    <row r="959">
      <c r="B959" s="1"/>
    </row>
    <row r="960">
      <c r="B960" s="1"/>
    </row>
    <row r="961">
      <c r="B961" s="1"/>
    </row>
    <row r="962">
      <c r="B962" s="1"/>
    </row>
    <row r="963">
      <c r="B963" s="1"/>
    </row>
    <row r="964">
      <c r="B964" s="1"/>
    </row>
    <row r="965">
      <c r="B965" s="1"/>
    </row>
    <row r="966">
      <c r="B966" s="1"/>
    </row>
    <row r="967">
      <c r="B967" s="1"/>
    </row>
    <row r="968">
      <c r="B968" s="1"/>
    </row>
    <row r="969">
      <c r="B969" s="1"/>
    </row>
    <row r="970">
      <c r="B970" s="1"/>
    </row>
    <row r="971">
      <c r="B971" s="1"/>
    </row>
    <row r="972">
      <c r="B972" s="1"/>
    </row>
    <row r="973">
      <c r="B973" s="1"/>
    </row>
    <row r="974">
      <c r="B974" s="1"/>
    </row>
    <row r="975">
      <c r="B975" s="1"/>
    </row>
    <row r="976">
      <c r="B976" s="1"/>
    </row>
    <row r="977">
      <c r="B977" s="1"/>
    </row>
    <row r="978">
      <c r="B978" s="1"/>
    </row>
    <row r="979">
      <c r="B979" s="1"/>
    </row>
    <row r="980">
      <c r="B980" s="1"/>
    </row>
    <row r="981">
      <c r="B981" s="1"/>
    </row>
    <row r="982">
      <c r="B982" s="1"/>
    </row>
    <row r="983">
      <c r="B983" s="1"/>
    </row>
    <row r="984">
      <c r="B984" s="1"/>
    </row>
    <row r="985">
      <c r="B985" s="1"/>
    </row>
    <row r="986">
      <c r="B986" s="1"/>
    </row>
    <row r="987">
      <c r="B987" s="1"/>
    </row>
    <row r="988">
      <c r="B988" s="1"/>
    </row>
    <row r="989">
      <c r="B989" s="1"/>
    </row>
    <row r="990">
      <c r="B990" s="1"/>
    </row>
    <row r="991">
      <c r="B991" s="1"/>
    </row>
    <row r="992">
      <c r="B992" s="1"/>
    </row>
    <row r="993">
      <c r="B993" s="1"/>
    </row>
    <row r="994">
      <c r="B994" s="1"/>
    </row>
  </sheetData>
  <mergeCells count="6">
    <mergeCell ref="A2:A3"/>
    <mergeCell ref="B2:E2"/>
    <mergeCell ref="F2:I2"/>
    <mergeCell ref="J2:M2"/>
    <mergeCell ref="N2:N3"/>
    <mergeCell ref="O2:O3"/>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0.25"/>
    <col customWidth="1" min="2" max="2" width="4.25"/>
    <col customWidth="1" min="3" max="3" width="8.63"/>
    <col customWidth="1" min="4" max="4" width="9.0"/>
    <col customWidth="1" min="5" max="5" width="7.0"/>
    <col customWidth="1" min="6" max="6" width="4.88"/>
    <col customWidth="1" min="7" max="7" width="8.25"/>
    <col customWidth="1" min="8" max="8" width="8.0"/>
    <col customWidth="1" min="9" max="9" width="9.0"/>
    <col customWidth="1" min="10" max="10" width="10.88"/>
    <col customWidth="1" min="11" max="11" width="7.38"/>
    <col customWidth="1" min="12" max="12" width="8.25"/>
    <col customWidth="1" min="13" max="13" width="4.25"/>
    <col customWidth="1" min="14" max="14" width="7.88"/>
    <col customWidth="1" min="15" max="17" width="6.0"/>
    <col customWidth="1" min="18" max="19" width="5.0"/>
    <col customWidth="1" min="20" max="20" width="10.88"/>
    <col customWidth="1" min="21" max="23" width="4.75"/>
    <col customWidth="1" min="24" max="24" width="6.25"/>
    <col customWidth="1" min="25" max="25" width="9.38"/>
    <col customWidth="1" min="26" max="26" width="11.13"/>
    <col customWidth="1" min="27" max="27" width="30.75"/>
  </cols>
  <sheetData>
    <row r="2">
      <c r="A2" s="68" t="s">
        <v>0</v>
      </c>
      <c r="B2" s="69" t="s">
        <v>1</v>
      </c>
      <c r="C2" s="5"/>
      <c r="D2" s="70" t="s">
        <v>60</v>
      </c>
      <c r="E2" s="4"/>
      <c r="F2" s="5"/>
      <c r="G2" s="71" t="s">
        <v>61</v>
      </c>
      <c r="H2" s="4"/>
      <c r="I2" s="4"/>
      <c r="J2" s="5"/>
      <c r="K2" s="72" t="s">
        <v>62</v>
      </c>
      <c r="L2" s="4"/>
      <c r="M2" s="4"/>
      <c r="N2" s="5"/>
      <c r="O2" s="73" t="s">
        <v>63</v>
      </c>
      <c r="P2" s="4"/>
      <c r="Q2" s="4"/>
      <c r="R2" s="4"/>
      <c r="S2" s="4"/>
      <c r="T2" s="4"/>
      <c r="U2" s="4"/>
      <c r="V2" s="4"/>
      <c r="W2" s="4"/>
      <c r="X2" s="4"/>
      <c r="Y2" s="4"/>
      <c r="Z2" s="5"/>
      <c r="AA2" s="74" t="s">
        <v>64</v>
      </c>
    </row>
    <row r="3" ht="40.5" customHeight="1">
      <c r="A3" s="10"/>
      <c r="B3" s="75" t="s">
        <v>6</v>
      </c>
      <c r="C3" s="76" t="s">
        <v>7</v>
      </c>
      <c r="D3" s="77" t="s">
        <v>65</v>
      </c>
      <c r="E3" s="78" t="s">
        <v>66</v>
      </c>
      <c r="F3" s="78" t="s">
        <v>67</v>
      </c>
      <c r="G3" s="79" t="s">
        <v>65</v>
      </c>
      <c r="H3" s="80" t="s">
        <v>68</v>
      </c>
      <c r="I3" s="80" t="s">
        <v>69</v>
      </c>
      <c r="J3" s="81" t="s">
        <v>70</v>
      </c>
      <c r="K3" s="82" t="s">
        <v>65</v>
      </c>
      <c r="L3" s="83" t="s">
        <v>71</v>
      </c>
      <c r="M3" s="84" t="s">
        <v>6</v>
      </c>
      <c r="N3" s="85" t="s">
        <v>72</v>
      </c>
      <c r="O3" s="86" t="s">
        <v>73</v>
      </c>
      <c r="P3" s="87" t="s">
        <v>74</v>
      </c>
      <c r="Q3" s="87" t="s">
        <v>75</v>
      </c>
      <c r="R3" s="87" t="s">
        <v>76</v>
      </c>
      <c r="S3" s="87" t="s">
        <v>77</v>
      </c>
      <c r="T3" s="88" t="s">
        <v>78</v>
      </c>
      <c r="U3" s="88" t="s">
        <v>79</v>
      </c>
      <c r="V3" s="88" t="s">
        <v>80</v>
      </c>
      <c r="W3" s="88" t="s">
        <v>81</v>
      </c>
      <c r="X3" s="88" t="s">
        <v>82</v>
      </c>
      <c r="Y3" s="88" t="s">
        <v>83</v>
      </c>
      <c r="Z3" s="89" t="s">
        <v>84</v>
      </c>
      <c r="AA3" s="10"/>
    </row>
    <row r="4">
      <c r="A4" s="18" t="s">
        <v>11</v>
      </c>
      <c r="B4" s="19">
        <v>1.0</v>
      </c>
      <c r="C4" s="90">
        <v>49.07587</v>
      </c>
      <c r="D4" s="91"/>
      <c r="E4" s="92"/>
      <c r="F4" s="93">
        <v>1.0</v>
      </c>
      <c r="G4" s="94"/>
      <c r="H4" s="95">
        <v>1.0</v>
      </c>
      <c r="I4" s="96"/>
      <c r="J4" s="97"/>
      <c r="K4" s="98"/>
      <c r="L4" s="99">
        <v>1.0</v>
      </c>
      <c r="M4" s="100"/>
      <c r="N4" s="101"/>
      <c r="O4" s="102">
        <v>1.0</v>
      </c>
      <c r="P4" s="103">
        <v>1.0</v>
      </c>
      <c r="Q4" s="104"/>
      <c r="R4" s="103"/>
      <c r="S4" s="103">
        <v>1.0</v>
      </c>
      <c r="T4" s="103">
        <v>3.0</v>
      </c>
      <c r="U4" s="104"/>
      <c r="V4" s="104"/>
      <c r="W4" s="104"/>
      <c r="X4" s="104"/>
      <c r="Y4" s="104"/>
      <c r="Z4" s="105">
        <v>1223.0</v>
      </c>
      <c r="AA4" s="106" t="s">
        <v>85</v>
      </c>
    </row>
    <row r="5">
      <c r="A5" s="18" t="s">
        <v>12</v>
      </c>
      <c r="B5" s="19">
        <v>2.0</v>
      </c>
      <c r="C5" s="90">
        <v>47.54948</v>
      </c>
      <c r="D5" s="91"/>
      <c r="E5" s="92"/>
      <c r="F5" s="93">
        <v>1.0</v>
      </c>
      <c r="G5" s="94"/>
      <c r="H5" s="95">
        <v>1.0</v>
      </c>
      <c r="I5" s="96"/>
      <c r="J5" s="97"/>
      <c r="K5" s="98"/>
      <c r="L5" s="99">
        <v>1.0</v>
      </c>
      <c r="M5" s="100"/>
      <c r="N5" s="101"/>
      <c r="O5" s="102">
        <v>1.0</v>
      </c>
      <c r="P5" s="103">
        <v>1.0</v>
      </c>
      <c r="Q5" s="104"/>
      <c r="R5" s="103"/>
      <c r="S5" s="103">
        <v>1.0</v>
      </c>
      <c r="T5" s="103">
        <v>6.0</v>
      </c>
      <c r="U5" s="103">
        <v>1.0</v>
      </c>
      <c r="V5" s="103">
        <v>1.0</v>
      </c>
      <c r="W5" s="103">
        <v>1.0</v>
      </c>
      <c r="X5" s="104"/>
      <c r="Y5" s="103">
        <v>1.0</v>
      </c>
      <c r="Z5" s="105">
        <v>404.0</v>
      </c>
      <c r="AA5" s="106" t="s">
        <v>86</v>
      </c>
    </row>
    <row r="6">
      <c r="A6" s="107" t="s">
        <v>13</v>
      </c>
      <c r="B6" s="19">
        <v>3.0</v>
      </c>
      <c r="C6" s="90">
        <v>46.75147</v>
      </c>
      <c r="D6" s="91"/>
      <c r="E6" s="92"/>
      <c r="F6" s="93">
        <v>1.0</v>
      </c>
      <c r="G6" s="94"/>
      <c r="H6" s="95">
        <v>1.0</v>
      </c>
      <c r="I6" s="95">
        <v>1.0</v>
      </c>
      <c r="J6" s="97"/>
      <c r="K6" s="98"/>
      <c r="L6" s="100"/>
      <c r="M6" s="100"/>
      <c r="N6" s="108">
        <v>1.0</v>
      </c>
      <c r="O6" s="102">
        <v>1.0</v>
      </c>
      <c r="P6" s="103">
        <v>1.0</v>
      </c>
      <c r="Q6" s="104"/>
      <c r="R6" s="103"/>
      <c r="S6" s="103">
        <v>1.0</v>
      </c>
      <c r="T6" s="103">
        <v>6.0</v>
      </c>
      <c r="U6" s="104"/>
      <c r="V6" s="104"/>
      <c r="W6" s="104"/>
      <c r="X6" s="104"/>
      <c r="Y6" s="103">
        <v>1.0</v>
      </c>
      <c r="Z6" s="105">
        <v>558.0</v>
      </c>
      <c r="AA6" s="109" t="s">
        <v>87</v>
      </c>
    </row>
    <row r="7">
      <c r="A7" s="107" t="s">
        <v>14</v>
      </c>
      <c r="B7" s="19">
        <v>4.0</v>
      </c>
      <c r="C7" s="90">
        <v>46.72424</v>
      </c>
      <c r="D7" s="91"/>
      <c r="E7" s="93">
        <v>1.0</v>
      </c>
      <c r="F7" s="92"/>
      <c r="G7" s="94"/>
      <c r="H7" s="95">
        <v>1.0</v>
      </c>
      <c r="I7" s="96"/>
      <c r="J7" s="97"/>
      <c r="K7" s="98"/>
      <c r="L7" s="100"/>
      <c r="M7" s="100"/>
      <c r="N7" s="108">
        <v>1.0</v>
      </c>
      <c r="O7" s="102">
        <v>1.0</v>
      </c>
      <c r="P7" s="104"/>
      <c r="Q7" s="104"/>
      <c r="R7" s="103"/>
      <c r="S7" s="103">
        <v>1.0</v>
      </c>
      <c r="T7" s="104"/>
      <c r="U7" s="104"/>
      <c r="V7" s="104"/>
      <c r="W7" s="104"/>
      <c r="X7" s="104"/>
      <c r="Y7" s="104"/>
      <c r="Z7" s="105">
        <v>993.0</v>
      </c>
      <c r="AA7" s="110"/>
    </row>
    <row r="8">
      <c r="A8" s="33" t="s">
        <v>15</v>
      </c>
      <c r="B8" s="19">
        <v>5.0</v>
      </c>
      <c r="C8" s="90">
        <v>46.09262</v>
      </c>
      <c r="D8" s="91"/>
      <c r="E8" s="92"/>
      <c r="F8" s="93">
        <v>1.0</v>
      </c>
      <c r="G8" s="94"/>
      <c r="H8" s="95">
        <v>1.0</v>
      </c>
      <c r="I8" s="95">
        <v>1.0</v>
      </c>
      <c r="J8" s="111"/>
      <c r="K8" s="98"/>
      <c r="L8" s="99">
        <v>1.0</v>
      </c>
      <c r="M8" s="100"/>
      <c r="N8" s="101"/>
      <c r="O8" s="102">
        <v>1.0</v>
      </c>
      <c r="P8" s="103">
        <v>1.0</v>
      </c>
      <c r="Q8" s="104"/>
      <c r="R8" s="103"/>
      <c r="S8" s="103">
        <v>1.0</v>
      </c>
      <c r="T8" s="103"/>
      <c r="U8" s="103"/>
      <c r="V8" s="103"/>
      <c r="W8" s="103"/>
      <c r="X8" s="103"/>
      <c r="Y8" s="103">
        <v>1.0</v>
      </c>
      <c r="Z8" s="105">
        <v>528.0</v>
      </c>
      <c r="AA8" s="110"/>
    </row>
    <row r="9">
      <c r="A9" s="107" t="s">
        <v>16</v>
      </c>
      <c r="B9" s="19">
        <v>6.0</v>
      </c>
      <c r="C9" s="90">
        <v>45.6315</v>
      </c>
      <c r="D9" s="91"/>
      <c r="E9" s="92"/>
      <c r="F9" s="92"/>
      <c r="G9" s="94"/>
      <c r="H9" s="95"/>
      <c r="I9" s="96"/>
      <c r="J9" s="97"/>
      <c r="K9" s="98"/>
      <c r="L9" s="100"/>
      <c r="M9" s="100"/>
      <c r="N9" s="101"/>
      <c r="O9" s="102">
        <v>1.0</v>
      </c>
      <c r="P9" s="103">
        <v>1.0</v>
      </c>
      <c r="Q9" s="103">
        <v>1.0</v>
      </c>
      <c r="R9" s="104"/>
      <c r="S9" s="103">
        <v>6.0</v>
      </c>
      <c r="T9" s="103"/>
      <c r="U9" s="103"/>
      <c r="V9" s="103"/>
      <c r="W9" s="103"/>
      <c r="X9" s="103">
        <v>1.0</v>
      </c>
      <c r="Y9" s="104"/>
      <c r="Z9" s="112"/>
      <c r="AA9" s="110"/>
    </row>
    <row r="10">
      <c r="A10" s="107" t="s">
        <v>88</v>
      </c>
      <c r="B10" s="19">
        <v>7.0</v>
      </c>
      <c r="C10" s="90">
        <v>45.25886</v>
      </c>
      <c r="D10" s="91"/>
      <c r="E10" s="92"/>
      <c r="F10" s="93">
        <v>1.0</v>
      </c>
      <c r="G10" s="94"/>
      <c r="H10" s="95">
        <v>1.0</v>
      </c>
      <c r="I10" s="95">
        <v>1.0</v>
      </c>
      <c r="J10" s="97"/>
      <c r="K10" s="98"/>
      <c r="L10" s="99">
        <v>1.0</v>
      </c>
      <c r="M10" s="100"/>
      <c r="N10" s="101"/>
      <c r="O10" s="113"/>
      <c r="P10" s="104"/>
      <c r="Q10" s="104"/>
      <c r="R10" s="104"/>
      <c r="S10" s="104"/>
      <c r="T10" s="104"/>
      <c r="U10" s="104"/>
      <c r="V10" s="104"/>
      <c r="W10" s="104"/>
      <c r="X10" s="104"/>
      <c r="Y10" s="104"/>
      <c r="Z10" s="112"/>
      <c r="AA10" s="110"/>
    </row>
    <row r="11">
      <c r="A11" s="107" t="s">
        <v>20</v>
      </c>
      <c r="B11" s="19">
        <v>8.0</v>
      </c>
      <c r="C11" s="90">
        <v>45.0589</v>
      </c>
      <c r="D11" s="91"/>
      <c r="E11" s="92"/>
      <c r="F11" s="93">
        <v>1.0</v>
      </c>
      <c r="G11" s="94"/>
      <c r="H11" s="95">
        <v>1.0</v>
      </c>
      <c r="I11" s="95">
        <v>1.0</v>
      </c>
      <c r="J11" s="97"/>
      <c r="K11" s="98"/>
      <c r="L11" s="99">
        <v>1.0</v>
      </c>
      <c r="M11" s="100"/>
      <c r="N11" s="101"/>
      <c r="O11" s="102">
        <v>1.0</v>
      </c>
      <c r="P11" s="103">
        <v>1.0</v>
      </c>
      <c r="Q11" s="104"/>
      <c r="R11" s="103"/>
      <c r="S11" s="103">
        <v>1.0</v>
      </c>
      <c r="T11" s="103">
        <v>6.0</v>
      </c>
      <c r="U11" s="104"/>
      <c r="V11" s="104"/>
      <c r="W11" s="104"/>
      <c r="X11" s="104"/>
      <c r="Y11" s="103">
        <v>1.0</v>
      </c>
      <c r="Z11" s="112"/>
      <c r="AA11" s="106" t="s">
        <v>86</v>
      </c>
    </row>
    <row r="12">
      <c r="A12" s="107" t="s">
        <v>21</v>
      </c>
      <c r="B12" s="19">
        <v>9.0</v>
      </c>
      <c r="C12" s="90">
        <v>44.90512</v>
      </c>
      <c r="D12" s="91"/>
      <c r="E12" s="92"/>
      <c r="F12" s="93">
        <v>1.0</v>
      </c>
      <c r="G12" s="94"/>
      <c r="H12" s="95">
        <v>1.0</v>
      </c>
      <c r="I12" s="96"/>
      <c r="J12" s="97"/>
      <c r="K12" s="98"/>
      <c r="L12" s="100"/>
      <c r="M12" s="100"/>
      <c r="N12" s="108">
        <v>1.0</v>
      </c>
      <c r="O12" s="113"/>
      <c r="P12" s="104"/>
      <c r="Q12" s="104"/>
      <c r="R12" s="104"/>
      <c r="S12" s="104"/>
      <c r="T12" s="104"/>
      <c r="U12" s="104"/>
      <c r="V12" s="104"/>
      <c r="W12" s="104"/>
      <c r="X12" s="104"/>
      <c r="Y12" s="104"/>
      <c r="Z12" s="112"/>
      <c r="AA12" s="110"/>
    </row>
    <row r="13">
      <c r="A13" s="107" t="s">
        <v>22</v>
      </c>
      <c r="B13" s="19">
        <v>10.0</v>
      </c>
      <c r="C13" s="90">
        <v>44.87565</v>
      </c>
      <c r="D13" s="91"/>
      <c r="E13" s="92"/>
      <c r="F13" s="92"/>
      <c r="G13" s="94"/>
      <c r="H13" s="96"/>
      <c r="I13" s="96"/>
      <c r="J13" s="97"/>
      <c r="K13" s="98"/>
      <c r="L13" s="100"/>
      <c r="M13" s="100"/>
      <c r="N13" s="101"/>
      <c r="O13" s="113"/>
      <c r="P13" s="104"/>
      <c r="Q13" s="104"/>
      <c r="R13" s="104"/>
      <c r="S13" s="104"/>
      <c r="T13" s="104"/>
      <c r="U13" s="104"/>
      <c r="V13" s="104"/>
      <c r="W13" s="104"/>
      <c r="X13" s="104"/>
      <c r="Y13" s="104"/>
      <c r="Z13" s="112"/>
      <c r="AA13" s="110"/>
    </row>
    <row r="14">
      <c r="A14" s="107" t="s">
        <v>23</v>
      </c>
      <c r="B14" s="19">
        <v>11.0</v>
      </c>
      <c r="C14" s="90">
        <v>44.86734</v>
      </c>
      <c r="D14" s="91"/>
      <c r="E14" s="92"/>
      <c r="F14" s="93">
        <v>1.0</v>
      </c>
      <c r="G14" s="94"/>
      <c r="H14" s="95">
        <v>1.0</v>
      </c>
      <c r="I14" s="95">
        <v>1.0</v>
      </c>
      <c r="J14" s="97"/>
      <c r="K14" s="98"/>
      <c r="L14" s="99">
        <v>1.0</v>
      </c>
      <c r="M14" s="100"/>
      <c r="N14" s="108">
        <v>1.0</v>
      </c>
      <c r="O14" s="102">
        <v>1.0</v>
      </c>
      <c r="P14" s="103">
        <v>1.0</v>
      </c>
      <c r="Q14" s="103">
        <v>1.0</v>
      </c>
      <c r="R14" s="103"/>
      <c r="S14" s="103">
        <v>1.0</v>
      </c>
      <c r="T14" s="103">
        <v>6.0</v>
      </c>
      <c r="U14" s="103">
        <v>1.0</v>
      </c>
      <c r="V14" s="103">
        <v>1.0</v>
      </c>
      <c r="W14" s="103">
        <v>1.0</v>
      </c>
      <c r="X14" s="104"/>
      <c r="Y14" s="103">
        <v>1.0</v>
      </c>
      <c r="Z14" s="105">
        <v>808.0</v>
      </c>
      <c r="AA14" s="106" t="s">
        <v>86</v>
      </c>
    </row>
    <row r="15">
      <c r="A15" s="107" t="s">
        <v>24</v>
      </c>
      <c r="B15" s="19">
        <v>12.0</v>
      </c>
      <c r="C15" s="90">
        <v>44.86731</v>
      </c>
      <c r="D15" s="91"/>
      <c r="E15" s="92"/>
      <c r="F15" s="93">
        <v>1.0</v>
      </c>
      <c r="G15" s="94"/>
      <c r="H15" s="96"/>
      <c r="I15" s="95">
        <v>1.0</v>
      </c>
      <c r="J15" s="97"/>
      <c r="K15" s="98"/>
      <c r="L15" s="99">
        <v>1.0</v>
      </c>
      <c r="M15" s="100"/>
      <c r="N15" s="101"/>
      <c r="O15" s="102">
        <v>1.0</v>
      </c>
      <c r="P15" s="104"/>
      <c r="Q15" s="104"/>
      <c r="R15" s="104"/>
      <c r="S15" s="103">
        <v>1.0</v>
      </c>
      <c r="T15" s="104"/>
      <c r="U15" s="104"/>
      <c r="V15" s="104"/>
      <c r="W15" s="104"/>
      <c r="X15" s="104"/>
      <c r="Y15" s="104"/>
      <c r="Z15" s="112"/>
      <c r="AA15" s="110"/>
    </row>
    <row r="16">
      <c r="A16" s="107" t="s">
        <v>25</v>
      </c>
      <c r="B16" s="19">
        <v>13.0</v>
      </c>
      <c r="C16" s="90">
        <v>44.8567</v>
      </c>
      <c r="D16" s="91"/>
      <c r="E16" s="92"/>
      <c r="F16" s="93">
        <v>1.0</v>
      </c>
      <c r="G16" s="94"/>
      <c r="H16" s="96"/>
      <c r="I16" s="95">
        <v>1.0</v>
      </c>
      <c r="J16" s="97"/>
      <c r="K16" s="98"/>
      <c r="L16" s="99">
        <v>1.0</v>
      </c>
      <c r="M16" s="100"/>
      <c r="N16" s="101"/>
      <c r="O16" s="102">
        <v>1.0</v>
      </c>
      <c r="P16" s="103">
        <v>1.0</v>
      </c>
      <c r="Q16" s="103">
        <v>1.0</v>
      </c>
      <c r="R16" s="103"/>
      <c r="S16" s="103">
        <v>1.0</v>
      </c>
      <c r="T16" s="103"/>
      <c r="U16" s="103">
        <v>1.0</v>
      </c>
      <c r="V16" s="103">
        <v>1.0</v>
      </c>
      <c r="W16" s="103">
        <v>1.0</v>
      </c>
      <c r="X16" s="104"/>
      <c r="Y16" s="103">
        <v>1.0</v>
      </c>
      <c r="Z16" s="112"/>
      <c r="AA16" s="110"/>
    </row>
    <row r="17">
      <c r="A17" s="107" t="s">
        <v>26</v>
      </c>
      <c r="B17" s="19">
        <v>14.0</v>
      </c>
      <c r="C17" s="90">
        <v>44.84628</v>
      </c>
      <c r="D17" s="91"/>
      <c r="E17" s="92"/>
      <c r="F17" s="93">
        <v>1.0</v>
      </c>
      <c r="G17" s="94"/>
      <c r="H17" s="95">
        <v>1.0</v>
      </c>
      <c r="I17" s="96"/>
      <c r="J17" s="97"/>
      <c r="K17" s="98"/>
      <c r="L17" s="100"/>
      <c r="M17" s="100"/>
      <c r="N17" s="108">
        <v>1.0</v>
      </c>
      <c r="O17" s="102">
        <v>1.0</v>
      </c>
      <c r="P17" s="104"/>
      <c r="Q17" s="104"/>
      <c r="R17" s="104"/>
      <c r="S17" s="103">
        <v>1.0</v>
      </c>
      <c r="T17" s="103">
        <v>6.0</v>
      </c>
      <c r="U17" s="104"/>
      <c r="V17" s="104"/>
      <c r="W17" s="104"/>
      <c r="X17" s="103">
        <v>1.0</v>
      </c>
      <c r="Y17" s="104"/>
      <c r="Z17" s="112"/>
      <c r="AA17" s="110"/>
    </row>
    <row r="18">
      <c r="A18" s="107" t="s">
        <v>27</v>
      </c>
      <c r="B18" s="19">
        <v>15.0</v>
      </c>
      <c r="C18" s="90">
        <v>44.7052</v>
      </c>
      <c r="D18" s="91"/>
      <c r="E18" s="92"/>
      <c r="F18" s="93">
        <v>1.0</v>
      </c>
      <c r="G18" s="94"/>
      <c r="H18" s="95">
        <v>1.0</v>
      </c>
      <c r="I18" s="96"/>
      <c r="J18" s="97"/>
      <c r="K18" s="98"/>
      <c r="L18" s="99"/>
      <c r="M18" s="100"/>
      <c r="N18" s="108">
        <v>1.0</v>
      </c>
      <c r="O18" s="102">
        <v>1.0</v>
      </c>
      <c r="P18" s="104"/>
      <c r="Q18" s="104"/>
      <c r="R18" s="103"/>
      <c r="S18" s="103">
        <v>1.0</v>
      </c>
      <c r="T18" s="104"/>
      <c r="U18" s="104"/>
      <c r="V18" s="104"/>
      <c r="W18" s="104"/>
      <c r="X18" s="104"/>
      <c r="Y18" s="103">
        <v>1.0</v>
      </c>
      <c r="Z18" s="112"/>
      <c r="AA18" s="110"/>
    </row>
    <row r="19">
      <c r="A19" s="107" t="s">
        <v>28</v>
      </c>
      <c r="B19" s="19">
        <v>16.0</v>
      </c>
      <c r="C19" s="90">
        <v>44.63575</v>
      </c>
      <c r="D19" s="91"/>
      <c r="E19" s="92"/>
      <c r="F19" s="93">
        <v>1.0</v>
      </c>
      <c r="G19" s="94"/>
      <c r="H19" s="95">
        <v>1.0</v>
      </c>
      <c r="I19" s="95">
        <v>1.0</v>
      </c>
      <c r="J19" s="97"/>
      <c r="K19" s="98"/>
      <c r="L19" s="99">
        <v>1.0</v>
      </c>
      <c r="M19" s="100"/>
      <c r="N19" s="101"/>
      <c r="O19" s="102">
        <v>1.0</v>
      </c>
      <c r="P19" s="104"/>
      <c r="Q19" s="104"/>
      <c r="R19" s="103"/>
      <c r="S19" s="103">
        <v>1.0</v>
      </c>
      <c r="T19" s="103">
        <v>6.0</v>
      </c>
      <c r="U19" s="104"/>
      <c r="V19" s="104"/>
      <c r="W19" s="103">
        <v>1.0</v>
      </c>
      <c r="X19" s="104"/>
      <c r="Y19" s="103"/>
      <c r="Z19" s="105">
        <v>1264.0</v>
      </c>
      <c r="AA19" s="106" t="s">
        <v>86</v>
      </c>
    </row>
    <row r="20">
      <c r="A20" s="114" t="s">
        <v>29</v>
      </c>
      <c r="B20" s="19">
        <v>17.0</v>
      </c>
      <c r="C20" s="90">
        <v>44.57673</v>
      </c>
      <c r="D20" s="91"/>
      <c r="E20" s="92"/>
      <c r="F20" s="93">
        <v>1.0</v>
      </c>
      <c r="G20" s="94"/>
      <c r="H20" s="95">
        <v>1.0</v>
      </c>
      <c r="I20" s="95">
        <v>1.0</v>
      </c>
      <c r="J20" s="97"/>
      <c r="K20" s="98"/>
      <c r="L20" s="99">
        <v>1.0</v>
      </c>
      <c r="M20" s="100"/>
      <c r="N20" s="101"/>
      <c r="O20" s="102">
        <v>1.0</v>
      </c>
      <c r="P20" s="103">
        <v>1.0</v>
      </c>
      <c r="Q20" s="103">
        <v>1.0</v>
      </c>
      <c r="R20" s="103">
        <v>1.0</v>
      </c>
      <c r="S20" s="103">
        <v>1.0</v>
      </c>
      <c r="T20" s="103">
        <v>6.0</v>
      </c>
      <c r="U20" s="103"/>
      <c r="V20" s="103"/>
      <c r="W20" s="103"/>
      <c r="X20" s="104"/>
      <c r="Y20" s="103">
        <v>1.0</v>
      </c>
      <c r="Z20" s="105">
        <v>581.0</v>
      </c>
      <c r="AA20" s="106" t="s">
        <v>86</v>
      </c>
    </row>
    <row r="21">
      <c r="A21" s="107" t="s">
        <v>30</v>
      </c>
      <c r="B21" s="19">
        <v>18.0</v>
      </c>
      <c r="C21" s="90">
        <v>44.50941</v>
      </c>
      <c r="D21" s="91"/>
      <c r="E21" s="92"/>
      <c r="F21" s="93">
        <v>1.0</v>
      </c>
      <c r="G21" s="94"/>
      <c r="H21" s="95">
        <v>1.0</v>
      </c>
      <c r="I21" s="95">
        <v>1.0</v>
      </c>
      <c r="J21" s="97"/>
      <c r="K21" s="115">
        <v>1.0</v>
      </c>
      <c r="L21" s="100"/>
      <c r="M21" s="100"/>
      <c r="N21" s="101"/>
      <c r="O21" s="102">
        <v>1.0</v>
      </c>
      <c r="P21" s="103">
        <v>1.0</v>
      </c>
      <c r="Q21" s="104"/>
      <c r="R21" s="103"/>
      <c r="S21" s="103">
        <v>1.0</v>
      </c>
      <c r="T21" s="103"/>
      <c r="U21" s="103">
        <v>1.0</v>
      </c>
      <c r="V21" s="103">
        <v>1.0</v>
      </c>
      <c r="W21" s="103">
        <v>1.0</v>
      </c>
      <c r="X21" s="104"/>
      <c r="Y21" s="104"/>
      <c r="Z21" s="105">
        <v>1254.0</v>
      </c>
      <c r="AA21" s="110"/>
    </row>
    <row r="22">
      <c r="A22" s="107" t="s">
        <v>31</v>
      </c>
      <c r="B22" s="19">
        <v>19.0</v>
      </c>
      <c r="C22" s="90">
        <v>44.48193</v>
      </c>
      <c r="D22" s="91"/>
      <c r="E22" s="92"/>
      <c r="F22" s="93">
        <v>1.0</v>
      </c>
      <c r="G22" s="94"/>
      <c r="H22" s="95">
        <v>1.0</v>
      </c>
      <c r="I22" s="96"/>
      <c r="J22" s="97"/>
      <c r="K22" s="98"/>
      <c r="L22" s="99">
        <v>1.0</v>
      </c>
      <c r="M22" s="100"/>
      <c r="N22" s="101"/>
      <c r="O22" s="102">
        <v>1.0</v>
      </c>
      <c r="P22" s="103">
        <v>1.0</v>
      </c>
      <c r="Q22" s="104"/>
      <c r="R22" s="104"/>
      <c r="S22" s="104"/>
      <c r="T22" s="104"/>
      <c r="U22" s="104"/>
      <c r="V22" s="104"/>
      <c r="W22" s="104"/>
      <c r="X22" s="104"/>
      <c r="Y22" s="103">
        <v>1.0</v>
      </c>
      <c r="Z22" s="105">
        <v>272.0</v>
      </c>
      <c r="AA22" s="106"/>
    </row>
    <row r="23">
      <c r="A23" s="107" t="s">
        <v>32</v>
      </c>
      <c r="B23" s="19">
        <v>20.0</v>
      </c>
      <c r="C23" s="90">
        <v>44.37027</v>
      </c>
      <c r="D23" s="91"/>
      <c r="E23" s="92"/>
      <c r="F23" s="93">
        <v>1.0</v>
      </c>
      <c r="G23" s="94"/>
      <c r="H23" s="95">
        <v>1.0</v>
      </c>
      <c r="I23" s="96"/>
      <c r="J23" s="97"/>
      <c r="K23" s="98"/>
      <c r="L23" s="100"/>
      <c r="M23" s="100"/>
      <c r="N23" s="108">
        <v>1.0</v>
      </c>
      <c r="O23" s="102"/>
      <c r="P23" s="104"/>
      <c r="Q23" s="104"/>
      <c r="R23" s="104"/>
      <c r="S23" s="104"/>
      <c r="T23" s="104"/>
      <c r="U23" s="104"/>
      <c r="V23" s="104"/>
      <c r="W23" s="104"/>
      <c r="X23" s="104"/>
      <c r="Y23" s="104"/>
      <c r="Z23" s="112"/>
      <c r="AA23" s="110"/>
    </row>
    <row r="24">
      <c r="A24" s="107" t="s">
        <v>33</v>
      </c>
      <c r="B24" s="19">
        <v>21.0</v>
      </c>
      <c r="C24" s="90">
        <v>44.27354</v>
      </c>
      <c r="D24" s="91"/>
      <c r="E24" s="92"/>
      <c r="F24" s="92"/>
      <c r="G24" s="94"/>
      <c r="H24" s="96"/>
      <c r="I24" s="96"/>
      <c r="J24" s="97"/>
      <c r="K24" s="98"/>
      <c r="L24" s="100"/>
      <c r="M24" s="100"/>
      <c r="N24" s="101"/>
      <c r="O24" s="113"/>
      <c r="P24" s="104"/>
      <c r="Q24" s="104"/>
      <c r="R24" s="104"/>
      <c r="S24" s="104"/>
      <c r="T24" s="104"/>
      <c r="U24" s="104"/>
      <c r="V24" s="104"/>
      <c r="W24" s="104"/>
      <c r="X24" s="104"/>
      <c r="Y24" s="104"/>
      <c r="Z24" s="112"/>
      <c r="AA24" s="110"/>
    </row>
    <row r="25">
      <c r="A25" s="107" t="s">
        <v>35</v>
      </c>
      <c r="B25" s="19">
        <v>22.0</v>
      </c>
      <c r="C25" s="90">
        <v>44.24826</v>
      </c>
      <c r="D25" s="91"/>
      <c r="E25" s="92"/>
      <c r="F25" s="93">
        <v>1.0</v>
      </c>
      <c r="G25" s="94"/>
      <c r="H25" s="95">
        <v>1.0</v>
      </c>
      <c r="I25" s="96"/>
      <c r="J25" s="97"/>
      <c r="K25" s="98"/>
      <c r="L25" s="100"/>
      <c r="M25" s="100"/>
      <c r="N25" s="108">
        <v>1.0</v>
      </c>
      <c r="O25" s="102">
        <v>1.0</v>
      </c>
      <c r="P25" s="103">
        <v>1.0</v>
      </c>
      <c r="Q25" s="103"/>
      <c r="R25" s="103"/>
      <c r="S25" s="103">
        <v>1.0</v>
      </c>
      <c r="T25" s="104"/>
      <c r="U25" s="104"/>
      <c r="V25" s="104"/>
      <c r="W25" s="104"/>
      <c r="X25" s="104"/>
      <c r="Y25" s="103">
        <v>1.0</v>
      </c>
      <c r="Z25" s="105">
        <v>466.0</v>
      </c>
      <c r="AA25" s="110"/>
    </row>
    <row r="26">
      <c r="A26" s="107" t="s">
        <v>36</v>
      </c>
      <c r="B26" s="19">
        <v>23.0</v>
      </c>
      <c r="C26" s="90">
        <v>44.13452</v>
      </c>
      <c r="D26" s="91"/>
      <c r="E26" s="93">
        <v>1.0</v>
      </c>
      <c r="F26" s="92"/>
      <c r="G26" s="94"/>
      <c r="H26" s="95">
        <v>1.0</v>
      </c>
      <c r="I26" s="96"/>
      <c r="J26" s="97"/>
      <c r="K26" s="98"/>
      <c r="L26" s="99">
        <v>1.0</v>
      </c>
      <c r="M26" s="100"/>
      <c r="N26" s="101"/>
      <c r="O26" s="102">
        <v>1.0</v>
      </c>
      <c r="P26" s="103">
        <v>1.0</v>
      </c>
      <c r="Q26" s="104"/>
      <c r="R26" s="103"/>
      <c r="S26" s="103">
        <v>1.0</v>
      </c>
      <c r="T26" s="103"/>
      <c r="U26" s="103">
        <v>1.0</v>
      </c>
      <c r="V26" s="103">
        <v>1.0</v>
      </c>
      <c r="W26" s="103">
        <v>1.0</v>
      </c>
      <c r="X26" s="104"/>
      <c r="Y26" s="103">
        <v>1.0</v>
      </c>
      <c r="Z26" s="112"/>
      <c r="AA26" s="106"/>
    </row>
    <row r="27">
      <c r="A27" s="107" t="s">
        <v>37</v>
      </c>
      <c r="B27" s="19">
        <v>24.0</v>
      </c>
      <c r="C27" s="90">
        <v>44.11571</v>
      </c>
      <c r="D27" s="91"/>
      <c r="E27" s="92"/>
      <c r="F27" s="93">
        <v>1.0</v>
      </c>
      <c r="G27" s="94"/>
      <c r="H27" s="95">
        <v>1.0</v>
      </c>
      <c r="I27" s="95">
        <v>1.0</v>
      </c>
      <c r="J27" s="111"/>
      <c r="K27" s="98"/>
      <c r="L27" s="99">
        <v>1.0</v>
      </c>
      <c r="M27" s="100"/>
      <c r="N27" s="101"/>
      <c r="O27" s="102">
        <v>1.0</v>
      </c>
      <c r="P27" s="103">
        <v>1.0</v>
      </c>
      <c r="Q27" s="104"/>
      <c r="R27" s="103"/>
      <c r="S27" s="103">
        <v>1.0</v>
      </c>
      <c r="T27" s="103">
        <v>6.0</v>
      </c>
      <c r="U27" s="104"/>
      <c r="V27" s="104"/>
      <c r="W27" s="103">
        <v>1.0</v>
      </c>
      <c r="X27" s="104"/>
      <c r="Y27" s="103">
        <v>1.0</v>
      </c>
      <c r="Z27" s="105">
        <v>263.0</v>
      </c>
      <c r="AA27" s="110"/>
    </row>
    <row r="28">
      <c r="A28" s="107" t="s">
        <v>38</v>
      </c>
      <c r="B28" s="19">
        <v>25.0</v>
      </c>
      <c r="C28" s="90">
        <v>43.94939</v>
      </c>
      <c r="D28" s="91"/>
      <c r="E28" s="92"/>
      <c r="F28" s="93">
        <v>1.0</v>
      </c>
      <c r="G28" s="94"/>
      <c r="H28" s="95">
        <v>1.0</v>
      </c>
      <c r="I28" s="96"/>
      <c r="J28" s="97"/>
      <c r="K28" s="98"/>
      <c r="L28" s="99">
        <v>1.0</v>
      </c>
      <c r="M28" s="100"/>
      <c r="N28" s="101"/>
      <c r="O28" s="102">
        <v>1.0</v>
      </c>
      <c r="P28" s="104"/>
      <c r="Q28" s="104"/>
      <c r="R28" s="104"/>
      <c r="S28" s="104"/>
      <c r="T28" s="104"/>
      <c r="U28" s="104"/>
      <c r="V28" s="104"/>
      <c r="W28" s="104"/>
      <c r="X28" s="104"/>
      <c r="Y28" s="104"/>
      <c r="Z28" s="112"/>
      <c r="AA28" s="110"/>
    </row>
    <row r="29">
      <c r="A29" s="114" t="s">
        <v>39</v>
      </c>
      <c r="B29" s="19">
        <v>26.0</v>
      </c>
      <c r="C29" s="90">
        <v>43.92197</v>
      </c>
      <c r="D29" s="91"/>
      <c r="E29" s="92"/>
      <c r="F29" s="93">
        <v>1.0</v>
      </c>
      <c r="G29" s="94"/>
      <c r="H29" s="95">
        <v>1.0</v>
      </c>
      <c r="I29" s="96"/>
      <c r="J29" s="97"/>
      <c r="K29" s="98"/>
      <c r="L29" s="100"/>
      <c r="M29" s="100"/>
      <c r="N29" s="108">
        <v>1.0</v>
      </c>
      <c r="O29" s="102">
        <v>1.0</v>
      </c>
      <c r="P29" s="104"/>
      <c r="Q29" s="104"/>
      <c r="R29" s="103"/>
      <c r="S29" s="103">
        <v>1.0</v>
      </c>
      <c r="T29" s="103" t="s">
        <v>89</v>
      </c>
      <c r="U29" s="103">
        <v>1.0</v>
      </c>
      <c r="V29" s="103">
        <v>1.0</v>
      </c>
      <c r="W29" s="103">
        <v>1.0</v>
      </c>
      <c r="X29" s="104"/>
      <c r="Y29" s="104"/>
      <c r="Z29" s="105">
        <v>1955.0</v>
      </c>
      <c r="AA29" s="106" t="s">
        <v>90</v>
      </c>
    </row>
    <row r="30">
      <c r="A30" s="107" t="s">
        <v>40</v>
      </c>
      <c r="B30" s="19">
        <v>27.0</v>
      </c>
      <c r="C30" s="90">
        <v>43.78499</v>
      </c>
      <c r="D30" s="91"/>
      <c r="E30" s="92"/>
      <c r="F30" s="93">
        <v>1.0</v>
      </c>
      <c r="G30" s="94"/>
      <c r="H30" s="95">
        <v>1.0</v>
      </c>
      <c r="I30" s="96"/>
      <c r="J30" s="97"/>
      <c r="K30" s="98"/>
      <c r="L30" s="99">
        <v>1.0</v>
      </c>
      <c r="M30" s="100"/>
      <c r="N30" s="101"/>
      <c r="O30" s="102">
        <v>1.0</v>
      </c>
      <c r="P30" s="104"/>
      <c r="Q30" s="104"/>
      <c r="R30" s="103"/>
      <c r="S30" s="103">
        <v>1.0</v>
      </c>
      <c r="T30" s="103">
        <v>6.0</v>
      </c>
      <c r="U30" s="103">
        <v>1.0</v>
      </c>
      <c r="V30" s="103">
        <v>1.0</v>
      </c>
      <c r="W30" s="103">
        <v>1.0</v>
      </c>
      <c r="X30" s="104"/>
      <c r="Y30" s="104"/>
      <c r="Z30" s="112"/>
      <c r="AA30" s="106" t="s">
        <v>91</v>
      </c>
    </row>
    <row r="31">
      <c r="A31" s="114" t="s">
        <v>41</v>
      </c>
      <c r="B31" s="19">
        <v>28.0</v>
      </c>
      <c r="C31" s="90">
        <v>43.75565</v>
      </c>
      <c r="D31" s="91"/>
      <c r="E31" s="92"/>
      <c r="F31" s="93">
        <v>1.0</v>
      </c>
      <c r="G31" s="94"/>
      <c r="H31" s="95">
        <v>1.0</v>
      </c>
      <c r="I31" s="95">
        <v>1.0</v>
      </c>
      <c r="J31" s="111"/>
      <c r="K31" s="98"/>
      <c r="L31" s="99">
        <v>1.0</v>
      </c>
      <c r="M31" s="100"/>
      <c r="N31" s="101"/>
      <c r="O31" s="102">
        <v>1.0</v>
      </c>
      <c r="P31" s="103">
        <v>1.0</v>
      </c>
      <c r="Q31" s="103">
        <v>1.0</v>
      </c>
      <c r="R31" s="103"/>
      <c r="S31" s="103">
        <v>1.0</v>
      </c>
      <c r="T31" s="103">
        <v>3.0</v>
      </c>
      <c r="U31" s="104"/>
      <c r="V31" s="104"/>
      <c r="W31" s="104"/>
      <c r="X31" s="104"/>
      <c r="Y31" s="103">
        <v>1.0</v>
      </c>
      <c r="Z31" s="112"/>
      <c r="AA31" s="110"/>
    </row>
    <row r="32">
      <c r="A32" s="107" t="s">
        <v>42</v>
      </c>
      <c r="B32" s="19">
        <v>29.0</v>
      </c>
      <c r="C32" s="90">
        <v>43.73664</v>
      </c>
      <c r="D32" s="91"/>
      <c r="E32" s="92"/>
      <c r="F32" s="93">
        <v>1.0</v>
      </c>
      <c r="G32" s="94"/>
      <c r="H32" s="95">
        <v>1.0</v>
      </c>
      <c r="I32" s="95">
        <v>1.0</v>
      </c>
      <c r="J32" s="97"/>
      <c r="K32" s="98"/>
      <c r="L32" s="99">
        <v>1.0</v>
      </c>
      <c r="M32" s="99"/>
      <c r="N32" s="101"/>
      <c r="O32" s="102">
        <v>1.0</v>
      </c>
      <c r="P32" s="104"/>
      <c r="Q32" s="104"/>
      <c r="R32" s="104"/>
      <c r="S32" s="104"/>
      <c r="T32" s="104"/>
      <c r="U32" s="104"/>
      <c r="V32" s="104"/>
      <c r="W32" s="104"/>
      <c r="X32" s="104"/>
      <c r="Y32" s="103">
        <v>1.0</v>
      </c>
      <c r="Z32" s="112"/>
      <c r="AA32" s="110"/>
    </row>
    <row r="33">
      <c r="A33" s="107" t="s">
        <v>43</v>
      </c>
      <c r="B33" s="19">
        <v>30.0</v>
      </c>
      <c r="C33" s="90">
        <v>43.4061</v>
      </c>
      <c r="D33" s="91"/>
      <c r="E33" s="92"/>
      <c r="F33" s="92"/>
      <c r="G33" s="94"/>
      <c r="H33" s="95">
        <v>1.0</v>
      </c>
      <c r="I33" s="96"/>
      <c r="J33" s="97"/>
      <c r="K33" s="98"/>
      <c r="L33" s="100"/>
      <c r="M33" s="100"/>
      <c r="N33" s="108">
        <v>1.0</v>
      </c>
      <c r="O33" s="102">
        <v>1.0</v>
      </c>
      <c r="P33" s="103">
        <v>1.0</v>
      </c>
      <c r="Q33" s="104"/>
      <c r="R33" s="103"/>
      <c r="S33" s="103">
        <v>1.0</v>
      </c>
      <c r="T33" s="104"/>
      <c r="U33" s="104"/>
      <c r="V33" s="104"/>
      <c r="W33" s="104"/>
      <c r="X33" s="104"/>
      <c r="Y33" s="104"/>
      <c r="Z33" s="105">
        <v>1227.0</v>
      </c>
      <c r="AA33" s="110"/>
    </row>
    <row r="34">
      <c r="A34" s="107" t="s">
        <v>44</v>
      </c>
      <c r="B34" s="19">
        <v>31.0</v>
      </c>
      <c r="C34" s="90">
        <v>43.37248</v>
      </c>
      <c r="D34" s="91"/>
      <c r="E34" s="92"/>
      <c r="F34" s="92"/>
      <c r="G34" s="94"/>
      <c r="H34" s="96"/>
      <c r="I34" s="96"/>
      <c r="J34" s="97"/>
      <c r="K34" s="98"/>
      <c r="L34" s="100"/>
      <c r="M34" s="100"/>
      <c r="N34" s="101"/>
      <c r="O34" s="113"/>
      <c r="P34" s="104"/>
      <c r="Q34" s="104"/>
      <c r="R34" s="104"/>
      <c r="S34" s="104"/>
      <c r="T34" s="104"/>
      <c r="U34" s="104"/>
      <c r="V34" s="104"/>
      <c r="W34" s="104"/>
      <c r="X34" s="104"/>
      <c r="Y34" s="104"/>
      <c r="Z34" s="112"/>
      <c r="AA34" s="110"/>
    </row>
    <row r="35">
      <c r="A35" s="107" t="s">
        <v>45</v>
      </c>
      <c r="B35" s="47">
        <v>32.0</v>
      </c>
      <c r="C35" s="90">
        <v>43.31783</v>
      </c>
      <c r="D35" s="91"/>
      <c r="E35" s="92"/>
      <c r="F35" s="93">
        <v>1.0</v>
      </c>
      <c r="G35" s="94"/>
      <c r="H35" s="95">
        <v>1.0</v>
      </c>
      <c r="I35" s="96"/>
      <c r="J35" s="97"/>
      <c r="K35" s="98"/>
      <c r="L35" s="99">
        <v>1.0</v>
      </c>
      <c r="M35" s="100"/>
      <c r="N35" s="108">
        <v>1.0</v>
      </c>
      <c r="O35" s="113"/>
      <c r="P35" s="103">
        <v>1.0</v>
      </c>
      <c r="Q35" s="103">
        <v>1.0</v>
      </c>
      <c r="R35" s="104"/>
      <c r="S35" s="103">
        <v>1.0</v>
      </c>
      <c r="T35" s="103">
        <v>9.0</v>
      </c>
      <c r="U35" s="104"/>
      <c r="V35" s="104"/>
      <c r="W35" s="104"/>
      <c r="X35" s="104"/>
      <c r="Y35" s="104"/>
      <c r="Z35" s="112"/>
      <c r="AA35" s="106" t="s">
        <v>92</v>
      </c>
    </row>
    <row r="36">
      <c r="A36" s="114" t="s">
        <v>46</v>
      </c>
      <c r="B36" s="47">
        <v>33.0</v>
      </c>
      <c r="C36" s="90">
        <v>43.31772</v>
      </c>
      <c r="D36" s="91"/>
      <c r="E36" s="92"/>
      <c r="F36" s="92"/>
      <c r="G36" s="94"/>
      <c r="H36" s="95"/>
      <c r="I36" s="96"/>
      <c r="J36" s="97"/>
      <c r="K36" s="98"/>
      <c r="L36" s="100"/>
      <c r="M36" s="100"/>
      <c r="N36" s="101"/>
      <c r="O36" s="113"/>
      <c r="P36" s="104"/>
      <c r="Q36" s="104"/>
      <c r="R36" s="104"/>
      <c r="S36" s="104"/>
      <c r="T36" s="104"/>
      <c r="U36" s="104"/>
      <c r="V36" s="104"/>
      <c r="W36" s="104"/>
      <c r="X36" s="104"/>
      <c r="Y36" s="104"/>
      <c r="Z36" s="112"/>
      <c r="AA36" s="110"/>
    </row>
    <row r="37">
      <c r="A37" s="107" t="s">
        <v>48</v>
      </c>
      <c r="B37" s="47">
        <v>34.0</v>
      </c>
      <c r="C37" s="90">
        <v>43.25248</v>
      </c>
      <c r="D37" s="91"/>
      <c r="E37" s="92"/>
      <c r="F37" s="93">
        <v>1.0</v>
      </c>
      <c r="G37" s="94"/>
      <c r="H37" s="95">
        <v>1.0</v>
      </c>
      <c r="I37" s="95">
        <v>1.0</v>
      </c>
      <c r="J37" s="97"/>
      <c r="K37" s="98"/>
      <c r="L37" s="99">
        <v>1.0</v>
      </c>
      <c r="M37" s="100"/>
      <c r="N37" s="101"/>
      <c r="O37" s="102">
        <v>1.0</v>
      </c>
      <c r="P37" s="104"/>
      <c r="Q37" s="104"/>
      <c r="R37" s="103"/>
      <c r="S37" s="103">
        <v>1.0</v>
      </c>
      <c r="T37" s="104"/>
      <c r="U37" s="104"/>
      <c r="V37" s="104"/>
      <c r="W37" s="104"/>
      <c r="X37" s="104"/>
      <c r="Y37" s="103">
        <v>1.0</v>
      </c>
      <c r="Z37" s="105">
        <v>347.0</v>
      </c>
      <c r="AA37" s="110"/>
    </row>
    <row r="38">
      <c r="A38" s="114" t="s">
        <v>49</v>
      </c>
      <c r="B38" s="47">
        <v>35.0</v>
      </c>
      <c r="C38" s="90">
        <v>43.22085</v>
      </c>
      <c r="D38" s="91"/>
      <c r="E38" s="92"/>
      <c r="F38" s="93">
        <v>1.0</v>
      </c>
      <c r="G38" s="94"/>
      <c r="H38" s="96"/>
      <c r="I38" s="96"/>
      <c r="J38" s="97"/>
      <c r="K38" s="98"/>
      <c r="L38" s="99">
        <v>1.0</v>
      </c>
      <c r="M38" s="100"/>
      <c r="N38" s="101"/>
      <c r="O38" s="102">
        <v>1.0</v>
      </c>
      <c r="P38" s="103">
        <v>1.0</v>
      </c>
      <c r="Q38" s="104"/>
      <c r="R38" s="103"/>
      <c r="S38" s="103">
        <v>1.0</v>
      </c>
      <c r="T38" s="103">
        <v>6.0</v>
      </c>
      <c r="U38" s="104"/>
      <c r="V38" s="104"/>
      <c r="W38" s="103">
        <v>1.0</v>
      </c>
      <c r="X38" s="104"/>
      <c r="Y38" s="104"/>
      <c r="Z38" s="105">
        <v>1222.0</v>
      </c>
      <c r="AA38" s="106" t="s">
        <v>86</v>
      </c>
    </row>
    <row r="39">
      <c r="A39" s="107" t="s">
        <v>50</v>
      </c>
      <c r="B39" s="47">
        <v>36.0</v>
      </c>
      <c r="C39" s="90">
        <v>43.18103</v>
      </c>
      <c r="D39" s="91"/>
      <c r="E39" s="92"/>
      <c r="F39" s="92"/>
      <c r="G39" s="94"/>
      <c r="H39" s="95">
        <v>1.0</v>
      </c>
      <c r="I39" s="95">
        <v>1.0</v>
      </c>
      <c r="J39" s="97"/>
      <c r="K39" s="98"/>
      <c r="L39" s="99">
        <v>1.0</v>
      </c>
      <c r="M39" s="100"/>
      <c r="N39" s="101"/>
      <c r="O39" s="102">
        <v>1.0</v>
      </c>
      <c r="P39" s="103">
        <v>1.0</v>
      </c>
      <c r="Q39" s="104"/>
      <c r="R39" s="104"/>
      <c r="S39" s="103">
        <v>1.0</v>
      </c>
      <c r="T39" s="103">
        <v>3.0</v>
      </c>
      <c r="U39" s="104"/>
      <c r="V39" s="104"/>
      <c r="W39" s="103">
        <v>1.0</v>
      </c>
      <c r="X39" s="104"/>
      <c r="Y39" s="104"/>
      <c r="Z39" s="105">
        <v>1138.0</v>
      </c>
      <c r="AA39" s="110"/>
    </row>
    <row r="40">
      <c r="A40" s="114" t="s">
        <v>51</v>
      </c>
      <c r="B40" s="47">
        <v>37.0</v>
      </c>
      <c r="C40" s="90">
        <v>42.80819</v>
      </c>
      <c r="D40" s="91"/>
      <c r="E40" s="92"/>
      <c r="F40" s="93">
        <v>1.0</v>
      </c>
      <c r="G40" s="116"/>
      <c r="H40" s="95">
        <v>1.0</v>
      </c>
      <c r="I40" s="96"/>
      <c r="J40" s="97"/>
      <c r="K40" s="98"/>
      <c r="L40" s="100"/>
      <c r="M40" s="100"/>
      <c r="N40" s="108">
        <v>1.0</v>
      </c>
      <c r="O40" s="102">
        <v>1.0</v>
      </c>
      <c r="P40" s="103">
        <v>1.0</v>
      </c>
      <c r="Q40" s="103">
        <v>1.0</v>
      </c>
      <c r="R40" s="103"/>
      <c r="S40" s="103">
        <v>1.0</v>
      </c>
      <c r="T40" s="104"/>
      <c r="U40" s="104"/>
      <c r="V40" s="104"/>
      <c r="W40" s="104"/>
      <c r="X40" s="104"/>
      <c r="Y40" s="103">
        <v>1.0</v>
      </c>
      <c r="Z40" s="105">
        <v>411.0</v>
      </c>
      <c r="AA40" s="110"/>
    </row>
    <row r="41">
      <c r="A41" s="107" t="s">
        <v>52</v>
      </c>
      <c r="B41" s="47">
        <v>38.0</v>
      </c>
      <c r="C41" s="90">
        <v>42.49033</v>
      </c>
      <c r="D41" s="91"/>
      <c r="E41" s="92"/>
      <c r="F41" s="93">
        <v>1.0</v>
      </c>
      <c r="G41" s="94"/>
      <c r="H41" s="95">
        <v>1.0</v>
      </c>
      <c r="I41" s="96"/>
      <c r="J41" s="97"/>
      <c r="K41" s="98"/>
      <c r="L41" s="100"/>
      <c r="M41" s="100"/>
      <c r="N41" s="108">
        <v>1.0</v>
      </c>
      <c r="O41" s="102">
        <v>1.0</v>
      </c>
      <c r="P41" s="104"/>
      <c r="Q41" s="104"/>
      <c r="R41" s="103"/>
      <c r="S41" s="103">
        <v>1.0</v>
      </c>
      <c r="T41" s="103"/>
      <c r="U41" s="103"/>
      <c r="V41" s="103"/>
      <c r="W41" s="103">
        <v>1.0</v>
      </c>
      <c r="X41" s="104"/>
      <c r="Y41" s="104"/>
      <c r="Z41" s="105">
        <v>978.0</v>
      </c>
      <c r="AA41" s="110"/>
    </row>
    <row r="42">
      <c r="A42" s="107" t="s">
        <v>53</v>
      </c>
      <c r="B42" s="47">
        <v>39.0</v>
      </c>
      <c r="C42" s="90">
        <v>42.34313</v>
      </c>
      <c r="D42" s="93" t="s">
        <v>93</v>
      </c>
      <c r="E42" s="93" t="s">
        <v>93</v>
      </c>
      <c r="F42" s="93" t="s">
        <v>93</v>
      </c>
      <c r="G42" s="94"/>
      <c r="H42" s="95">
        <v>1.0</v>
      </c>
      <c r="I42" s="96"/>
      <c r="J42" s="97"/>
      <c r="K42" s="98"/>
      <c r="L42" s="100"/>
      <c r="M42" s="100"/>
      <c r="N42" s="108">
        <v>1.0</v>
      </c>
      <c r="O42" s="102">
        <v>1.0</v>
      </c>
      <c r="P42" s="103">
        <v>0.0</v>
      </c>
      <c r="Q42" s="103">
        <v>0.0</v>
      </c>
      <c r="R42" s="103"/>
      <c r="S42" s="103">
        <v>1.0</v>
      </c>
      <c r="T42" s="103"/>
      <c r="U42" s="103"/>
      <c r="V42" s="103"/>
      <c r="W42" s="103"/>
      <c r="X42" s="103">
        <v>0.0</v>
      </c>
      <c r="Y42" s="103">
        <v>1.0</v>
      </c>
      <c r="Z42" s="117">
        <v>979.0</v>
      </c>
      <c r="AA42" s="110"/>
    </row>
    <row r="43">
      <c r="A43" s="114" t="s">
        <v>54</v>
      </c>
      <c r="B43" s="47">
        <v>40.0</v>
      </c>
      <c r="C43" s="90">
        <v>42.34092</v>
      </c>
      <c r="D43" s="91"/>
      <c r="E43" s="92"/>
      <c r="F43" s="93">
        <v>1.0</v>
      </c>
      <c r="G43" s="94"/>
      <c r="H43" s="95">
        <v>1.0</v>
      </c>
      <c r="I43" s="95">
        <v>1.0</v>
      </c>
      <c r="J43" s="97"/>
      <c r="K43" s="98"/>
      <c r="L43" s="99">
        <v>1.0</v>
      </c>
      <c r="M43" s="100"/>
      <c r="N43" s="108">
        <v>1.0</v>
      </c>
      <c r="O43" s="102">
        <v>1.0</v>
      </c>
      <c r="P43" s="103">
        <v>1.0</v>
      </c>
      <c r="Q43" s="104"/>
      <c r="R43" s="103">
        <v>1.0</v>
      </c>
      <c r="S43" s="103">
        <v>1.0</v>
      </c>
      <c r="T43" s="104"/>
      <c r="U43" s="104"/>
      <c r="V43" s="104"/>
      <c r="W43" s="104"/>
      <c r="X43" s="104"/>
      <c r="Y43" s="103">
        <v>1.0</v>
      </c>
      <c r="Z43" s="105">
        <v>1200.0</v>
      </c>
      <c r="AA43" s="110"/>
    </row>
    <row r="44">
      <c r="A44" s="114" t="s">
        <v>55</v>
      </c>
      <c r="B44" s="47">
        <v>41.0</v>
      </c>
      <c r="C44" s="90">
        <v>41.34908</v>
      </c>
      <c r="D44" s="91"/>
      <c r="E44" s="92"/>
      <c r="F44" s="92"/>
      <c r="G44" s="94"/>
      <c r="H44" s="96"/>
      <c r="I44" s="96"/>
      <c r="J44" s="97"/>
      <c r="K44" s="98"/>
      <c r="L44" s="100"/>
      <c r="M44" s="100"/>
      <c r="N44" s="101"/>
      <c r="O44" s="113"/>
      <c r="P44" s="104"/>
      <c r="Q44" s="104"/>
      <c r="R44" s="104"/>
      <c r="S44" s="104"/>
      <c r="T44" s="104"/>
      <c r="U44" s="104"/>
      <c r="V44" s="104"/>
      <c r="W44" s="104"/>
      <c r="X44" s="104"/>
      <c r="Y44" s="104"/>
      <c r="Z44" s="112"/>
      <c r="AA44" s="110"/>
    </row>
    <row r="45">
      <c r="A45" s="107" t="s">
        <v>56</v>
      </c>
      <c r="B45" s="47">
        <v>42.0</v>
      </c>
      <c r="C45" s="90">
        <v>40.59752</v>
      </c>
      <c r="D45" s="91"/>
      <c r="E45" s="92"/>
      <c r="F45" s="92"/>
      <c r="G45" s="94"/>
      <c r="H45" s="96"/>
      <c r="I45" s="96"/>
      <c r="J45" s="97"/>
      <c r="K45" s="98"/>
      <c r="L45" s="100"/>
      <c r="M45" s="100"/>
      <c r="N45" s="101"/>
      <c r="O45" s="113"/>
      <c r="P45" s="104"/>
      <c r="Q45" s="104"/>
      <c r="R45" s="104"/>
      <c r="S45" s="104"/>
      <c r="T45" s="104"/>
      <c r="U45" s="104"/>
      <c r="V45" s="104"/>
      <c r="W45" s="104"/>
      <c r="X45" s="104"/>
      <c r="Y45" s="104"/>
      <c r="Z45" s="112"/>
      <c r="AA45" s="110"/>
    </row>
    <row r="46">
      <c r="A46" s="107" t="s">
        <v>57</v>
      </c>
      <c r="B46" s="47">
        <v>42.0</v>
      </c>
      <c r="C46" s="90">
        <v>41.27544</v>
      </c>
      <c r="D46" s="91"/>
      <c r="E46" s="92"/>
      <c r="F46" s="92"/>
      <c r="G46" s="94"/>
      <c r="H46" s="95">
        <v>1.0</v>
      </c>
      <c r="I46" s="96"/>
      <c r="J46" s="97"/>
      <c r="K46" s="98"/>
      <c r="L46" s="100"/>
      <c r="M46" s="99">
        <v>1.0</v>
      </c>
      <c r="N46" s="101"/>
      <c r="O46" s="102">
        <v>1.0</v>
      </c>
      <c r="P46" s="103">
        <v>1.0</v>
      </c>
      <c r="Q46" s="103">
        <v>1.0</v>
      </c>
      <c r="R46" s="103"/>
      <c r="S46" s="103">
        <v>1.0</v>
      </c>
      <c r="T46" s="103"/>
      <c r="U46" s="103">
        <v>1.0</v>
      </c>
      <c r="V46" s="103">
        <v>1.0</v>
      </c>
      <c r="W46" s="104"/>
      <c r="X46" s="103"/>
      <c r="Y46" s="103">
        <v>1.0</v>
      </c>
      <c r="Z46" s="112"/>
      <c r="AA46" s="110"/>
    </row>
    <row r="47">
      <c r="A47" s="114" t="s">
        <v>58</v>
      </c>
      <c r="B47" s="47">
        <v>44.0</v>
      </c>
      <c r="C47" s="90">
        <v>39.05637</v>
      </c>
      <c r="D47" s="91"/>
      <c r="E47" s="92"/>
      <c r="F47" s="93">
        <v>1.0</v>
      </c>
      <c r="G47" s="94"/>
      <c r="H47" s="95">
        <v>1.0</v>
      </c>
      <c r="I47" s="96"/>
      <c r="J47" s="97"/>
      <c r="K47" s="115">
        <v>1.0</v>
      </c>
      <c r="L47" s="100"/>
      <c r="M47" s="100"/>
      <c r="N47" s="101"/>
      <c r="O47" s="102">
        <v>1.0</v>
      </c>
      <c r="P47" s="103">
        <v>1.0</v>
      </c>
      <c r="Q47" s="104"/>
      <c r="R47" s="103"/>
      <c r="S47" s="103">
        <v>1.0</v>
      </c>
      <c r="T47" s="103">
        <v>6.0</v>
      </c>
      <c r="U47" s="104"/>
      <c r="V47" s="104"/>
      <c r="W47" s="104"/>
      <c r="X47" s="104"/>
      <c r="Y47" s="104"/>
      <c r="Z47" s="118">
        <v>1223.0</v>
      </c>
      <c r="AA47" s="110"/>
    </row>
    <row r="48">
      <c r="A48" s="119" t="s">
        <v>59</v>
      </c>
      <c r="B48" s="56">
        <v>45.0</v>
      </c>
      <c r="C48" s="120">
        <v>37.97638</v>
      </c>
      <c r="D48" s="121"/>
      <c r="E48" s="122"/>
      <c r="F48" s="122"/>
      <c r="G48" s="123"/>
      <c r="H48" s="124"/>
      <c r="I48" s="124"/>
      <c r="J48" s="125"/>
      <c r="K48" s="126"/>
      <c r="L48" s="127"/>
      <c r="M48" s="127"/>
      <c r="N48" s="128"/>
      <c r="O48" s="129"/>
      <c r="P48" s="130"/>
      <c r="Q48" s="130"/>
      <c r="R48" s="130"/>
      <c r="S48" s="130"/>
      <c r="T48" s="130"/>
      <c r="U48" s="130"/>
      <c r="V48" s="130"/>
      <c r="W48" s="130"/>
      <c r="X48" s="130"/>
      <c r="Y48" s="130"/>
      <c r="Z48" s="131"/>
      <c r="AA48" s="132"/>
    </row>
  </sheetData>
  <mergeCells count="7">
    <mergeCell ref="A2:A3"/>
    <mergeCell ref="B2:C2"/>
    <mergeCell ref="D2:F2"/>
    <mergeCell ref="G2:J2"/>
    <mergeCell ref="K2:N2"/>
    <mergeCell ref="O2:Z2"/>
    <mergeCell ref="AA2:AA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4.25"/>
    <col customWidth="1" min="2" max="2" width="5.0"/>
    <col customWidth="1" min="3" max="3" width="7.38"/>
    <col customWidth="1" min="4" max="4" width="8.5"/>
    <col customWidth="1" min="5" max="5" width="8.25"/>
    <col customWidth="1" min="6" max="17" width="3.25"/>
    <col customWidth="1" min="18" max="34" width="2.88"/>
    <col customWidth="1" min="35" max="35" width="10.38"/>
    <col customWidth="1" min="36" max="36" width="22.25"/>
  </cols>
  <sheetData>
    <row r="2">
      <c r="A2" s="133" t="s">
        <v>0</v>
      </c>
      <c r="B2" s="134" t="s">
        <v>1</v>
      </c>
      <c r="C2" s="5"/>
      <c r="D2" s="135" t="s">
        <v>94</v>
      </c>
      <c r="E2" s="136" t="s">
        <v>95</v>
      </c>
      <c r="F2" s="137" t="s">
        <v>96</v>
      </c>
      <c r="G2" s="4"/>
      <c r="H2" s="4"/>
      <c r="I2" s="4"/>
      <c r="J2" s="4"/>
      <c r="K2" s="4"/>
      <c r="L2" s="4"/>
      <c r="M2" s="4"/>
      <c r="N2" s="4"/>
      <c r="O2" s="4"/>
      <c r="P2" s="4"/>
      <c r="Q2" s="4"/>
      <c r="R2" s="138" t="s">
        <v>97</v>
      </c>
      <c r="S2" s="4"/>
      <c r="T2" s="4"/>
      <c r="U2" s="4"/>
      <c r="V2" s="4"/>
      <c r="W2" s="4"/>
      <c r="X2" s="4"/>
      <c r="Y2" s="4"/>
      <c r="Z2" s="4"/>
      <c r="AA2" s="4"/>
      <c r="AB2" s="4"/>
      <c r="AC2" s="4"/>
      <c r="AD2" s="139" t="s">
        <v>98</v>
      </c>
      <c r="AE2" s="4"/>
      <c r="AF2" s="4"/>
      <c r="AG2" s="4"/>
      <c r="AH2" s="5"/>
      <c r="AI2" s="140" t="s">
        <v>99</v>
      </c>
      <c r="AJ2" s="141" t="s">
        <v>64</v>
      </c>
    </row>
    <row r="3">
      <c r="A3" s="10"/>
      <c r="B3" s="142" t="s">
        <v>6</v>
      </c>
      <c r="C3" s="143" t="s">
        <v>7</v>
      </c>
      <c r="D3" s="144"/>
      <c r="F3" s="145">
        <v>1.0</v>
      </c>
      <c r="G3" s="145">
        <v>2.0</v>
      </c>
      <c r="H3" s="145">
        <v>3.0</v>
      </c>
      <c r="I3" s="145">
        <v>4.0</v>
      </c>
      <c r="J3" s="145">
        <v>5.0</v>
      </c>
      <c r="K3" s="145">
        <v>6.0</v>
      </c>
      <c r="L3" s="145">
        <v>7.0</v>
      </c>
      <c r="M3" s="145">
        <v>8.0</v>
      </c>
      <c r="N3" s="145">
        <v>9.0</v>
      </c>
      <c r="O3" s="145">
        <v>10.0</v>
      </c>
      <c r="P3" s="145">
        <v>11.0</v>
      </c>
      <c r="Q3" s="145">
        <v>12.0</v>
      </c>
      <c r="R3" s="146">
        <v>1.0</v>
      </c>
      <c r="S3" s="146">
        <v>2.0</v>
      </c>
      <c r="T3" s="146">
        <v>3.0</v>
      </c>
      <c r="U3" s="146">
        <v>4.0</v>
      </c>
      <c r="V3" s="146">
        <v>5.0</v>
      </c>
      <c r="W3" s="146">
        <v>6.0</v>
      </c>
      <c r="X3" s="146">
        <v>7.0</v>
      </c>
      <c r="Y3" s="146">
        <v>8.0</v>
      </c>
      <c r="Z3" s="146">
        <v>9.0</v>
      </c>
      <c r="AA3" s="146">
        <v>10.0</v>
      </c>
      <c r="AB3" s="146">
        <v>11.0</v>
      </c>
      <c r="AC3" s="146">
        <v>12.0</v>
      </c>
      <c r="AD3" s="147">
        <v>1.0</v>
      </c>
      <c r="AE3" s="147">
        <v>2.0</v>
      </c>
      <c r="AF3" s="147">
        <v>3.0</v>
      </c>
      <c r="AG3" s="147">
        <v>4.0</v>
      </c>
      <c r="AH3" s="148">
        <v>5.0</v>
      </c>
      <c r="AI3" s="149"/>
      <c r="AJ3" s="10"/>
    </row>
    <row r="4">
      <c r="A4" s="150" t="s">
        <v>11</v>
      </c>
      <c r="B4" s="151">
        <v>1.0</v>
      </c>
      <c r="C4" s="152">
        <v>49.07587</v>
      </c>
      <c r="D4" s="153">
        <v>0.4</v>
      </c>
      <c r="E4" s="154" t="s">
        <v>100</v>
      </c>
      <c r="F4" s="155"/>
      <c r="G4" s="155"/>
      <c r="H4" s="155"/>
      <c r="I4" s="155"/>
      <c r="J4" s="156">
        <v>1.0</v>
      </c>
      <c r="K4" s="156">
        <v>1.0</v>
      </c>
      <c r="L4" s="156">
        <v>1.0</v>
      </c>
      <c r="M4" s="156">
        <v>1.0</v>
      </c>
      <c r="N4" s="156">
        <v>1.0</v>
      </c>
      <c r="O4" s="156">
        <v>1.0</v>
      </c>
      <c r="P4" s="156">
        <v>1.0</v>
      </c>
      <c r="Q4" s="156">
        <v>1.0</v>
      </c>
      <c r="R4" s="157">
        <v>0.0</v>
      </c>
      <c r="S4" s="157">
        <v>0.0</v>
      </c>
      <c r="T4" s="157">
        <v>0.0</v>
      </c>
      <c r="U4" s="157">
        <v>0.0</v>
      </c>
      <c r="V4" s="157">
        <v>0.0</v>
      </c>
      <c r="W4" s="157">
        <v>0.0</v>
      </c>
      <c r="X4" s="157">
        <v>0.0</v>
      </c>
      <c r="Y4" s="157">
        <v>0.0</v>
      </c>
      <c r="Z4" s="157">
        <v>0.0</v>
      </c>
      <c r="AA4" s="157">
        <v>0.0</v>
      </c>
      <c r="AB4" s="157">
        <v>1.0</v>
      </c>
      <c r="AC4" s="157">
        <v>1.0</v>
      </c>
      <c r="AD4" s="158">
        <v>1.0</v>
      </c>
      <c r="AE4" s="158">
        <v>1.0</v>
      </c>
      <c r="AF4" s="158">
        <v>1.0</v>
      </c>
      <c r="AG4" s="159"/>
      <c r="AH4" s="159"/>
      <c r="AI4" s="160">
        <f t="shared" ref="AI4:AI183" si="1">SUM(F4:AH4)</f>
        <v>13</v>
      </c>
      <c r="AJ4" s="161"/>
    </row>
    <row r="5">
      <c r="A5" s="162"/>
      <c r="B5" s="144"/>
      <c r="C5" s="149"/>
      <c r="D5" s="163"/>
      <c r="E5" s="164" t="s">
        <v>101</v>
      </c>
      <c r="F5" s="92"/>
      <c r="G5" s="92"/>
      <c r="H5" s="92"/>
      <c r="I5" s="92"/>
      <c r="J5" s="92"/>
      <c r="K5" s="92"/>
      <c r="L5" s="92"/>
      <c r="M5" s="92"/>
      <c r="N5" s="92"/>
      <c r="O5" s="92"/>
      <c r="P5" s="92"/>
      <c r="Q5" s="92"/>
      <c r="R5" s="165"/>
      <c r="S5" s="165"/>
      <c r="T5" s="165"/>
      <c r="U5" s="165"/>
      <c r="V5" s="165"/>
      <c r="W5" s="165"/>
      <c r="X5" s="165"/>
      <c r="Y5" s="165"/>
      <c r="Z5" s="165"/>
      <c r="AA5" s="165"/>
      <c r="AB5" s="165"/>
      <c r="AC5" s="165"/>
      <c r="AD5" s="166"/>
      <c r="AE5" s="166"/>
      <c r="AF5" s="166"/>
      <c r="AG5" s="167">
        <v>1.0</v>
      </c>
      <c r="AH5" s="166"/>
      <c r="AI5" s="168">
        <f t="shared" si="1"/>
        <v>1</v>
      </c>
      <c r="AJ5" s="149"/>
    </row>
    <row r="6">
      <c r="A6" s="162"/>
      <c r="B6" s="144"/>
      <c r="C6" s="149"/>
      <c r="D6" s="163"/>
      <c r="E6" s="164" t="s">
        <v>102</v>
      </c>
      <c r="F6" s="92"/>
      <c r="G6" s="92"/>
      <c r="H6" s="92"/>
      <c r="I6" s="92"/>
      <c r="J6" s="92"/>
      <c r="K6" s="92"/>
      <c r="L6" s="92"/>
      <c r="M6" s="92"/>
      <c r="N6" s="92"/>
      <c r="O6" s="92"/>
      <c r="P6" s="92"/>
      <c r="Q6" s="92"/>
      <c r="R6" s="165"/>
      <c r="S6" s="165"/>
      <c r="T6" s="165"/>
      <c r="U6" s="165"/>
      <c r="V6" s="165"/>
      <c r="W6" s="165"/>
      <c r="X6" s="165"/>
      <c r="Y6" s="165"/>
      <c r="Z6" s="165"/>
      <c r="AA6" s="165"/>
      <c r="AB6" s="165"/>
      <c r="AC6" s="165"/>
      <c r="AD6" s="166"/>
      <c r="AE6" s="166"/>
      <c r="AF6" s="166"/>
      <c r="AG6" s="166"/>
      <c r="AH6" s="167">
        <v>1.0</v>
      </c>
      <c r="AI6" s="168">
        <f t="shared" si="1"/>
        <v>1</v>
      </c>
      <c r="AJ6" s="149"/>
    </row>
    <row r="7">
      <c r="A7" s="10"/>
      <c r="B7" s="169"/>
      <c r="C7" s="170"/>
      <c r="D7" s="171"/>
      <c r="E7" s="172" t="s">
        <v>103</v>
      </c>
      <c r="F7" s="122"/>
      <c r="G7" s="122"/>
      <c r="H7" s="122"/>
      <c r="I7" s="122"/>
      <c r="J7" s="173">
        <v>1.0</v>
      </c>
      <c r="K7" s="173">
        <v>1.0</v>
      </c>
      <c r="L7" s="173">
        <v>1.0</v>
      </c>
      <c r="M7" s="173">
        <v>1.0</v>
      </c>
      <c r="N7" s="173">
        <v>1.0</v>
      </c>
      <c r="O7" s="173">
        <v>1.0</v>
      </c>
      <c r="P7" s="173">
        <v>1.0</v>
      </c>
      <c r="Q7" s="173">
        <v>1.0</v>
      </c>
      <c r="R7" s="174">
        <v>0.0</v>
      </c>
      <c r="S7" s="174">
        <v>0.0</v>
      </c>
      <c r="T7" s="174">
        <v>0.0</v>
      </c>
      <c r="U7" s="174">
        <v>0.0</v>
      </c>
      <c r="V7" s="174">
        <v>0.0</v>
      </c>
      <c r="W7" s="174">
        <v>0.0</v>
      </c>
      <c r="X7" s="174">
        <v>0.0</v>
      </c>
      <c r="Y7" s="174">
        <v>0.0</v>
      </c>
      <c r="Z7" s="174">
        <v>0.0</v>
      </c>
      <c r="AA7" s="174">
        <v>0.0</v>
      </c>
      <c r="AB7" s="174">
        <v>1.0</v>
      </c>
      <c r="AC7" s="174">
        <v>1.0</v>
      </c>
      <c r="AD7" s="175">
        <v>1.0</v>
      </c>
      <c r="AE7" s="175">
        <v>1.0</v>
      </c>
      <c r="AF7" s="175">
        <v>1.0</v>
      </c>
      <c r="AG7" s="175">
        <v>0.0</v>
      </c>
      <c r="AH7" s="176"/>
      <c r="AI7" s="177">
        <f t="shared" si="1"/>
        <v>13</v>
      </c>
      <c r="AJ7" s="170"/>
    </row>
    <row r="8">
      <c r="A8" s="150" t="s">
        <v>12</v>
      </c>
      <c r="B8" s="151">
        <v>2.0</v>
      </c>
      <c r="C8" s="152">
        <v>47.54948</v>
      </c>
      <c r="D8" s="178">
        <v>1.0</v>
      </c>
      <c r="E8" s="154" t="s">
        <v>100</v>
      </c>
      <c r="F8" s="155"/>
      <c r="G8" s="155"/>
      <c r="H8" s="155"/>
      <c r="I8" s="155"/>
      <c r="J8" s="156"/>
      <c r="K8" s="156"/>
      <c r="L8" s="156">
        <v>1.0</v>
      </c>
      <c r="M8" s="156">
        <v>1.0</v>
      </c>
      <c r="N8" s="156">
        <v>1.0</v>
      </c>
      <c r="O8" s="156">
        <v>1.0</v>
      </c>
      <c r="P8" s="156">
        <v>1.0</v>
      </c>
      <c r="Q8" s="156">
        <v>1.0</v>
      </c>
      <c r="R8" s="157">
        <v>1.0</v>
      </c>
      <c r="S8" s="157">
        <v>1.0</v>
      </c>
      <c r="T8" s="157">
        <v>1.0</v>
      </c>
      <c r="U8" s="157">
        <v>1.0</v>
      </c>
      <c r="V8" s="157">
        <v>1.0</v>
      </c>
      <c r="W8" s="157">
        <v>0.0</v>
      </c>
      <c r="X8" s="157">
        <v>1.0</v>
      </c>
      <c r="Y8" s="157">
        <v>1.0</v>
      </c>
      <c r="Z8" s="157">
        <v>1.0</v>
      </c>
      <c r="AA8" s="157">
        <v>1.0</v>
      </c>
      <c r="AB8" s="157">
        <v>1.0</v>
      </c>
      <c r="AC8" s="157">
        <v>1.0</v>
      </c>
      <c r="AD8" s="158">
        <v>1.0</v>
      </c>
      <c r="AE8" s="158">
        <v>1.0</v>
      </c>
      <c r="AF8" s="158">
        <v>1.0</v>
      </c>
      <c r="AG8" s="159"/>
      <c r="AH8" s="159"/>
      <c r="AI8" s="160">
        <f t="shared" si="1"/>
        <v>20</v>
      </c>
      <c r="AJ8" s="179" t="s">
        <v>104</v>
      </c>
    </row>
    <row r="9">
      <c r="A9" s="162"/>
      <c r="B9" s="144"/>
      <c r="C9" s="149"/>
      <c r="D9" s="163"/>
      <c r="E9" s="164" t="s">
        <v>101</v>
      </c>
      <c r="F9" s="92"/>
      <c r="G9" s="92"/>
      <c r="H9" s="92"/>
      <c r="I9" s="92"/>
      <c r="J9" s="92"/>
      <c r="K9" s="92"/>
      <c r="L9" s="92"/>
      <c r="M9" s="92"/>
      <c r="N9" s="92"/>
      <c r="O9" s="92"/>
      <c r="P9" s="92"/>
      <c r="Q9" s="92"/>
      <c r="R9" s="165"/>
      <c r="S9" s="165"/>
      <c r="T9" s="165"/>
      <c r="U9" s="165"/>
      <c r="V9" s="165"/>
      <c r="W9" s="165"/>
      <c r="X9" s="165"/>
      <c r="Y9" s="165"/>
      <c r="Z9" s="165"/>
      <c r="AA9" s="165"/>
      <c r="AB9" s="165"/>
      <c r="AC9" s="165"/>
      <c r="AD9" s="166"/>
      <c r="AE9" s="166"/>
      <c r="AF9" s="166"/>
      <c r="AG9" s="167"/>
      <c r="AH9" s="167">
        <v>1.0</v>
      </c>
      <c r="AI9" s="168">
        <f t="shared" si="1"/>
        <v>1</v>
      </c>
      <c r="AJ9" s="149"/>
    </row>
    <row r="10">
      <c r="A10" s="162"/>
      <c r="B10" s="144"/>
      <c r="C10" s="149"/>
      <c r="D10" s="163"/>
      <c r="E10" s="164" t="s">
        <v>102</v>
      </c>
      <c r="F10" s="92"/>
      <c r="G10" s="92"/>
      <c r="H10" s="92"/>
      <c r="I10" s="92"/>
      <c r="J10" s="92"/>
      <c r="K10" s="92"/>
      <c r="L10" s="92"/>
      <c r="M10" s="92"/>
      <c r="N10" s="92"/>
      <c r="O10" s="92"/>
      <c r="P10" s="92"/>
      <c r="Q10" s="92"/>
      <c r="R10" s="165"/>
      <c r="S10" s="165"/>
      <c r="T10" s="165"/>
      <c r="U10" s="165"/>
      <c r="V10" s="165"/>
      <c r="W10" s="165"/>
      <c r="X10" s="165"/>
      <c r="Y10" s="165"/>
      <c r="Z10" s="165"/>
      <c r="AA10" s="165"/>
      <c r="AB10" s="165"/>
      <c r="AC10" s="165"/>
      <c r="AD10" s="166"/>
      <c r="AE10" s="166"/>
      <c r="AF10" s="167"/>
      <c r="AG10" s="167">
        <v>1.0</v>
      </c>
      <c r="AH10" s="166"/>
      <c r="AI10" s="168">
        <f t="shared" si="1"/>
        <v>1</v>
      </c>
      <c r="AJ10" s="149"/>
    </row>
    <row r="11">
      <c r="A11" s="10"/>
      <c r="B11" s="169"/>
      <c r="C11" s="170"/>
      <c r="D11" s="171"/>
      <c r="E11" s="172" t="s">
        <v>103</v>
      </c>
      <c r="F11" s="122"/>
      <c r="G11" s="122"/>
      <c r="H11" s="122"/>
      <c r="I11" s="122"/>
      <c r="J11" s="173"/>
      <c r="K11" s="173"/>
      <c r="L11" s="173"/>
      <c r="M11" s="122"/>
      <c r="N11" s="173">
        <v>1.0</v>
      </c>
      <c r="O11" s="173">
        <v>1.0</v>
      </c>
      <c r="P11" s="173">
        <v>1.0</v>
      </c>
      <c r="Q11" s="173">
        <v>1.0</v>
      </c>
      <c r="R11" s="174">
        <v>1.0</v>
      </c>
      <c r="S11" s="174">
        <v>1.0</v>
      </c>
      <c r="T11" s="174">
        <v>1.0</v>
      </c>
      <c r="U11" s="174">
        <v>1.0</v>
      </c>
      <c r="V11" s="174">
        <v>1.0</v>
      </c>
      <c r="W11" s="174">
        <v>0.0</v>
      </c>
      <c r="X11" s="174">
        <v>1.0</v>
      </c>
      <c r="Y11" s="174">
        <v>1.0</v>
      </c>
      <c r="Z11" s="174">
        <v>1.0</v>
      </c>
      <c r="AA11" s="174">
        <v>1.0</v>
      </c>
      <c r="AB11" s="174">
        <v>1.0</v>
      </c>
      <c r="AC11" s="174">
        <v>1.0</v>
      </c>
      <c r="AD11" s="175">
        <v>1.0</v>
      </c>
      <c r="AE11" s="175">
        <v>1.0</v>
      </c>
      <c r="AF11" s="175">
        <v>1.0</v>
      </c>
      <c r="AG11" s="175">
        <v>1.0</v>
      </c>
      <c r="AH11" s="175">
        <v>1.0</v>
      </c>
      <c r="AI11" s="177">
        <f t="shared" si="1"/>
        <v>20</v>
      </c>
      <c r="AJ11" s="170"/>
    </row>
    <row r="12">
      <c r="A12" s="180" t="s">
        <v>13</v>
      </c>
      <c r="B12" s="151">
        <v>3.0</v>
      </c>
      <c r="C12" s="152">
        <v>46.75147</v>
      </c>
      <c r="D12" s="178">
        <v>0.5</v>
      </c>
      <c r="E12" s="154" t="s">
        <v>100</v>
      </c>
      <c r="F12" s="155"/>
      <c r="G12" s="155"/>
      <c r="H12" s="155"/>
      <c r="I12" s="155"/>
      <c r="J12" s="155"/>
      <c r="K12" s="155"/>
      <c r="L12" s="155"/>
      <c r="M12" s="155"/>
      <c r="N12" s="155"/>
      <c r="O12" s="155"/>
      <c r="P12" s="155"/>
      <c r="Q12" s="155"/>
      <c r="R12" s="181"/>
      <c r="S12" s="181"/>
      <c r="T12" s="181"/>
      <c r="U12" s="181"/>
      <c r="V12" s="181"/>
      <c r="W12" s="181"/>
      <c r="X12" s="181"/>
      <c r="Y12" s="181"/>
      <c r="Z12" s="181"/>
      <c r="AA12" s="157">
        <v>1.0</v>
      </c>
      <c r="AB12" s="157">
        <v>1.0</v>
      </c>
      <c r="AC12" s="157">
        <v>1.0</v>
      </c>
      <c r="AD12" s="158">
        <v>1.0</v>
      </c>
      <c r="AE12" s="158">
        <v>1.0</v>
      </c>
      <c r="AF12" s="158">
        <v>1.0</v>
      </c>
      <c r="AG12" s="159"/>
      <c r="AH12" s="159"/>
      <c r="AI12" s="160">
        <f t="shared" si="1"/>
        <v>6</v>
      </c>
      <c r="AJ12" s="179" t="s">
        <v>105</v>
      </c>
    </row>
    <row r="13">
      <c r="A13" s="162"/>
      <c r="B13" s="144"/>
      <c r="C13" s="149"/>
      <c r="D13" s="163"/>
      <c r="E13" s="164" t="s">
        <v>101</v>
      </c>
      <c r="F13" s="92"/>
      <c r="G13" s="92"/>
      <c r="H13" s="92"/>
      <c r="I13" s="92"/>
      <c r="J13" s="92"/>
      <c r="K13" s="92"/>
      <c r="L13" s="92"/>
      <c r="M13" s="92"/>
      <c r="N13" s="92"/>
      <c r="O13" s="92"/>
      <c r="P13" s="92"/>
      <c r="Q13" s="92"/>
      <c r="R13" s="165"/>
      <c r="S13" s="165"/>
      <c r="T13" s="165"/>
      <c r="U13" s="165"/>
      <c r="V13" s="165"/>
      <c r="W13" s="165"/>
      <c r="X13" s="165"/>
      <c r="Y13" s="165"/>
      <c r="Z13" s="165"/>
      <c r="AA13" s="165"/>
      <c r="AB13" s="165"/>
      <c r="AC13" s="165"/>
      <c r="AD13" s="166"/>
      <c r="AE13" s="166"/>
      <c r="AF13" s="166"/>
      <c r="AG13" s="167">
        <v>1.0</v>
      </c>
      <c r="AH13" s="166"/>
      <c r="AI13" s="168">
        <f t="shared" si="1"/>
        <v>1</v>
      </c>
      <c r="AJ13" s="149"/>
    </row>
    <row r="14">
      <c r="A14" s="162"/>
      <c r="B14" s="144"/>
      <c r="C14" s="149"/>
      <c r="D14" s="163"/>
      <c r="E14" s="164" t="s">
        <v>102</v>
      </c>
      <c r="F14" s="92"/>
      <c r="G14" s="92"/>
      <c r="H14" s="92"/>
      <c r="I14" s="92"/>
      <c r="J14" s="92"/>
      <c r="K14" s="92"/>
      <c r="L14" s="92"/>
      <c r="M14" s="92"/>
      <c r="N14" s="92"/>
      <c r="O14" s="92"/>
      <c r="P14" s="92"/>
      <c r="Q14" s="92"/>
      <c r="R14" s="165"/>
      <c r="S14" s="165"/>
      <c r="T14" s="165"/>
      <c r="U14" s="165"/>
      <c r="V14" s="165"/>
      <c r="W14" s="165"/>
      <c r="X14" s="165"/>
      <c r="Y14" s="165"/>
      <c r="Z14" s="165"/>
      <c r="AA14" s="165"/>
      <c r="AB14" s="165"/>
      <c r="AC14" s="165"/>
      <c r="AD14" s="166"/>
      <c r="AE14" s="166"/>
      <c r="AF14" s="166"/>
      <c r="AG14" s="166"/>
      <c r="AH14" s="167">
        <v>1.0</v>
      </c>
      <c r="AI14" s="168">
        <f t="shared" si="1"/>
        <v>1</v>
      </c>
      <c r="AJ14" s="149"/>
    </row>
    <row r="15">
      <c r="A15" s="10"/>
      <c r="B15" s="169"/>
      <c r="C15" s="170"/>
      <c r="D15" s="171"/>
      <c r="E15" s="172" t="s">
        <v>103</v>
      </c>
      <c r="F15" s="122"/>
      <c r="G15" s="122"/>
      <c r="H15" s="122"/>
      <c r="I15" s="122"/>
      <c r="J15" s="122"/>
      <c r="K15" s="173">
        <v>1.0</v>
      </c>
      <c r="L15" s="173">
        <v>1.0</v>
      </c>
      <c r="M15" s="173">
        <v>1.0</v>
      </c>
      <c r="N15" s="173">
        <v>1.0</v>
      </c>
      <c r="O15" s="182">
        <v>0.0</v>
      </c>
      <c r="P15" s="182">
        <v>0.0</v>
      </c>
      <c r="Q15" s="182">
        <v>0.0</v>
      </c>
      <c r="R15" s="183">
        <v>0.0</v>
      </c>
      <c r="S15" s="183">
        <v>0.0</v>
      </c>
      <c r="T15" s="183">
        <v>0.0</v>
      </c>
      <c r="U15" s="183">
        <v>0.0</v>
      </c>
      <c r="V15" s="183">
        <v>0.0</v>
      </c>
      <c r="W15" s="183">
        <v>0.0</v>
      </c>
      <c r="X15" s="183">
        <v>0.0</v>
      </c>
      <c r="Y15" s="183">
        <v>0.0</v>
      </c>
      <c r="Z15" s="183">
        <v>0.0</v>
      </c>
      <c r="AA15" s="174">
        <v>1.0</v>
      </c>
      <c r="AB15" s="174">
        <v>1.0</v>
      </c>
      <c r="AC15" s="174">
        <v>1.0</v>
      </c>
      <c r="AD15" s="175">
        <v>1.0</v>
      </c>
      <c r="AE15" s="175">
        <v>1.0</v>
      </c>
      <c r="AF15" s="175">
        <v>1.0</v>
      </c>
      <c r="AG15" s="175">
        <v>1.0</v>
      </c>
      <c r="AH15" s="175">
        <v>1.0</v>
      </c>
      <c r="AI15" s="177">
        <f t="shared" si="1"/>
        <v>12</v>
      </c>
      <c r="AJ15" s="170"/>
    </row>
    <row r="16">
      <c r="A16" s="180" t="s">
        <v>14</v>
      </c>
      <c r="B16" s="151">
        <v>4.0</v>
      </c>
      <c r="C16" s="152">
        <v>46.72424</v>
      </c>
      <c r="D16" s="184"/>
      <c r="E16" s="154" t="s">
        <v>100</v>
      </c>
      <c r="F16" s="155"/>
      <c r="G16" s="155"/>
      <c r="H16" s="155"/>
      <c r="I16" s="155"/>
      <c r="J16" s="156">
        <v>1.0</v>
      </c>
      <c r="K16" s="156">
        <v>1.0</v>
      </c>
      <c r="L16" s="156">
        <v>1.0</v>
      </c>
      <c r="M16" s="185">
        <v>0.0</v>
      </c>
      <c r="N16" s="185">
        <v>0.0</v>
      </c>
      <c r="O16" s="185">
        <v>0.0</v>
      </c>
      <c r="P16" s="185">
        <v>0.0</v>
      </c>
      <c r="Q16" s="185">
        <v>0.0</v>
      </c>
      <c r="R16" s="186">
        <v>0.0</v>
      </c>
      <c r="S16" s="186">
        <v>0.0</v>
      </c>
      <c r="T16" s="186">
        <v>0.0</v>
      </c>
      <c r="U16" s="186">
        <v>0.0</v>
      </c>
      <c r="V16" s="186">
        <v>0.0</v>
      </c>
      <c r="W16" s="186">
        <v>0.0</v>
      </c>
      <c r="X16" s="186">
        <v>0.0</v>
      </c>
      <c r="Y16" s="186">
        <v>0.0</v>
      </c>
      <c r="Z16" s="186">
        <v>0.0</v>
      </c>
      <c r="AA16" s="186">
        <v>0.0</v>
      </c>
      <c r="AB16" s="186">
        <v>0.0</v>
      </c>
      <c r="AC16" s="186">
        <v>0.0</v>
      </c>
      <c r="AD16" s="158">
        <v>1.0</v>
      </c>
      <c r="AE16" s="158">
        <v>1.0</v>
      </c>
      <c r="AF16" s="158">
        <v>1.0</v>
      </c>
      <c r="AG16" s="159"/>
      <c r="AH16" s="159"/>
      <c r="AI16" s="160">
        <f t="shared" si="1"/>
        <v>6</v>
      </c>
      <c r="AJ16" s="179" t="s">
        <v>106</v>
      </c>
    </row>
    <row r="17">
      <c r="A17" s="162"/>
      <c r="B17" s="144"/>
      <c r="C17" s="149"/>
      <c r="D17" s="163"/>
      <c r="E17" s="164" t="s">
        <v>101</v>
      </c>
      <c r="F17" s="92"/>
      <c r="G17" s="92"/>
      <c r="H17" s="92"/>
      <c r="I17" s="92"/>
      <c r="J17" s="92"/>
      <c r="K17" s="92"/>
      <c r="L17" s="92"/>
      <c r="M17" s="92"/>
      <c r="N17" s="92"/>
      <c r="O17" s="92"/>
      <c r="P17" s="92"/>
      <c r="Q17" s="92"/>
      <c r="R17" s="165"/>
      <c r="S17" s="165"/>
      <c r="T17" s="165"/>
      <c r="U17" s="165"/>
      <c r="V17" s="165"/>
      <c r="W17" s="165"/>
      <c r="X17" s="165"/>
      <c r="Y17" s="165"/>
      <c r="Z17" s="165"/>
      <c r="AA17" s="165"/>
      <c r="AB17" s="165"/>
      <c r="AC17" s="165"/>
      <c r="AD17" s="166"/>
      <c r="AE17" s="166"/>
      <c r="AF17" s="166"/>
      <c r="AG17" s="167">
        <v>1.0</v>
      </c>
      <c r="AH17" s="166"/>
      <c r="AI17" s="168">
        <f t="shared" si="1"/>
        <v>1</v>
      </c>
      <c r="AJ17" s="149"/>
    </row>
    <row r="18">
      <c r="A18" s="162"/>
      <c r="B18" s="144"/>
      <c r="C18" s="149"/>
      <c r="D18" s="163"/>
      <c r="E18" s="164" t="s">
        <v>102</v>
      </c>
      <c r="F18" s="92"/>
      <c r="G18" s="92"/>
      <c r="H18" s="92"/>
      <c r="I18" s="92"/>
      <c r="J18" s="92"/>
      <c r="K18" s="92"/>
      <c r="L18" s="92"/>
      <c r="M18" s="92"/>
      <c r="N18" s="92"/>
      <c r="O18" s="92"/>
      <c r="P18" s="92"/>
      <c r="Q18" s="92"/>
      <c r="R18" s="165"/>
      <c r="S18" s="165"/>
      <c r="T18" s="165"/>
      <c r="U18" s="165"/>
      <c r="V18" s="165"/>
      <c r="W18" s="165"/>
      <c r="X18" s="165"/>
      <c r="Y18" s="165"/>
      <c r="Z18" s="165"/>
      <c r="AA18" s="165"/>
      <c r="AB18" s="165"/>
      <c r="AC18" s="165"/>
      <c r="AD18" s="166"/>
      <c r="AE18" s="166"/>
      <c r="AF18" s="166"/>
      <c r="AG18" s="166"/>
      <c r="AH18" s="167">
        <v>1.0</v>
      </c>
      <c r="AI18" s="168">
        <f t="shared" si="1"/>
        <v>1</v>
      </c>
      <c r="AJ18" s="149"/>
    </row>
    <row r="19">
      <c r="A19" s="10"/>
      <c r="B19" s="169"/>
      <c r="C19" s="170"/>
      <c r="D19" s="171"/>
      <c r="E19" s="172" t="s">
        <v>103</v>
      </c>
      <c r="F19" s="122"/>
      <c r="G19" s="122"/>
      <c r="H19" s="122"/>
      <c r="I19" s="122"/>
      <c r="J19" s="173">
        <v>1.0</v>
      </c>
      <c r="K19" s="173">
        <v>1.0</v>
      </c>
      <c r="L19" s="173">
        <v>1.0</v>
      </c>
      <c r="M19" s="182">
        <v>0.0</v>
      </c>
      <c r="N19" s="182">
        <v>0.0</v>
      </c>
      <c r="O19" s="182">
        <v>0.0</v>
      </c>
      <c r="P19" s="182">
        <v>0.0</v>
      </c>
      <c r="Q19" s="182">
        <v>0.0</v>
      </c>
      <c r="R19" s="183">
        <v>0.0</v>
      </c>
      <c r="S19" s="183">
        <v>0.0</v>
      </c>
      <c r="T19" s="183">
        <v>0.0</v>
      </c>
      <c r="U19" s="183">
        <v>0.0</v>
      </c>
      <c r="V19" s="183">
        <v>0.0</v>
      </c>
      <c r="W19" s="183">
        <v>0.0</v>
      </c>
      <c r="X19" s="183">
        <v>0.0</v>
      </c>
      <c r="Y19" s="183">
        <v>0.0</v>
      </c>
      <c r="Z19" s="183">
        <v>0.0</v>
      </c>
      <c r="AA19" s="183">
        <v>0.0</v>
      </c>
      <c r="AB19" s="183">
        <v>0.0</v>
      </c>
      <c r="AC19" s="183">
        <v>0.0</v>
      </c>
      <c r="AD19" s="175">
        <v>1.0</v>
      </c>
      <c r="AE19" s="175">
        <v>1.0</v>
      </c>
      <c r="AF19" s="175">
        <v>1.0</v>
      </c>
      <c r="AG19" s="187">
        <v>0.0</v>
      </c>
      <c r="AH19" s="176"/>
      <c r="AI19" s="177">
        <f t="shared" si="1"/>
        <v>6</v>
      </c>
      <c r="AJ19" s="170"/>
    </row>
    <row r="20">
      <c r="A20" s="188" t="s">
        <v>15</v>
      </c>
      <c r="B20" s="151">
        <v>5.0</v>
      </c>
      <c r="C20" s="152">
        <v>46.09262</v>
      </c>
      <c r="D20" s="178">
        <v>1.0</v>
      </c>
      <c r="E20" s="154" t="s">
        <v>100</v>
      </c>
      <c r="F20" s="155"/>
      <c r="G20" s="155"/>
      <c r="H20" s="155"/>
      <c r="I20" s="155"/>
      <c r="J20" s="155"/>
      <c r="K20" s="155"/>
      <c r="L20" s="156"/>
      <c r="M20" s="156">
        <v>1.0</v>
      </c>
      <c r="N20" s="156">
        <v>1.0</v>
      </c>
      <c r="O20" s="156">
        <v>1.0</v>
      </c>
      <c r="P20" s="156">
        <v>1.0</v>
      </c>
      <c r="Q20" s="156">
        <v>1.0</v>
      </c>
      <c r="R20" s="157">
        <v>1.0</v>
      </c>
      <c r="S20" s="157">
        <v>1.0</v>
      </c>
      <c r="T20" s="157">
        <v>1.0</v>
      </c>
      <c r="U20" s="186">
        <v>0.0</v>
      </c>
      <c r="V20" s="181"/>
      <c r="W20" s="181"/>
      <c r="X20" s="181"/>
      <c r="Y20" s="181"/>
      <c r="Z20" s="181"/>
      <c r="AA20" s="181"/>
      <c r="AB20" s="181"/>
      <c r="AC20" s="181"/>
      <c r="AD20" s="159"/>
      <c r="AE20" s="159"/>
      <c r="AF20" s="158"/>
      <c r="AG20" s="158">
        <v>1.0</v>
      </c>
      <c r="AH20" s="159"/>
      <c r="AI20" s="160">
        <f t="shared" si="1"/>
        <v>9</v>
      </c>
      <c r="AJ20" s="179" t="s">
        <v>106</v>
      </c>
    </row>
    <row r="21">
      <c r="A21" s="162"/>
      <c r="B21" s="144"/>
      <c r="C21" s="149"/>
      <c r="D21" s="189">
        <v>1.0</v>
      </c>
      <c r="E21" s="164" t="s">
        <v>101</v>
      </c>
      <c r="F21" s="92"/>
      <c r="G21" s="92"/>
      <c r="H21" s="92"/>
      <c r="I21" s="92"/>
      <c r="J21" s="92"/>
      <c r="K21" s="92"/>
      <c r="L21" s="92"/>
      <c r="M21" s="92"/>
      <c r="N21" s="92"/>
      <c r="O21" s="92"/>
      <c r="P21" s="92"/>
      <c r="Q21" s="92"/>
      <c r="R21" s="165"/>
      <c r="S21" s="165"/>
      <c r="T21" s="165"/>
      <c r="U21" s="165"/>
      <c r="V21" s="190">
        <v>1.0</v>
      </c>
      <c r="W21" s="165"/>
      <c r="X21" s="165"/>
      <c r="Y21" s="165"/>
      <c r="Z21" s="165"/>
      <c r="AA21" s="165"/>
      <c r="AB21" s="165"/>
      <c r="AC21" s="165"/>
      <c r="AD21" s="166"/>
      <c r="AE21" s="166"/>
      <c r="AF21" s="166"/>
      <c r="AG21" s="166"/>
      <c r="AH21" s="166"/>
      <c r="AI21" s="168">
        <f t="shared" si="1"/>
        <v>1</v>
      </c>
      <c r="AJ21" s="149"/>
    </row>
    <row r="22">
      <c r="A22" s="162"/>
      <c r="B22" s="144"/>
      <c r="C22" s="149"/>
      <c r="D22" s="189">
        <v>1.0</v>
      </c>
      <c r="E22" s="164" t="s">
        <v>102</v>
      </c>
      <c r="F22" s="92"/>
      <c r="G22" s="92"/>
      <c r="H22" s="92"/>
      <c r="I22" s="92"/>
      <c r="J22" s="92"/>
      <c r="K22" s="92"/>
      <c r="L22" s="92"/>
      <c r="M22" s="92"/>
      <c r="N22" s="92"/>
      <c r="O22" s="92"/>
      <c r="P22" s="92"/>
      <c r="Q22" s="92"/>
      <c r="R22" s="165"/>
      <c r="S22" s="165"/>
      <c r="T22" s="165"/>
      <c r="U22" s="165"/>
      <c r="V22" s="190"/>
      <c r="W22" s="190"/>
      <c r="X22" s="190">
        <v>1.0</v>
      </c>
      <c r="Y22" s="165"/>
      <c r="Z22" s="165"/>
      <c r="AA22" s="165"/>
      <c r="AB22" s="165"/>
      <c r="AC22" s="165"/>
      <c r="AD22" s="166"/>
      <c r="AE22" s="166"/>
      <c r="AF22" s="166"/>
      <c r="AG22" s="166"/>
      <c r="AH22" s="166"/>
      <c r="AI22" s="168">
        <f t="shared" si="1"/>
        <v>1</v>
      </c>
      <c r="AJ22" s="149"/>
    </row>
    <row r="23">
      <c r="A23" s="10"/>
      <c r="B23" s="169"/>
      <c r="C23" s="170"/>
      <c r="D23" s="191">
        <v>1.0</v>
      </c>
      <c r="E23" s="172" t="s">
        <v>103</v>
      </c>
      <c r="F23" s="122"/>
      <c r="G23" s="122"/>
      <c r="H23" s="122"/>
      <c r="I23" s="122"/>
      <c r="J23" s="122"/>
      <c r="K23" s="122"/>
      <c r="L23" s="122"/>
      <c r="M23" s="122"/>
      <c r="N23" s="122"/>
      <c r="O23" s="173">
        <v>1.0</v>
      </c>
      <c r="P23" s="173">
        <v>1.0</v>
      </c>
      <c r="Q23" s="173">
        <v>1.0</v>
      </c>
      <c r="R23" s="174">
        <v>1.0</v>
      </c>
      <c r="S23" s="174">
        <v>1.0</v>
      </c>
      <c r="T23" s="174">
        <v>1.0</v>
      </c>
      <c r="U23" s="174">
        <v>1.0</v>
      </c>
      <c r="V23" s="174">
        <v>1.0</v>
      </c>
      <c r="W23" s="183">
        <v>0.0</v>
      </c>
      <c r="X23" s="174">
        <v>1.0</v>
      </c>
      <c r="Y23" s="192"/>
      <c r="Z23" s="192"/>
      <c r="AA23" s="192"/>
      <c r="AB23" s="192"/>
      <c r="AC23" s="192"/>
      <c r="AD23" s="176"/>
      <c r="AE23" s="176"/>
      <c r="AF23" s="176"/>
      <c r="AG23" s="176"/>
      <c r="AH23" s="176"/>
      <c r="AI23" s="177">
        <f t="shared" si="1"/>
        <v>9</v>
      </c>
      <c r="AJ23" s="170"/>
    </row>
    <row r="24">
      <c r="A24" s="180" t="s">
        <v>16</v>
      </c>
      <c r="B24" s="151">
        <v>6.0</v>
      </c>
      <c r="C24" s="152">
        <v>45.6315</v>
      </c>
      <c r="D24" s="178">
        <v>1.0</v>
      </c>
      <c r="E24" s="154" t="s">
        <v>100</v>
      </c>
      <c r="F24" s="155"/>
      <c r="G24" s="155"/>
      <c r="H24" s="155"/>
      <c r="I24" s="155"/>
      <c r="J24" s="155"/>
      <c r="K24" s="155"/>
      <c r="L24" s="155"/>
      <c r="M24" s="155"/>
      <c r="N24" s="155"/>
      <c r="O24" s="155"/>
      <c r="P24" s="155"/>
      <c r="Q24" s="155"/>
      <c r="R24" s="181"/>
      <c r="S24" s="181"/>
      <c r="T24" s="181"/>
      <c r="U24" s="157">
        <v>1.0</v>
      </c>
      <c r="V24" s="157">
        <v>1.0</v>
      </c>
      <c r="W24" s="157">
        <v>1.0</v>
      </c>
      <c r="X24" s="157">
        <v>1.0</v>
      </c>
      <c r="Y24" s="157">
        <v>1.0</v>
      </c>
      <c r="Z24" s="157">
        <v>1.0</v>
      </c>
      <c r="AA24" s="157">
        <v>1.0</v>
      </c>
      <c r="AB24" s="157">
        <v>1.0</v>
      </c>
      <c r="AC24" s="157">
        <v>1.0</v>
      </c>
      <c r="AD24" s="158">
        <v>1.0</v>
      </c>
      <c r="AE24" s="158">
        <v>1.0</v>
      </c>
      <c r="AF24" s="158">
        <v>1.0</v>
      </c>
      <c r="AG24" s="159"/>
      <c r="AH24" s="159"/>
      <c r="AI24" s="160">
        <f t="shared" si="1"/>
        <v>12</v>
      </c>
      <c r="AJ24" s="161"/>
    </row>
    <row r="25">
      <c r="A25" s="162"/>
      <c r="B25" s="144"/>
      <c r="C25" s="149"/>
      <c r="D25" s="189">
        <v>1.0</v>
      </c>
      <c r="E25" s="164" t="s">
        <v>101</v>
      </c>
      <c r="F25" s="92"/>
      <c r="G25" s="92"/>
      <c r="H25" s="92"/>
      <c r="I25" s="92"/>
      <c r="J25" s="92"/>
      <c r="K25" s="92"/>
      <c r="L25" s="92"/>
      <c r="M25" s="92"/>
      <c r="N25" s="92"/>
      <c r="O25" s="92"/>
      <c r="P25" s="92"/>
      <c r="Q25" s="92"/>
      <c r="R25" s="165"/>
      <c r="S25" s="165"/>
      <c r="T25" s="165"/>
      <c r="U25" s="165"/>
      <c r="V25" s="165"/>
      <c r="W25" s="165"/>
      <c r="X25" s="165"/>
      <c r="Y25" s="165"/>
      <c r="Z25" s="165"/>
      <c r="AA25" s="165"/>
      <c r="AB25" s="165"/>
      <c r="AC25" s="165"/>
      <c r="AD25" s="166"/>
      <c r="AE25" s="166"/>
      <c r="AF25" s="166"/>
      <c r="AG25" s="167">
        <v>1.0</v>
      </c>
      <c r="AH25" s="166"/>
      <c r="AI25" s="168">
        <f t="shared" si="1"/>
        <v>1</v>
      </c>
      <c r="AJ25" s="149"/>
    </row>
    <row r="26">
      <c r="A26" s="162"/>
      <c r="B26" s="144"/>
      <c r="C26" s="149"/>
      <c r="D26" s="189">
        <v>1.0</v>
      </c>
      <c r="E26" s="164" t="s">
        <v>102</v>
      </c>
      <c r="F26" s="92"/>
      <c r="G26" s="92"/>
      <c r="H26" s="92"/>
      <c r="I26" s="92"/>
      <c r="J26" s="92"/>
      <c r="K26" s="92"/>
      <c r="L26" s="92"/>
      <c r="M26" s="92"/>
      <c r="N26" s="92"/>
      <c r="O26" s="92"/>
      <c r="P26" s="92"/>
      <c r="Q26" s="92"/>
      <c r="R26" s="165"/>
      <c r="S26" s="165"/>
      <c r="T26" s="165"/>
      <c r="U26" s="165"/>
      <c r="V26" s="165"/>
      <c r="W26" s="165"/>
      <c r="X26" s="165"/>
      <c r="Y26" s="165"/>
      <c r="Z26" s="165"/>
      <c r="AA26" s="165"/>
      <c r="AB26" s="165"/>
      <c r="AC26" s="165"/>
      <c r="AD26" s="166"/>
      <c r="AE26" s="166"/>
      <c r="AF26" s="166"/>
      <c r="AG26" s="166"/>
      <c r="AH26" s="167">
        <v>1.0</v>
      </c>
      <c r="AI26" s="168">
        <f t="shared" si="1"/>
        <v>1</v>
      </c>
      <c r="AJ26" s="149"/>
    </row>
    <row r="27">
      <c r="A27" s="10"/>
      <c r="B27" s="169"/>
      <c r="C27" s="170"/>
      <c r="D27" s="191">
        <v>1.0</v>
      </c>
      <c r="E27" s="172" t="s">
        <v>103</v>
      </c>
      <c r="F27" s="122"/>
      <c r="G27" s="122"/>
      <c r="H27" s="122"/>
      <c r="I27" s="122"/>
      <c r="J27" s="122"/>
      <c r="K27" s="122"/>
      <c r="L27" s="122"/>
      <c r="M27" s="122"/>
      <c r="N27" s="122"/>
      <c r="O27" s="122"/>
      <c r="P27" s="122"/>
      <c r="Q27" s="122"/>
      <c r="R27" s="192"/>
      <c r="S27" s="192"/>
      <c r="T27" s="192"/>
      <c r="U27" s="192"/>
      <c r="V27" s="174"/>
      <c r="W27" s="174">
        <v>1.0</v>
      </c>
      <c r="X27" s="174">
        <v>1.0</v>
      </c>
      <c r="Y27" s="174">
        <v>1.0</v>
      </c>
      <c r="Z27" s="174">
        <v>1.0</v>
      </c>
      <c r="AA27" s="174">
        <v>1.0</v>
      </c>
      <c r="AB27" s="174">
        <v>1.0</v>
      </c>
      <c r="AC27" s="174">
        <v>1.0</v>
      </c>
      <c r="AD27" s="175">
        <v>1.0</v>
      </c>
      <c r="AE27" s="175">
        <v>1.0</v>
      </c>
      <c r="AF27" s="175">
        <v>1.0</v>
      </c>
      <c r="AG27" s="175">
        <v>1.0</v>
      </c>
      <c r="AH27" s="175">
        <v>1.0</v>
      </c>
      <c r="AI27" s="177">
        <f t="shared" si="1"/>
        <v>12</v>
      </c>
      <c r="AJ27" s="170"/>
    </row>
    <row r="28">
      <c r="A28" s="180" t="s">
        <v>17</v>
      </c>
      <c r="B28" s="151">
        <v>7.0</v>
      </c>
      <c r="C28" s="152">
        <v>45.25886</v>
      </c>
      <c r="D28" s="178">
        <v>0.7</v>
      </c>
      <c r="E28" s="154" t="s">
        <v>100</v>
      </c>
      <c r="F28" s="155"/>
      <c r="G28" s="155"/>
      <c r="H28" s="155"/>
      <c r="I28" s="155"/>
      <c r="J28" s="155"/>
      <c r="K28" s="155"/>
      <c r="L28" s="155"/>
      <c r="M28" s="155"/>
      <c r="N28" s="155"/>
      <c r="O28" s="155"/>
      <c r="P28" s="155"/>
      <c r="Q28" s="155"/>
      <c r="R28" s="181"/>
      <c r="S28" s="181"/>
      <c r="T28" s="181"/>
      <c r="U28" s="181"/>
      <c r="V28" s="181"/>
      <c r="W28" s="181"/>
      <c r="X28" s="157">
        <v>1.0</v>
      </c>
      <c r="Y28" s="157">
        <v>1.0</v>
      </c>
      <c r="Z28" s="157">
        <v>1.0</v>
      </c>
      <c r="AA28" s="157">
        <v>1.0</v>
      </c>
      <c r="AB28" s="157">
        <v>1.0</v>
      </c>
      <c r="AC28" s="157">
        <v>1.0</v>
      </c>
      <c r="AD28" s="158">
        <v>1.0</v>
      </c>
      <c r="AE28" s="158">
        <v>1.0</v>
      </c>
      <c r="AF28" s="158">
        <v>1.0</v>
      </c>
      <c r="AG28" s="159"/>
      <c r="AH28" s="159"/>
      <c r="AI28" s="160">
        <f t="shared" si="1"/>
        <v>9</v>
      </c>
      <c r="AJ28" s="161"/>
    </row>
    <row r="29">
      <c r="A29" s="162"/>
      <c r="B29" s="144"/>
      <c r="C29" s="149"/>
      <c r="D29" s="163"/>
      <c r="E29" s="164" t="s">
        <v>101</v>
      </c>
      <c r="F29" s="92"/>
      <c r="G29" s="92"/>
      <c r="H29" s="92"/>
      <c r="I29" s="92"/>
      <c r="J29" s="92"/>
      <c r="K29" s="92"/>
      <c r="L29" s="92"/>
      <c r="M29" s="92"/>
      <c r="N29" s="92"/>
      <c r="O29" s="92"/>
      <c r="P29" s="92"/>
      <c r="Q29" s="92"/>
      <c r="R29" s="165"/>
      <c r="S29" s="165"/>
      <c r="T29" s="165"/>
      <c r="U29" s="165"/>
      <c r="V29" s="165"/>
      <c r="W29" s="165"/>
      <c r="X29" s="165"/>
      <c r="Y29" s="165"/>
      <c r="Z29" s="165"/>
      <c r="AA29" s="165"/>
      <c r="AB29" s="165"/>
      <c r="AC29" s="165"/>
      <c r="AD29" s="166"/>
      <c r="AE29" s="166"/>
      <c r="AF29" s="166"/>
      <c r="AG29" s="167">
        <v>1.0</v>
      </c>
      <c r="AH29" s="166"/>
      <c r="AI29" s="168">
        <f t="shared" si="1"/>
        <v>1</v>
      </c>
      <c r="AJ29" s="149"/>
    </row>
    <row r="30">
      <c r="A30" s="162"/>
      <c r="B30" s="144"/>
      <c r="C30" s="149"/>
      <c r="D30" s="163"/>
      <c r="E30" s="164" t="s">
        <v>102</v>
      </c>
      <c r="F30" s="92"/>
      <c r="G30" s="92"/>
      <c r="H30" s="92"/>
      <c r="I30" s="92"/>
      <c r="J30" s="92"/>
      <c r="K30" s="92"/>
      <c r="L30" s="92"/>
      <c r="M30" s="92"/>
      <c r="N30" s="92"/>
      <c r="O30" s="92"/>
      <c r="P30" s="92"/>
      <c r="Q30" s="92"/>
      <c r="R30" s="165"/>
      <c r="S30" s="165"/>
      <c r="T30" s="165"/>
      <c r="U30" s="165"/>
      <c r="V30" s="165"/>
      <c r="W30" s="165"/>
      <c r="X30" s="165"/>
      <c r="Y30" s="165"/>
      <c r="Z30" s="165"/>
      <c r="AA30" s="165"/>
      <c r="AB30" s="165"/>
      <c r="AC30" s="165"/>
      <c r="AD30" s="166"/>
      <c r="AE30" s="166"/>
      <c r="AF30" s="166"/>
      <c r="AG30" s="166"/>
      <c r="AH30" s="167">
        <v>1.0</v>
      </c>
      <c r="AI30" s="168">
        <f t="shared" si="1"/>
        <v>1</v>
      </c>
      <c r="AJ30" s="149"/>
    </row>
    <row r="31">
      <c r="A31" s="10"/>
      <c r="B31" s="169"/>
      <c r="C31" s="170"/>
      <c r="D31" s="171"/>
      <c r="E31" s="172" t="s">
        <v>103</v>
      </c>
      <c r="F31" s="122"/>
      <c r="G31" s="122"/>
      <c r="H31" s="122"/>
      <c r="I31" s="122"/>
      <c r="J31" s="122"/>
      <c r="K31" s="122"/>
      <c r="L31" s="122"/>
      <c r="M31" s="122"/>
      <c r="N31" s="122"/>
      <c r="O31" s="122"/>
      <c r="P31" s="122"/>
      <c r="Q31" s="122"/>
      <c r="R31" s="192"/>
      <c r="S31" s="192"/>
      <c r="T31" s="192"/>
      <c r="U31" s="192"/>
      <c r="V31" s="192"/>
      <c r="W31" s="192"/>
      <c r="X31" s="192"/>
      <c r="Y31" s="192"/>
      <c r="Z31" s="174">
        <v>1.0</v>
      </c>
      <c r="AA31" s="174">
        <v>1.0</v>
      </c>
      <c r="AB31" s="174">
        <v>1.0</v>
      </c>
      <c r="AC31" s="174">
        <v>1.0</v>
      </c>
      <c r="AD31" s="175">
        <v>1.0</v>
      </c>
      <c r="AE31" s="175">
        <v>1.0</v>
      </c>
      <c r="AF31" s="175">
        <v>1.0</v>
      </c>
      <c r="AG31" s="175">
        <v>1.0</v>
      </c>
      <c r="AH31" s="175">
        <v>1.0</v>
      </c>
      <c r="AI31" s="177">
        <f t="shared" si="1"/>
        <v>9</v>
      </c>
      <c r="AJ31" s="170"/>
    </row>
    <row r="32">
      <c r="A32" s="180" t="s">
        <v>20</v>
      </c>
      <c r="B32" s="151">
        <v>8.0</v>
      </c>
      <c r="C32" s="152">
        <v>45.0589</v>
      </c>
      <c r="D32" s="178">
        <v>1.0</v>
      </c>
      <c r="E32" s="154" t="s">
        <v>100</v>
      </c>
      <c r="F32" s="155"/>
      <c r="G32" s="155"/>
      <c r="H32" s="155"/>
      <c r="I32" s="155"/>
      <c r="J32" s="155"/>
      <c r="K32" s="155"/>
      <c r="L32" s="155"/>
      <c r="M32" s="155"/>
      <c r="N32" s="155"/>
      <c r="O32" s="155"/>
      <c r="P32" s="155"/>
      <c r="Q32" s="155"/>
      <c r="R32" s="181"/>
      <c r="S32" s="181"/>
      <c r="T32" s="181"/>
      <c r="U32" s="157">
        <v>1.0</v>
      </c>
      <c r="V32" s="157">
        <v>1.0</v>
      </c>
      <c r="W32" s="157">
        <v>1.0</v>
      </c>
      <c r="X32" s="157">
        <v>0.0</v>
      </c>
      <c r="Y32" s="157">
        <v>0.0</v>
      </c>
      <c r="Z32" s="157">
        <v>0.0</v>
      </c>
      <c r="AA32" s="157">
        <v>1.0</v>
      </c>
      <c r="AB32" s="157">
        <v>1.0</v>
      </c>
      <c r="AC32" s="157">
        <v>1.0</v>
      </c>
      <c r="AD32" s="158">
        <v>1.0</v>
      </c>
      <c r="AE32" s="158">
        <v>1.0</v>
      </c>
      <c r="AF32" s="158">
        <v>1.0</v>
      </c>
      <c r="AG32" s="159"/>
      <c r="AH32" s="159"/>
      <c r="AI32" s="160">
        <f t="shared" si="1"/>
        <v>9</v>
      </c>
      <c r="AJ32" s="161"/>
    </row>
    <row r="33">
      <c r="A33" s="162"/>
      <c r="B33" s="144"/>
      <c r="C33" s="149"/>
      <c r="D33" s="189">
        <v>1.0</v>
      </c>
      <c r="E33" s="164" t="s">
        <v>101</v>
      </c>
      <c r="F33" s="92"/>
      <c r="G33" s="92"/>
      <c r="H33" s="92"/>
      <c r="I33" s="92"/>
      <c r="J33" s="92"/>
      <c r="K33" s="92"/>
      <c r="L33" s="92"/>
      <c r="M33" s="92"/>
      <c r="N33" s="92"/>
      <c r="O33" s="92"/>
      <c r="P33" s="92"/>
      <c r="Q33" s="92"/>
      <c r="R33" s="165"/>
      <c r="S33" s="165"/>
      <c r="T33" s="165"/>
      <c r="U33" s="165"/>
      <c r="V33" s="165"/>
      <c r="W33" s="165"/>
      <c r="X33" s="165"/>
      <c r="Y33" s="165"/>
      <c r="Z33" s="165"/>
      <c r="AA33" s="165"/>
      <c r="AB33" s="165"/>
      <c r="AC33" s="165"/>
      <c r="AD33" s="166"/>
      <c r="AE33" s="166"/>
      <c r="AF33" s="166"/>
      <c r="AG33" s="167">
        <v>1.0</v>
      </c>
      <c r="AH33" s="166"/>
      <c r="AI33" s="168">
        <f t="shared" si="1"/>
        <v>1</v>
      </c>
      <c r="AJ33" s="149"/>
    </row>
    <row r="34">
      <c r="A34" s="162"/>
      <c r="B34" s="144"/>
      <c r="C34" s="149"/>
      <c r="D34" s="189">
        <v>1.0</v>
      </c>
      <c r="E34" s="164" t="s">
        <v>102</v>
      </c>
      <c r="F34" s="92"/>
      <c r="G34" s="92"/>
      <c r="H34" s="92"/>
      <c r="I34" s="92"/>
      <c r="J34" s="92"/>
      <c r="K34" s="92"/>
      <c r="L34" s="92"/>
      <c r="M34" s="92"/>
      <c r="N34" s="92"/>
      <c r="O34" s="92"/>
      <c r="P34" s="92"/>
      <c r="Q34" s="92"/>
      <c r="R34" s="165"/>
      <c r="S34" s="165"/>
      <c r="T34" s="165"/>
      <c r="U34" s="165"/>
      <c r="V34" s="165"/>
      <c r="W34" s="165"/>
      <c r="X34" s="165"/>
      <c r="Y34" s="165"/>
      <c r="Z34" s="165"/>
      <c r="AA34" s="165"/>
      <c r="AB34" s="165"/>
      <c r="AC34" s="165"/>
      <c r="AD34" s="166"/>
      <c r="AE34" s="166"/>
      <c r="AF34" s="166"/>
      <c r="AG34" s="166"/>
      <c r="AH34" s="167">
        <v>1.0</v>
      </c>
      <c r="AI34" s="168">
        <f t="shared" si="1"/>
        <v>1</v>
      </c>
      <c r="AJ34" s="149"/>
    </row>
    <row r="35">
      <c r="A35" s="10"/>
      <c r="B35" s="169"/>
      <c r="C35" s="170"/>
      <c r="D35" s="191">
        <v>1.0</v>
      </c>
      <c r="E35" s="172" t="s">
        <v>103</v>
      </c>
      <c r="F35" s="122"/>
      <c r="G35" s="122"/>
      <c r="H35" s="122"/>
      <c r="I35" s="122"/>
      <c r="J35" s="122"/>
      <c r="K35" s="122"/>
      <c r="L35" s="122"/>
      <c r="M35" s="122"/>
      <c r="N35" s="122"/>
      <c r="O35" s="122"/>
      <c r="P35" s="122"/>
      <c r="Q35" s="122"/>
      <c r="R35" s="192"/>
      <c r="S35" s="192"/>
      <c r="T35" s="192"/>
      <c r="U35" s="192"/>
      <c r="V35" s="192"/>
      <c r="W35" s="192"/>
      <c r="X35" s="192"/>
      <c r="Y35" s="192"/>
      <c r="Z35" s="174">
        <v>1.0</v>
      </c>
      <c r="AA35" s="174">
        <v>1.0</v>
      </c>
      <c r="AB35" s="174">
        <v>1.0</v>
      </c>
      <c r="AC35" s="174">
        <v>1.0</v>
      </c>
      <c r="AD35" s="175">
        <v>1.0</v>
      </c>
      <c r="AE35" s="175">
        <v>1.0</v>
      </c>
      <c r="AF35" s="175">
        <v>1.0</v>
      </c>
      <c r="AG35" s="175">
        <v>1.0</v>
      </c>
      <c r="AH35" s="175">
        <v>1.0</v>
      </c>
      <c r="AI35" s="177">
        <f t="shared" si="1"/>
        <v>9</v>
      </c>
      <c r="AJ35" s="170"/>
    </row>
    <row r="36">
      <c r="A36" s="180" t="s">
        <v>21</v>
      </c>
      <c r="B36" s="151">
        <v>9.0</v>
      </c>
      <c r="C36" s="152">
        <v>44.90512</v>
      </c>
      <c r="D36" s="184"/>
      <c r="E36" s="154" t="s">
        <v>100</v>
      </c>
      <c r="F36" s="155"/>
      <c r="G36" s="155"/>
      <c r="H36" s="155"/>
      <c r="I36" s="155"/>
      <c r="J36" s="155"/>
      <c r="K36" s="155"/>
      <c r="L36" s="155"/>
      <c r="M36" s="155"/>
      <c r="N36" s="155"/>
      <c r="O36" s="155"/>
      <c r="P36" s="155"/>
      <c r="Q36" s="155"/>
      <c r="R36" s="181"/>
      <c r="S36" s="181"/>
      <c r="T36" s="181"/>
      <c r="U36" s="181"/>
      <c r="V36" s="181"/>
      <c r="W36" s="157">
        <v>1.0</v>
      </c>
      <c r="X36" s="157">
        <v>1.0</v>
      </c>
      <c r="Y36" s="157">
        <v>1.0</v>
      </c>
      <c r="Z36" s="157">
        <v>1.0</v>
      </c>
      <c r="AA36" s="157">
        <v>1.0</v>
      </c>
      <c r="AB36" s="157">
        <v>1.0</v>
      </c>
      <c r="AC36" s="157">
        <v>1.0</v>
      </c>
      <c r="AD36" s="158">
        <v>1.0</v>
      </c>
      <c r="AE36" s="193">
        <v>0.0</v>
      </c>
      <c r="AF36" s="158">
        <v>1.0</v>
      </c>
      <c r="AG36" s="159"/>
      <c r="AH36" s="159"/>
      <c r="AI36" s="160">
        <f t="shared" si="1"/>
        <v>9</v>
      </c>
      <c r="AJ36" s="179" t="s">
        <v>107</v>
      </c>
    </row>
    <row r="37">
      <c r="A37" s="162"/>
      <c r="B37" s="144"/>
      <c r="C37" s="149"/>
      <c r="D37" s="163"/>
      <c r="E37" s="164" t="s">
        <v>101</v>
      </c>
      <c r="F37" s="92"/>
      <c r="G37" s="92"/>
      <c r="H37" s="92"/>
      <c r="I37" s="92"/>
      <c r="J37" s="92"/>
      <c r="K37" s="92"/>
      <c r="L37" s="92"/>
      <c r="M37" s="92"/>
      <c r="N37" s="92"/>
      <c r="O37" s="92"/>
      <c r="P37" s="92"/>
      <c r="Q37" s="92"/>
      <c r="R37" s="165"/>
      <c r="S37" s="165"/>
      <c r="T37" s="165"/>
      <c r="U37" s="165"/>
      <c r="V37" s="165"/>
      <c r="W37" s="165"/>
      <c r="X37" s="165"/>
      <c r="Y37" s="165"/>
      <c r="Z37" s="165"/>
      <c r="AA37" s="165"/>
      <c r="AB37" s="165"/>
      <c r="AC37" s="165"/>
      <c r="AD37" s="166"/>
      <c r="AE37" s="166"/>
      <c r="AF37" s="166"/>
      <c r="AG37" s="167">
        <v>1.0</v>
      </c>
      <c r="AH37" s="166"/>
      <c r="AI37" s="168">
        <f t="shared" si="1"/>
        <v>1</v>
      </c>
      <c r="AJ37" s="149"/>
    </row>
    <row r="38">
      <c r="A38" s="162"/>
      <c r="B38" s="144"/>
      <c r="C38" s="149"/>
      <c r="D38" s="163"/>
      <c r="E38" s="164" t="s">
        <v>102</v>
      </c>
      <c r="F38" s="92"/>
      <c r="G38" s="92"/>
      <c r="H38" s="92"/>
      <c r="I38" s="92"/>
      <c r="J38" s="92"/>
      <c r="K38" s="92"/>
      <c r="L38" s="92"/>
      <c r="M38" s="92"/>
      <c r="N38" s="92"/>
      <c r="O38" s="92"/>
      <c r="P38" s="92"/>
      <c r="Q38" s="92"/>
      <c r="R38" s="165"/>
      <c r="S38" s="165"/>
      <c r="T38" s="165"/>
      <c r="U38" s="165"/>
      <c r="V38" s="165"/>
      <c r="W38" s="165"/>
      <c r="X38" s="165"/>
      <c r="Y38" s="165"/>
      <c r="Z38" s="165"/>
      <c r="AA38" s="165"/>
      <c r="AB38" s="165"/>
      <c r="AC38" s="165"/>
      <c r="AD38" s="166"/>
      <c r="AE38" s="166"/>
      <c r="AF38" s="166"/>
      <c r="AG38" s="166"/>
      <c r="AH38" s="167">
        <v>1.0</v>
      </c>
      <c r="AI38" s="168">
        <f t="shared" si="1"/>
        <v>1</v>
      </c>
      <c r="AJ38" s="149"/>
    </row>
    <row r="39">
      <c r="A39" s="10"/>
      <c r="B39" s="169"/>
      <c r="C39" s="170"/>
      <c r="D39" s="171"/>
      <c r="E39" s="172" t="s">
        <v>103</v>
      </c>
      <c r="F39" s="122"/>
      <c r="G39" s="122"/>
      <c r="H39" s="122"/>
      <c r="I39" s="122"/>
      <c r="J39" s="122"/>
      <c r="K39" s="122"/>
      <c r="L39" s="122"/>
      <c r="M39" s="122"/>
      <c r="N39" s="122"/>
      <c r="O39" s="122"/>
      <c r="P39" s="122"/>
      <c r="Q39" s="122"/>
      <c r="R39" s="192"/>
      <c r="S39" s="192"/>
      <c r="T39" s="192"/>
      <c r="U39" s="192"/>
      <c r="V39" s="192"/>
      <c r="W39" s="174">
        <v>1.0</v>
      </c>
      <c r="X39" s="174">
        <v>1.0</v>
      </c>
      <c r="Y39" s="174">
        <v>1.0</v>
      </c>
      <c r="Z39" s="174">
        <v>1.0</v>
      </c>
      <c r="AA39" s="174">
        <v>1.0</v>
      </c>
      <c r="AB39" s="174">
        <v>1.0</v>
      </c>
      <c r="AC39" s="174">
        <v>1.0</v>
      </c>
      <c r="AD39" s="175">
        <v>1.0</v>
      </c>
      <c r="AE39" s="175">
        <v>1.0</v>
      </c>
      <c r="AF39" s="175">
        <v>1.0</v>
      </c>
      <c r="AG39" s="175">
        <v>1.0</v>
      </c>
      <c r="AH39" s="175">
        <v>1.0</v>
      </c>
      <c r="AI39" s="177">
        <f t="shared" si="1"/>
        <v>12</v>
      </c>
      <c r="AJ39" s="170"/>
    </row>
    <row r="40">
      <c r="A40" s="180" t="s">
        <v>22</v>
      </c>
      <c r="B40" s="151">
        <v>10.0</v>
      </c>
      <c r="C40" s="152">
        <v>44.87565</v>
      </c>
      <c r="D40" s="184"/>
      <c r="E40" s="154" t="s">
        <v>100</v>
      </c>
      <c r="F40" s="155"/>
      <c r="G40" s="155"/>
      <c r="H40" s="155"/>
      <c r="I40" s="155"/>
      <c r="J40" s="155"/>
      <c r="K40" s="155"/>
      <c r="L40" s="155"/>
      <c r="M40" s="155"/>
      <c r="N40" s="155"/>
      <c r="O40" s="155"/>
      <c r="P40" s="155"/>
      <c r="Q40" s="155"/>
      <c r="R40" s="181"/>
      <c r="S40" s="181"/>
      <c r="T40" s="181"/>
      <c r="U40" s="181"/>
      <c r="V40" s="181"/>
      <c r="W40" s="181"/>
      <c r="X40" s="181"/>
      <c r="Y40" s="181"/>
      <c r="Z40" s="181"/>
      <c r="AA40" s="181"/>
      <c r="AB40" s="181"/>
      <c r="AC40" s="181"/>
      <c r="AD40" s="159"/>
      <c r="AE40" s="159"/>
      <c r="AF40" s="159"/>
      <c r="AG40" s="159"/>
      <c r="AH40" s="159"/>
      <c r="AI40" s="160">
        <f t="shared" si="1"/>
        <v>0</v>
      </c>
      <c r="AJ40" s="161"/>
    </row>
    <row r="41">
      <c r="A41" s="162"/>
      <c r="B41" s="144"/>
      <c r="C41" s="149"/>
      <c r="D41" s="163"/>
      <c r="E41" s="164" t="s">
        <v>101</v>
      </c>
      <c r="F41" s="92"/>
      <c r="G41" s="92"/>
      <c r="H41" s="92"/>
      <c r="I41" s="92"/>
      <c r="J41" s="92"/>
      <c r="K41" s="92"/>
      <c r="L41" s="92"/>
      <c r="M41" s="92"/>
      <c r="N41" s="92"/>
      <c r="O41" s="92"/>
      <c r="P41" s="92"/>
      <c r="Q41" s="92"/>
      <c r="R41" s="165"/>
      <c r="S41" s="165"/>
      <c r="T41" s="165"/>
      <c r="U41" s="165"/>
      <c r="V41" s="165"/>
      <c r="W41" s="165"/>
      <c r="X41" s="165"/>
      <c r="Y41" s="165"/>
      <c r="Z41" s="165"/>
      <c r="AA41" s="165"/>
      <c r="AB41" s="165"/>
      <c r="AC41" s="165"/>
      <c r="AD41" s="166"/>
      <c r="AE41" s="166"/>
      <c r="AF41" s="166"/>
      <c r="AG41" s="166"/>
      <c r="AH41" s="166"/>
      <c r="AI41" s="168">
        <f t="shared" si="1"/>
        <v>0</v>
      </c>
      <c r="AJ41" s="149"/>
    </row>
    <row r="42">
      <c r="A42" s="162"/>
      <c r="B42" s="144"/>
      <c r="C42" s="149"/>
      <c r="D42" s="163"/>
      <c r="E42" s="164" t="s">
        <v>102</v>
      </c>
      <c r="F42" s="92"/>
      <c r="G42" s="92"/>
      <c r="H42" s="92"/>
      <c r="I42" s="92"/>
      <c r="J42" s="92"/>
      <c r="K42" s="92"/>
      <c r="L42" s="92"/>
      <c r="M42" s="92"/>
      <c r="N42" s="92"/>
      <c r="O42" s="92"/>
      <c r="P42" s="92"/>
      <c r="Q42" s="92"/>
      <c r="R42" s="165"/>
      <c r="S42" s="165"/>
      <c r="T42" s="165"/>
      <c r="U42" s="165"/>
      <c r="V42" s="165"/>
      <c r="W42" s="165"/>
      <c r="X42" s="165"/>
      <c r="Y42" s="165"/>
      <c r="Z42" s="165"/>
      <c r="AA42" s="165"/>
      <c r="AB42" s="165"/>
      <c r="AC42" s="165"/>
      <c r="AD42" s="166"/>
      <c r="AE42" s="166"/>
      <c r="AF42" s="166"/>
      <c r="AG42" s="166"/>
      <c r="AH42" s="166"/>
      <c r="AI42" s="168">
        <f t="shared" si="1"/>
        <v>0</v>
      </c>
      <c r="AJ42" s="149"/>
    </row>
    <row r="43">
      <c r="A43" s="10"/>
      <c r="B43" s="169"/>
      <c r="C43" s="170"/>
      <c r="D43" s="171"/>
      <c r="E43" s="172" t="s">
        <v>103</v>
      </c>
      <c r="F43" s="122"/>
      <c r="G43" s="122"/>
      <c r="H43" s="122"/>
      <c r="I43" s="122"/>
      <c r="J43" s="122"/>
      <c r="K43" s="122"/>
      <c r="L43" s="122"/>
      <c r="M43" s="122"/>
      <c r="N43" s="122"/>
      <c r="O43" s="122"/>
      <c r="P43" s="122"/>
      <c r="Q43" s="122"/>
      <c r="R43" s="192"/>
      <c r="S43" s="192"/>
      <c r="T43" s="192"/>
      <c r="U43" s="192"/>
      <c r="V43" s="192"/>
      <c r="W43" s="192"/>
      <c r="X43" s="192"/>
      <c r="Y43" s="192"/>
      <c r="Z43" s="192"/>
      <c r="AA43" s="192"/>
      <c r="AB43" s="192"/>
      <c r="AC43" s="192"/>
      <c r="AD43" s="176"/>
      <c r="AE43" s="176"/>
      <c r="AF43" s="176"/>
      <c r="AG43" s="176"/>
      <c r="AH43" s="176"/>
      <c r="AI43" s="177">
        <f t="shared" si="1"/>
        <v>0</v>
      </c>
      <c r="AJ43" s="170"/>
    </row>
    <row r="44">
      <c r="A44" s="180" t="s">
        <v>23</v>
      </c>
      <c r="B44" s="151">
        <v>11.0</v>
      </c>
      <c r="C44" s="152">
        <v>44.86734</v>
      </c>
      <c r="D44" s="184"/>
      <c r="E44" s="154" t="s">
        <v>100</v>
      </c>
      <c r="F44" s="155"/>
      <c r="G44" s="155"/>
      <c r="H44" s="155"/>
      <c r="I44" s="155"/>
      <c r="J44" s="155"/>
      <c r="K44" s="155"/>
      <c r="L44" s="155"/>
      <c r="M44" s="155"/>
      <c r="N44" s="155"/>
      <c r="O44" s="156"/>
      <c r="P44" s="156"/>
      <c r="Q44" s="156"/>
      <c r="R44" s="157">
        <v>1.0</v>
      </c>
      <c r="S44" s="157">
        <v>1.0</v>
      </c>
      <c r="T44" s="157">
        <v>1.0</v>
      </c>
      <c r="U44" s="157">
        <v>1.0</v>
      </c>
      <c r="V44" s="157">
        <v>1.0</v>
      </c>
      <c r="W44" s="157">
        <v>0.0</v>
      </c>
      <c r="X44" s="157">
        <v>1.0</v>
      </c>
      <c r="Y44" s="157">
        <v>1.0</v>
      </c>
      <c r="Z44" s="157">
        <v>1.0</v>
      </c>
      <c r="AA44" s="157">
        <v>1.0</v>
      </c>
      <c r="AB44" s="157">
        <v>1.0</v>
      </c>
      <c r="AC44" s="157">
        <v>1.0</v>
      </c>
      <c r="AD44" s="158">
        <v>1.0</v>
      </c>
      <c r="AE44" s="158">
        <v>1.0</v>
      </c>
      <c r="AF44" s="158">
        <v>1.0</v>
      </c>
      <c r="AG44" s="159"/>
      <c r="AH44" s="159"/>
      <c r="AI44" s="160">
        <f t="shared" si="1"/>
        <v>14</v>
      </c>
      <c r="AJ44" s="161"/>
    </row>
    <row r="45">
      <c r="A45" s="162"/>
      <c r="B45" s="144"/>
      <c r="C45" s="149"/>
      <c r="D45" s="163"/>
      <c r="E45" s="164" t="s">
        <v>101</v>
      </c>
      <c r="F45" s="92"/>
      <c r="G45" s="92"/>
      <c r="H45" s="92"/>
      <c r="I45" s="92"/>
      <c r="J45" s="92"/>
      <c r="K45" s="92"/>
      <c r="L45" s="92"/>
      <c r="M45" s="92"/>
      <c r="N45" s="92"/>
      <c r="O45" s="92"/>
      <c r="P45" s="92"/>
      <c r="Q45" s="92"/>
      <c r="R45" s="165"/>
      <c r="S45" s="165"/>
      <c r="T45" s="165"/>
      <c r="U45" s="165"/>
      <c r="V45" s="165"/>
      <c r="W45" s="165"/>
      <c r="X45" s="165"/>
      <c r="Y45" s="165"/>
      <c r="Z45" s="165"/>
      <c r="AA45" s="165"/>
      <c r="AB45" s="165"/>
      <c r="AC45" s="165"/>
      <c r="AD45" s="166"/>
      <c r="AE45" s="166"/>
      <c r="AF45" s="167"/>
      <c r="AG45" s="167">
        <v>1.0</v>
      </c>
      <c r="AH45" s="166"/>
      <c r="AI45" s="168">
        <f t="shared" si="1"/>
        <v>1</v>
      </c>
      <c r="AJ45" s="149"/>
    </row>
    <row r="46">
      <c r="A46" s="162"/>
      <c r="B46" s="144"/>
      <c r="C46" s="149"/>
      <c r="D46" s="163"/>
      <c r="E46" s="164" t="s">
        <v>102</v>
      </c>
      <c r="F46" s="92"/>
      <c r="G46" s="92"/>
      <c r="H46" s="92"/>
      <c r="I46" s="92"/>
      <c r="J46" s="92"/>
      <c r="K46" s="92"/>
      <c r="L46" s="92"/>
      <c r="M46" s="92"/>
      <c r="N46" s="92"/>
      <c r="O46" s="92"/>
      <c r="P46" s="92"/>
      <c r="Q46" s="92"/>
      <c r="R46" s="165"/>
      <c r="S46" s="165"/>
      <c r="T46" s="165"/>
      <c r="U46" s="165"/>
      <c r="V46" s="165"/>
      <c r="W46" s="165"/>
      <c r="X46" s="165"/>
      <c r="Y46" s="165"/>
      <c r="Z46" s="165"/>
      <c r="AA46" s="165"/>
      <c r="AB46" s="165"/>
      <c r="AC46" s="165"/>
      <c r="AD46" s="166"/>
      <c r="AE46" s="166"/>
      <c r="AF46" s="166"/>
      <c r="AG46" s="167"/>
      <c r="AH46" s="167">
        <v>1.0</v>
      </c>
      <c r="AI46" s="168">
        <f t="shared" si="1"/>
        <v>1</v>
      </c>
      <c r="AJ46" s="149"/>
    </row>
    <row r="47">
      <c r="A47" s="10"/>
      <c r="B47" s="169"/>
      <c r="C47" s="170"/>
      <c r="D47" s="171"/>
      <c r="E47" s="172" t="s">
        <v>103</v>
      </c>
      <c r="F47" s="122"/>
      <c r="G47" s="122"/>
      <c r="H47" s="122"/>
      <c r="I47" s="122"/>
      <c r="J47" s="122"/>
      <c r="K47" s="122"/>
      <c r="L47" s="122"/>
      <c r="M47" s="122"/>
      <c r="N47" s="122"/>
      <c r="O47" s="122"/>
      <c r="P47" s="122"/>
      <c r="Q47" s="173"/>
      <c r="R47" s="174"/>
      <c r="S47" s="174"/>
      <c r="T47" s="174">
        <v>1.0</v>
      </c>
      <c r="U47" s="174">
        <v>1.0</v>
      </c>
      <c r="V47" s="174">
        <v>1.0</v>
      </c>
      <c r="W47" s="174">
        <v>0.0</v>
      </c>
      <c r="X47" s="174">
        <v>1.0</v>
      </c>
      <c r="Y47" s="174">
        <v>1.0</v>
      </c>
      <c r="Z47" s="174">
        <v>1.0</v>
      </c>
      <c r="AA47" s="174">
        <v>1.0</v>
      </c>
      <c r="AB47" s="174">
        <v>1.0</v>
      </c>
      <c r="AC47" s="174">
        <v>1.0</v>
      </c>
      <c r="AD47" s="175">
        <v>1.0</v>
      </c>
      <c r="AE47" s="175">
        <v>1.0</v>
      </c>
      <c r="AF47" s="175">
        <v>1.0</v>
      </c>
      <c r="AG47" s="175">
        <v>1.0</v>
      </c>
      <c r="AH47" s="175">
        <v>1.0</v>
      </c>
      <c r="AI47" s="177">
        <f t="shared" si="1"/>
        <v>14</v>
      </c>
      <c r="AJ47" s="170"/>
    </row>
    <row r="48">
      <c r="A48" s="180" t="s">
        <v>24</v>
      </c>
      <c r="B48" s="151">
        <v>12.0</v>
      </c>
      <c r="C48" s="152">
        <v>44.86731</v>
      </c>
      <c r="D48" s="178">
        <v>1.0</v>
      </c>
      <c r="E48" s="154" t="s">
        <v>100</v>
      </c>
      <c r="F48" s="155"/>
      <c r="G48" s="155"/>
      <c r="H48" s="155"/>
      <c r="I48" s="155"/>
      <c r="J48" s="155"/>
      <c r="K48" s="155"/>
      <c r="L48" s="155"/>
      <c r="M48" s="155"/>
      <c r="N48" s="155"/>
      <c r="O48" s="155"/>
      <c r="P48" s="155"/>
      <c r="Q48" s="155"/>
      <c r="R48" s="181"/>
      <c r="S48" s="181"/>
      <c r="T48" s="181"/>
      <c r="U48" s="181"/>
      <c r="V48" s="181"/>
      <c r="W48" s="181"/>
      <c r="X48" s="181"/>
      <c r="Y48" s="181"/>
      <c r="Z48" s="181"/>
      <c r="AA48" s="157">
        <v>1.0</v>
      </c>
      <c r="AB48" s="157">
        <v>1.0</v>
      </c>
      <c r="AC48" s="157">
        <v>1.0</v>
      </c>
      <c r="AD48" s="158">
        <v>1.0</v>
      </c>
      <c r="AE48" s="158">
        <v>1.0</v>
      </c>
      <c r="AF48" s="158">
        <v>1.0</v>
      </c>
      <c r="AG48" s="159"/>
      <c r="AH48" s="159"/>
      <c r="AI48" s="160">
        <f t="shared" si="1"/>
        <v>6</v>
      </c>
      <c r="AJ48" s="161"/>
    </row>
    <row r="49">
      <c r="A49" s="162"/>
      <c r="B49" s="144"/>
      <c r="C49" s="149"/>
      <c r="D49" s="189">
        <v>1.0</v>
      </c>
      <c r="E49" s="164" t="s">
        <v>101</v>
      </c>
      <c r="F49" s="92"/>
      <c r="G49" s="92"/>
      <c r="H49" s="92"/>
      <c r="I49" s="92"/>
      <c r="J49" s="92"/>
      <c r="K49" s="92"/>
      <c r="L49" s="92"/>
      <c r="M49" s="92"/>
      <c r="N49" s="92"/>
      <c r="O49" s="92"/>
      <c r="P49" s="92"/>
      <c r="Q49" s="92"/>
      <c r="R49" s="165"/>
      <c r="S49" s="165"/>
      <c r="T49" s="165"/>
      <c r="U49" s="165"/>
      <c r="V49" s="165"/>
      <c r="W49" s="165"/>
      <c r="X49" s="165"/>
      <c r="Y49" s="165"/>
      <c r="Z49" s="165"/>
      <c r="AA49" s="165"/>
      <c r="AB49" s="165"/>
      <c r="AC49" s="165"/>
      <c r="AD49" s="166"/>
      <c r="AE49" s="166"/>
      <c r="AF49" s="166"/>
      <c r="AG49" s="166"/>
      <c r="AH49" s="166"/>
      <c r="AI49" s="168">
        <f t="shared" si="1"/>
        <v>0</v>
      </c>
      <c r="AJ49" s="149"/>
    </row>
    <row r="50">
      <c r="A50" s="162"/>
      <c r="B50" s="144"/>
      <c r="C50" s="149"/>
      <c r="D50" s="189">
        <v>1.0</v>
      </c>
      <c r="E50" s="164" t="s">
        <v>102</v>
      </c>
      <c r="F50" s="92"/>
      <c r="G50" s="92"/>
      <c r="H50" s="92"/>
      <c r="I50" s="92"/>
      <c r="J50" s="92"/>
      <c r="K50" s="92"/>
      <c r="L50" s="92"/>
      <c r="M50" s="92"/>
      <c r="N50" s="92"/>
      <c r="O50" s="92"/>
      <c r="P50" s="92"/>
      <c r="Q50" s="92"/>
      <c r="R50" s="165"/>
      <c r="S50" s="165"/>
      <c r="T50" s="165"/>
      <c r="U50" s="165"/>
      <c r="V50" s="165"/>
      <c r="W50" s="165"/>
      <c r="X50" s="165"/>
      <c r="Y50" s="165"/>
      <c r="Z50" s="165"/>
      <c r="AA50" s="165"/>
      <c r="AB50" s="165"/>
      <c r="AC50" s="165"/>
      <c r="AD50" s="166"/>
      <c r="AE50" s="166"/>
      <c r="AF50" s="166"/>
      <c r="AG50" s="166"/>
      <c r="AH50" s="166"/>
      <c r="AI50" s="168">
        <f t="shared" si="1"/>
        <v>0</v>
      </c>
      <c r="AJ50" s="149"/>
    </row>
    <row r="51">
      <c r="A51" s="10"/>
      <c r="B51" s="169"/>
      <c r="C51" s="170"/>
      <c r="D51" s="171"/>
      <c r="E51" s="172" t="s">
        <v>103</v>
      </c>
      <c r="F51" s="122"/>
      <c r="G51" s="122"/>
      <c r="H51" s="122"/>
      <c r="I51" s="122"/>
      <c r="J51" s="122"/>
      <c r="K51" s="122"/>
      <c r="L51" s="122"/>
      <c r="M51" s="122"/>
      <c r="N51" s="122"/>
      <c r="O51" s="122"/>
      <c r="P51" s="122"/>
      <c r="Q51" s="122"/>
      <c r="R51" s="192"/>
      <c r="S51" s="192"/>
      <c r="T51" s="192"/>
      <c r="U51" s="192"/>
      <c r="V51" s="192"/>
      <c r="W51" s="192"/>
      <c r="X51" s="192"/>
      <c r="Y51" s="192"/>
      <c r="Z51" s="192"/>
      <c r="AA51" s="174">
        <v>1.0</v>
      </c>
      <c r="AB51" s="174">
        <v>1.0</v>
      </c>
      <c r="AC51" s="174">
        <v>1.0</v>
      </c>
      <c r="AD51" s="175">
        <v>1.0</v>
      </c>
      <c r="AE51" s="175">
        <v>1.0</v>
      </c>
      <c r="AF51" s="175">
        <v>1.0</v>
      </c>
      <c r="AG51" s="176"/>
      <c r="AH51" s="176"/>
      <c r="AI51" s="177">
        <f t="shared" si="1"/>
        <v>6</v>
      </c>
      <c r="AJ51" s="170"/>
    </row>
    <row r="52">
      <c r="A52" s="180" t="s">
        <v>25</v>
      </c>
      <c r="B52" s="151">
        <v>13.0</v>
      </c>
      <c r="C52" s="152">
        <v>44.8567</v>
      </c>
      <c r="D52" s="184"/>
      <c r="E52" s="154" t="s">
        <v>100</v>
      </c>
      <c r="F52" s="155"/>
      <c r="G52" s="155"/>
      <c r="H52" s="155"/>
      <c r="I52" s="155"/>
      <c r="J52" s="155"/>
      <c r="K52" s="155"/>
      <c r="L52" s="155"/>
      <c r="M52" s="155"/>
      <c r="N52" s="155"/>
      <c r="O52" s="155"/>
      <c r="P52" s="155"/>
      <c r="Q52" s="155"/>
      <c r="R52" s="181"/>
      <c r="S52" s="181"/>
      <c r="T52" s="181"/>
      <c r="U52" s="181"/>
      <c r="V52" s="181"/>
      <c r="W52" s="181"/>
      <c r="X52" s="157">
        <v>1.0</v>
      </c>
      <c r="Y52" s="157">
        <v>1.0</v>
      </c>
      <c r="Z52" s="157">
        <v>1.0</v>
      </c>
      <c r="AA52" s="157">
        <v>1.0</v>
      </c>
      <c r="AB52" s="157">
        <v>1.0</v>
      </c>
      <c r="AC52" s="157">
        <v>1.0</v>
      </c>
      <c r="AD52" s="158">
        <v>1.0</v>
      </c>
      <c r="AE52" s="158">
        <v>1.0</v>
      </c>
      <c r="AF52" s="158">
        <v>1.0</v>
      </c>
      <c r="AG52" s="159"/>
      <c r="AH52" s="159"/>
      <c r="AI52" s="160">
        <f t="shared" si="1"/>
        <v>9</v>
      </c>
      <c r="AJ52" s="161"/>
    </row>
    <row r="53">
      <c r="A53" s="162"/>
      <c r="B53" s="144"/>
      <c r="C53" s="149"/>
      <c r="D53" s="163"/>
      <c r="E53" s="164" t="s">
        <v>101</v>
      </c>
      <c r="F53" s="92"/>
      <c r="G53" s="92"/>
      <c r="H53" s="92"/>
      <c r="I53" s="92"/>
      <c r="J53" s="92"/>
      <c r="K53" s="92"/>
      <c r="L53" s="92"/>
      <c r="M53" s="92"/>
      <c r="N53" s="92"/>
      <c r="O53" s="92"/>
      <c r="P53" s="92"/>
      <c r="Q53" s="92"/>
      <c r="R53" s="165"/>
      <c r="S53" s="165"/>
      <c r="T53" s="165"/>
      <c r="U53" s="165"/>
      <c r="V53" s="165"/>
      <c r="W53" s="165"/>
      <c r="X53" s="165"/>
      <c r="Y53" s="165"/>
      <c r="Z53" s="165"/>
      <c r="AA53" s="165"/>
      <c r="AB53" s="165"/>
      <c r="AC53" s="165"/>
      <c r="AD53" s="166"/>
      <c r="AE53" s="166"/>
      <c r="AF53" s="166"/>
      <c r="AG53" s="167">
        <v>1.0</v>
      </c>
      <c r="AH53" s="166"/>
      <c r="AI53" s="168">
        <f t="shared" si="1"/>
        <v>1</v>
      </c>
      <c r="AJ53" s="149"/>
    </row>
    <row r="54">
      <c r="A54" s="162"/>
      <c r="B54" s="144"/>
      <c r="C54" s="149"/>
      <c r="D54" s="163"/>
      <c r="E54" s="164" t="s">
        <v>102</v>
      </c>
      <c r="F54" s="92"/>
      <c r="G54" s="92"/>
      <c r="H54" s="92"/>
      <c r="I54" s="92"/>
      <c r="J54" s="92"/>
      <c r="K54" s="92"/>
      <c r="L54" s="92"/>
      <c r="M54" s="92"/>
      <c r="N54" s="92"/>
      <c r="O54" s="92"/>
      <c r="P54" s="92"/>
      <c r="Q54" s="92"/>
      <c r="R54" s="165"/>
      <c r="S54" s="165"/>
      <c r="T54" s="165"/>
      <c r="U54" s="165"/>
      <c r="V54" s="165"/>
      <c r="W54" s="165"/>
      <c r="X54" s="165"/>
      <c r="Y54" s="165"/>
      <c r="Z54" s="165"/>
      <c r="AA54" s="165"/>
      <c r="AB54" s="165"/>
      <c r="AC54" s="165"/>
      <c r="AD54" s="166"/>
      <c r="AE54" s="166"/>
      <c r="AF54" s="166"/>
      <c r="AG54" s="166"/>
      <c r="AH54" s="167">
        <v>1.0</v>
      </c>
      <c r="AI54" s="168">
        <f t="shared" si="1"/>
        <v>1</v>
      </c>
      <c r="AJ54" s="149"/>
    </row>
    <row r="55">
      <c r="A55" s="10"/>
      <c r="B55" s="169"/>
      <c r="C55" s="170"/>
      <c r="D55" s="171"/>
      <c r="E55" s="172" t="s">
        <v>103</v>
      </c>
      <c r="F55" s="122"/>
      <c r="G55" s="122"/>
      <c r="H55" s="122"/>
      <c r="I55" s="122"/>
      <c r="J55" s="122"/>
      <c r="K55" s="122"/>
      <c r="L55" s="122"/>
      <c r="M55" s="122"/>
      <c r="N55" s="122"/>
      <c r="O55" s="122"/>
      <c r="P55" s="122"/>
      <c r="Q55" s="122"/>
      <c r="R55" s="192"/>
      <c r="S55" s="192"/>
      <c r="T55" s="192"/>
      <c r="U55" s="192"/>
      <c r="V55" s="192"/>
      <c r="W55" s="192"/>
      <c r="X55" s="174">
        <v>1.0</v>
      </c>
      <c r="Y55" s="192"/>
      <c r="Z55" s="192"/>
      <c r="AA55" s="174">
        <v>1.0</v>
      </c>
      <c r="AB55" s="174">
        <v>1.0</v>
      </c>
      <c r="AC55" s="174">
        <v>1.0</v>
      </c>
      <c r="AD55" s="175">
        <v>1.0</v>
      </c>
      <c r="AE55" s="175">
        <v>1.0</v>
      </c>
      <c r="AF55" s="175">
        <v>1.0</v>
      </c>
      <c r="AG55" s="175">
        <v>1.0</v>
      </c>
      <c r="AH55" s="175">
        <v>1.0</v>
      </c>
      <c r="AI55" s="177">
        <f t="shared" si="1"/>
        <v>9</v>
      </c>
      <c r="AJ55" s="170"/>
    </row>
    <row r="56">
      <c r="A56" s="180" t="s">
        <v>26</v>
      </c>
      <c r="B56" s="151">
        <v>14.0</v>
      </c>
      <c r="C56" s="152">
        <v>44.84628</v>
      </c>
      <c r="D56" s="178">
        <v>0.05</v>
      </c>
      <c r="E56" s="154" t="s">
        <v>100</v>
      </c>
      <c r="F56" s="155"/>
      <c r="G56" s="155"/>
      <c r="H56" s="155"/>
      <c r="I56" s="155"/>
      <c r="J56" s="155"/>
      <c r="K56" s="155"/>
      <c r="L56" s="155"/>
      <c r="M56" s="155"/>
      <c r="N56" s="155"/>
      <c r="O56" s="155"/>
      <c r="P56" s="155"/>
      <c r="Q56" s="155"/>
      <c r="R56" s="181"/>
      <c r="S56" s="181"/>
      <c r="T56" s="181"/>
      <c r="U56" s="181"/>
      <c r="V56" s="181"/>
      <c r="W56" s="181"/>
      <c r="X56" s="181"/>
      <c r="Y56" s="181"/>
      <c r="Z56" s="181"/>
      <c r="AA56" s="157">
        <v>1.0</v>
      </c>
      <c r="AB56" s="157">
        <v>1.0</v>
      </c>
      <c r="AC56" s="157">
        <v>1.0</v>
      </c>
      <c r="AD56" s="158">
        <v>1.0</v>
      </c>
      <c r="AE56" s="158">
        <v>1.0</v>
      </c>
      <c r="AF56" s="158">
        <v>1.0</v>
      </c>
      <c r="AG56" s="158"/>
      <c r="AH56" s="158"/>
      <c r="AI56" s="160">
        <f t="shared" si="1"/>
        <v>6</v>
      </c>
      <c r="AJ56" s="161"/>
    </row>
    <row r="57">
      <c r="A57" s="162"/>
      <c r="B57" s="144"/>
      <c r="C57" s="149"/>
      <c r="D57" s="163"/>
      <c r="E57" s="164" t="s">
        <v>101</v>
      </c>
      <c r="F57" s="92"/>
      <c r="G57" s="92"/>
      <c r="H57" s="92"/>
      <c r="I57" s="92"/>
      <c r="J57" s="92"/>
      <c r="K57" s="92"/>
      <c r="L57" s="92"/>
      <c r="M57" s="92"/>
      <c r="N57" s="92"/>
      <c r="O57" s="92"/>
      <c r="P57" s="92"/>
      <c r="Q57" s="92"/>
      <c r="R57" s="165"/>
      <c r="S57" s="165"/>
      <c r="T57" s="165"/>
      <c r="U57" s="165"/>
      <c r="V57" s="165"/>
      <c r="W57" s="165"/>
      <c r="X57" s="165"/>
      <c r="Y57" s="165"/>
      <c r="Z57" s="165"/>
      <c r="AA57" s="165"/>
      <c r="AB57" s="165"/>
      <c r="AC57" s="165"/>
      <c r="AD57" s="166"/>
      <c r="AE57" s="166"/>
      <c r="AF57" s="166"/>
      <c r="AG57" s="167">
        <v>1.0</v>
      </c>
      <c r="AH57" s="166"/>
      <c r="AI57" s="168">
        <f t="shared" si="1"/>
        <v>1</v>
      </c>
      <c r="AJ57" s="149"/>
    </row>
    <row r="58">
      <c r="A58" s="162"/>
      <c r="B58" s="144"/>
      <c r="C58" s="149"/>
      <c r="D58" s="163"/>
      <c r="E58" s="164" t="s">
        <v>102</v>
      </c>
      <c r="F58" s="92"/>
      <c r="G58" s="92"/>
      <c r="H58" s="92"/>
      <c r="I58" s="92"/>
      <c r="J58" s="92"/>
      <c r="K58" s="92"/>
      <c r="L58" s="92"/>
      <c r="M58" s="92"/>
      <c r="N58" s="92"/>
      <c r="O58" s="92"/>
      <c r="P58" s="92"/>
      <c r="Q58" s="92"/>
      <c r="R58" s="165"/>
      <c r="S58" s="165"/>
      <c r="T58" s="165"/>
      <c r="U58" s="165"/>
      <c r="V58" s="165"/>
      <c r="W58" s="165"/>
      <c r="X58" s="165"/>
      <c r="Y58" s="165"/>
      <c r="Z58" s="165"/>
      <c r="AA58" s="165"/>
      <c r="AB58" s="165"/>
      <c r="AC58" s="165"/>
      <c r="AD58" s="166"/>
      <c r="AE58" s="166"/>
      <c r="AF58" s="166"/>
      <c r="AG58" s="166"/>
      <c r="AH58" s="167">
        <v>1.0</v>
      </c>
      <c r="AI58" s="168">
        <f t="shared" si="1"/>
        <v>1</v>
      </c>
      <c r="AJ58" s="149"/>
    </row>
    <row r="59">
      <c r="A59" s="10"/>
      <c r="B59" s="169"/>
      <c r="C59" s="170"/>
      <c r="D59" s="191">
        <v>1.0</v>
      </c>
      <c r="E59" s="172" t="s">
        <v>103</v>
      </c>
      <c r="F59" s="122"/>
      <c r="G59" s="122"/>
      <c r="H59" s="122"/>
      <c r="I59" s="122"/>
      <c r="J59" s="122"/>
      <c r="K59" s="122"/>
      <c r="L59" s="122"/>
      <c r="M59" s="122"/>
      <c r="N59" s="122"/>
      <c r="O59" s="122"/>
      <c r="P59" s="122"/>
      <c r="Q59" s="122"/>
      <c r="R59" s="192"/>
      <c r="S59" s="192"/>
      <c r="T59" s="192"/>
      <c r="U59" s="192"/>
      <c r="V59" s="192"/>
      <c r="W59" s="192"/>
      <c r="X59" s="192"/>
      <c r="Y59" s="192"/>
      <c r="Z59" s="192"/>
      <c r="AA59" s="174">
        <v>1.0</v>
      </c>
      <c r="AB59" s="174">
        <v>1.0</v>
      </c>
      <c r="AC59" s="174">
        <v>1.0</v>
      </c>
      <c r="AD59" s="175">
        <v>1.0</v>
      </c>
      <c r="AE59" s="175">
        <v>1.0</v>
      </c>
      <c r="AF59" s="175">
        <v>1.0</v>
      </c>
      <c r="AG59" s="175">
        <v>1.0</v>
      </c>
      <c r="AH59" s="175">
        <v>1.0</v>
      </c>
      <c r="AI59" s="177">
        <f t="shared" si="1"/>
        <v>8</v>
      </c>
      <c r="AJ59" s="170"/>
    </row>
    <row r="60">
      <c r="A60" s="180" t="s">
        <v>27</v>
      </c>
      <c r="B60" s="151">
        <v>15.0</v>
      </c>
      <c r="C60" s="152">
        <v>44.7052</v>
      </c>
      <c r="D60" s="178">
        <v>1.0</v>
      </c>
      <c r="E60" s="154" t="s">
        <v>100</v>
      </c>
      <c r="F60" s="155"/>
      <c r="G60" s="155"/>
      <c r="H60" s="155"/>
      <c r="I60" s="155"/>
      <c r="J60" s="155"/>
      <c r="K60" s="155"/>
      <c r="L60" s="155"/>
      <c r="M60" s="155"/>
      <c r="N60" s="155"/>
      <c r="O60" s="155"/>
      <c r="P60" s="155"/>
      <c r="Q60" s="155"/>
      <c r="R60" s="181"/>
      <c r="S60" s="181"/>
      <c r="T60" s="181"/>
      <c r="U60" s="181"/>
      <c r="V60" s="181"/>
      <c r="W60" s="181"/>
      <c r="X60" s="157">
        <v>1.0</v>
      </c>
      <c r="Y60" s="157">
        <v>1.0</v>
      </c>
      <c r="Z60" s="157">
        <v>1.0</v>
      </c>
      <c r="AA60" s="157">
        <v>1.0</v>
      </c>
      <c r="AB60" s="157">
        <v>1.0</v>
      </c>
      <c r="AC60" s="157">
        <v>1.0</v>
      </c>
      <c r="AD60" s="158">
        <v>1.0</v>
      </c>
      <c r="AE60" s="158">
        <v>1.0</v>
      </c>
      <c r="AF60" s="158">
        <v>1.0</v>
      </c>
      <c r="AG60" s="158"/>
      <c r="AH60" s="158"/>
      <c r="AI60" s="160">
        <f t="shared" si="1"/>
        <v>9</v>
      </c>
      <c r="AJ60" s="161"/>
    </row>
    <row r="61">
      <c r="A61" s="162"/>
      <c r="B61" s="144"/>
      <c r="C61" s="149"/>
      <c r="D61" s="189"/>
      <c r="E61" s="164" t="s">
        <v>101</v>
      </c>
      <c r="F61" s="92"/>
      <c r="G61" s="92"/>
      <c r="H61" s="92"/>
      <c r="I61" s="92"/>
      <c r="J61" s="92"/>
      <c r="K61" s="92"/>
      <c r="L61" s="92"/>
      <c r="M61" s="92"/>
      <c r="N61" s="92"/>
      <c r="O61" s="92"/>
      <c r="P61" s="92"/>
      <c r="Q61" s="92"/>
      <c r="R61" s="165"/>
      <c r="S61" s="165"/>
      <c r="T61" s="165"/>
      <c r="U61" s="165"/>
      <c r="V61" s="165"/>
      <c r="W61" s="165"/>
      <c r="X61" s="165"/>
      <c r="Y61" s="165"/>
      <c r="Z61" s="165"/>
      <c r="AA61" s="165"/>
      <c r="AB61" s="165"/>
      <c r="AC61" s="165"/>
      <c r="AD61" s="166"/>
      <c r="AE61" s="166"/>
      <c r="AF61" s="166"/>
      <c r="AG61" s="167">
        <v>1.0</v>
      </c>
      <c r="AH61" s="166"/>
      <c r="AI61" s="168">
        <f t="shared" si="1"/>
        <v>1</v>
      </c>
      <c r="AJ61" s="149"/>
    </row>
    <row r="62">
      <c r="A62" s="162"/>
      <c r="B62" s="144"/>
      <c r="C62" s="149"/>
      <c r="D62" s="189"/>
      <c r="E62" s="164" t="s">
        <v>102</v>
      </c>
      <c r="F62" s="92"/>
      <c r="G62" s="92"/>
      <c r="H62" s="92"/>
      <c r="I62" s="92"/>
      <c r="J62" s="92"/>
      <c r="K62" s="92"/>
      <c r="L62" s="92"/>
      <c r="M62" s="92"/>
      <c r="N62" s="92"/>
      <c r="O62" s="92"/>
      <c r="P62" s="92"/>
      <c r="Q62" s="92"/>
      <c r="R62" s="165"/>
      <c r="S62" s="165"/>
      <c r="T62" s="165"/>
      <c r="U62" s="165"/>
      <c r="V62" s="165"/>
      <c r="W62" s="165"/>
      <c r="X62" s="165"/>
      <c r="Y62" s="165"/>
      <c r="Z62" s="165"/>
      <c r="AA62" s="165"/>
      <c r="AB62" s="165"/>
      <c r="AC62" s="165"/>
      <c r="AD62" s="166"/>
      <c r="AE62" s="166"/>
      <c r="AF62" s="166"/>
      <c r="AG62" s="166"/>
      <c r="AH62" s="167">
        <v>1.0</v>
      </c>
      <c r="AI62" s="168">
        <f t="shared" si="1"/>
        <v>1</v>
      </c>
      <c r="AJ62" s="149"/>
    </row>
    <row r="63">
      <c r="A63" s="10"/>
      <c r="B63" s="169"/>
      <c r="C63" s="170"/>
      <c r="D63" s="191"/>
      <c r="E63" s="172" t="s">
        <v>103</v>
      </c>
      <c r="F63" s="122"/>
      <c r="G63" s="122"/>
      <c r="H63" s="122"/>
      <c r="I63" s="122"/>
      <c r="J63" s="122"/>
      <c r="K63" s="122"/>
      <c r="L63" s="122"/>
      <c r="M63" s="122"/>
      <c r="N63" s="122"/>
      <c r="O63" s="122"/>
      <c r="P63" s="122"/>
      <c r="Q63" s="122"/>
      <c r="R63" s="192"/>
      <c r="S63" s="192"/>
      <c r="T63" s="192"/>
      <c r="U63" s="192"/>
      <c r="V63" s="192"/>
      <c r="W63" s="192"/>
      <c r="X63" s="192"/>
      <c r="Y63" s="192"/>
      <c r="Z63" s="174">
        <v>1.0</v>
      </c>
      <c r="AA63" s="174">
        <v>1.0</v>
      </c>
      <c r="AB63" s="174">
        <v>1.0</v>
      </c>
      <c r="AC63" s="174">
        <v>1.0</v>
      </c>
      <c r="AD63" s="175">
        <v>1.0</v>
      </c>
      <c r="AE63" s="175">
        <v>1.0</v>
      </c>
      <c r="AF63" s="175">
        <v>1.0</v>
      </c>
      <c r="AG63" s="175">
        <v>1.0</v>
      </c>
      <c r="AH63" s="175">
        <v>1.0</v>
      </c>
      <c r="AI63" s="177">
        <f t="shared" si="1"/>
        <v>9</v>
      </c>
      <c r="AJ63" s="170"/>
    </row>
    <row r="64">
      <c r="A64" s="180" t="s">
        <v>28</v>
      </c>
      <c r="B64" s="151">
        <v>16.0</v>
      </c>
      <c r="C64" s="152">
        <v>44.63575</v>
      </c>
      <c r="D64" s="184"/>
      <c r="E64" s="154" t="s">
        <v>100</v>
      </c>
      <c r="F64" s="155"/>
      <c r="G64" s="155"/>
      <c r="H64" s="155"/>
      <c r="I64" s="155"/>
      <c r="J64" s="155"/>
      <c r="K64" s="155"/>
      <c r="L64" s="155"/>
      <c r="M64" s="155"/>
      <c r="N64" s="155"/>
      <c r="O64" s="155"/>
      <c r="P64" s="155"/>
      <c r="Q64" s="155"/>
      <c r="R64" s="181"/>
      <c r="S64" s="181"/>
      <c r="T64" s="181"/>
      <c r="U64" s="181"/>
      <c r="V64" s="181"/>
      <c r="W64" s="181"/>
      <c r="X64" s="181"/>
      <c r="Y64" s="181"/>
      <c r="Z64" s="181"/>
      <c r="AA64" s="157">
        <v>1.0</v>
      </c>
      <c r="AB64" s="157">
        <v>1.0</v>
      </c>
      <c r="AC64" s="157">
        <v>1.0</v>
      </c>
      <c r="AD64" s="158">
        <v>1.0</v>
      </c>
      <c r="AE64" s="158">
        <v>1.0</v>
      </c>
      <c r="AF64" s="158">
        <v>1.0</v>
      </c>
      <c r="AG64" s="158"/>
      <c r="AH64" s="158"/>
      <c r="AI64" s="160">
        <f t="shared" si="1"/>
        <v>6</v>
      </c>
      <c r="AJ64" s="161"/>
    </row>
    <row r="65">
      <c r="A65" s="162"/>
      <c r="B65" s="144"/>
      <c r="C65" s="149"/>
      <c r="D65" s="163"/>
      <c r="E65" s="164" t="s">
        <v>101</v>
      </c>
      <c r="F65" s="92"/>
      <c r="G65" s="92"/>
      <c r="H65" s="92"/>
      <c r="I65" s="92"/>
      <c r="J65" s="92"/>
      <c r="K65" s="92"/>
      <c r="L65" s="92"/>
      <c r="M65" s="92"/>
      <c r="N65" s="92"/>
      <c r="O65" s="92"/>
      <c r="P65" s="92"/>
      <c r="Q65" s="92"/>
      <c r="R65" s="165"/>
      <c r="S65" s="165"/>
      <c r="T65" s="165"/>
      <c r="U65" s="165"/>
      <c r="V65" s="165"/>
      <c r="W65" s="165"/>
      <c r="X65" s="165"/>
      <c r="Y65" s="165"/>
      <c r="Z65" s="165"/>
      <c r="AA65" s="165"/>
      <c r="AB65" s="165"/>
      <c r="AC65" s="165"/>
      <c r="AD65" s="166"/>
      <c r="AE65" s="166"/>
      <c r="AF65" s="166"/>
      <c r="AG65" s="167">
        <v>1.0</v>
      </c>
      <c r="AH65" s="166"/>
      <c r="AI65" s="168">
        <f t="shared" si="1"/>
        <v>1</v>
      </c>
      <c r="AJ65" s="149"/>
    </row>
    <row r="66">
      <c r="A66" s="162"/>
      <c r="B66" s="144"/>
      <c r="C66" s="149"/>
      <c r="D66" s="163"/>
      <c r="E66" s="164" t="s">
        <v>102</v>
      </c>
      <c r="F66" s="92"/>
      <c r="G66" s="92"/>
      <c r="H66" s="92"/>
      <c r="I66" s="92"/>
      <c r="J66" s="92"/>
      <c r="K66" s="92"/>
      <c r="L66" s="92"/>
      <c r="M66" s="92"/>
      <c r="N66" s="92"/>
      <c r="O66" s="92"/>
      <c r="P66" s="92"/>
      <c r="Q66" s="92"/>
      <c r="R66" s="165"/>
      <c r="S66" s="165"/>
      <c r="T66" s="165"/>
      <c r="U66" s="165"/>
      <c r="V66" s="165"/>
      <c r="W66" s="165"/>
      <c r="X66" s="165"/>
      <c r="Y66" s="165"/>
      <c r="Z66" s="165"/>
      <c r="AA66" s="165"/>
      <c r="AB66" s="165"/>
      <c r="AC66" s="165"/>
      <c r="AD66" s="166"/>
      <c r="AE66" s="166"/>
      <c r="AF66" s="166"/>
      <c r="AG66" s="166"/>
      <c r="AH66" s="167">
        <v>1.0</v>
      </c>
      <c r="AI66" s="168">
        <f t="shared" si="1"/>
        <v>1</v>
      </c>
      <c r="AJ66" s="149"/>
    </row>
    <row r="67">
      <c r="A67" s="10"/>
      <c r="B67" s="169"/>
      <c r="C67" s="170"/>
      <c r="D67" s="171"/>
      <c r="E67" s="172" t="s">
        <v>103</v>
      </c>
      <c r="F67" s="122"/>
      <c r="G67" s="122"/>
      <c r="H67" s="122"/>
      <c r="I67" s="122"/>
      <c r="J67" s="122"/>
      <c r="K67" s="122"/>
      <c r="L67" s="122"/>
      <c r="M67" s="122"/>
      <c r="N67" s="122"/>
      <c r="O67" s="122"/>
      <c r="P67" s="122"/>
      <c r="Q67" s="122"/>
      <c r="R67" s="192"/>
      <c r="S67" s="192"/>
      <c r="T67" s="192"/>
      <c r="U67" s="192"/>
      <c r="V67" s="192"/>
      <c r="W67" s="192"/>
      <c r="X67" s="192"/>
      <c r="Y67" s="192"/>
      <c r="Z67" s="192"/>
      <c r="AA67" s="192"/>
      <c r="AB67" s="192"/>
      <c r="AC67" s="174">
        <v>1.0</v>
      </c>
      <c r="AD67" s="175">
        <v>1.0</v>
      </c>
      <c r="AE67" s="175">
        <v>1.0</v>
      </c>
      <c r="AF67" s="175">
        <v>1.0</v>
      </c>
      <c r="AG67" s="175">
        <v>1.0</v>
      </c>
      <c r="AH67" s="175">
        <v>1.0</v>
      </c>
      <c r="AI67" s="177">
        <f t="shared" si="1"/>
        <v>6</v>
      </c>
      <c r="AJ67" s="170"/>
    </row>
    <row r="68">
      <c r="A68" s="194" t="s">
        <v>29</v>
      </c>
      <c r="B68" s="151">
        <v>17.0</v>
      </c>
      <c r="C68" s="152">
        <v>44.57673</v>
      </c>
      <c r="D68" s="178">
        <v>1.0</v>
      </c>
      <c r="E68" s="154" t="s">
        <v>100</v>
      </c>
      <c r="F68" s="155"/>
      <c r="G68" s="155"/>
      <c r="H68" s="155"/>
      <c r="I68" s="155"/>
      <c r="J68" s="155"/>
      <c r="K68" s="155"/>
      <c r="L68" s="156"/>
      <c r="M68" s="156"/>
      <c r="N68" s="156"/>
      <c r="O68" s="156"/>
      <c r="P68" s="156">
        <v>1.0</v>
      </c>
      <c r="Q68" s="195">
        <v>1.0</v>
      </c>
      <c r="R68" s="196">
        <v>1.0</v>
      </c>
      <c r="S68" s="196">
        <v>1.0</v>
      </c>
      <c r="T68" s="196">
        <v>1.0</v>
      </c>
      <c r="U68" s="196">
        <v>1.0</v>
      </c>
      <c r="V68" s="196">
        <v>1.0</v>
      </c>
      <c r="W68" s="196">
        <v>0.0</v>
      </c>
      <c r="X68" s="181">
        <v>1.0</v>
      </c>
      <c r="Y68" s="181">
        <v>1.0</v>
      </c>
      <c r="Z68" s="181">
        <v>1.0</v>
      </c>
      <c r="AA68" s="197">
        <v>1.0</v>
      </c>
      <c r="AB68" s="157"/>
      <c r="AC68" s="157"/>
      <c r="AD68" s="158"/>
      <c r="AE68" s="158"/>
      <c r="AF68" s="158"/>
      <c r="AG68" s="158"/>
      <c r="AH68" s="158"/>
      <c r="AI68" s="160">
        <f t="shared" si="1"/>
        <v>11</v>
      </c>
      <c r="AJ68" s="161"/>
    </row>
    <row r="69">
      <c r="A69" s="162"/>
      <c r="B69" s="144"/>
      <c r="C69" s="149"/>
      <c r="D69" s="163"/>
      <c r="E69" s="164" t="s">
        <v>101</v>
      </c>
      <c r="F69" s="92"/>
      <c r="G69" s="92"/>
      <c r="H69" s="92"/>
      <c r="I69" s="92"/>
      <c r="J69" s="92"/>
      <c r="K69" s="92"/>
      <c r="L69" s="92"/>
      <c r="M69" s="92"/>
      <c r="N69" s="92"/>
      <c r="O69" s="92"/>
      <c r="P69" s="92"/>
      <c r="Q69" s="92"/>
      <c r="R69" s="165"/>
      <c r="S69" s="165"/>
      <c r="T69" s="165"/>
      <c r="U69" s="165"/>
      <c r="V69" s="165"/>
      <c r="W69" s="165"/>
      <c r="X69" s="165"/>
      <c r="Y69" s="165"/>
      <c r="Z69" s="165"/>
      <c r="AA69" s="165"/>
      <c r="AB69" s="190">
        <v>1.0</v>
      </c>
      <c r="AC69" s="165"/>
      <c r="AD69" s="166"/>
      <c r="AE69" s="166"/>
      <c r="AF69" s="166"/>
      <c r="AG69" s="167"/>
      <c r="AH69" s="166"/>
      <c r="AI69" s="168">
        <f t="shared" si="1"/>
        <v>1</v>
      </c>
      <c r="AJ69" s="149"/>
    </row>
    <row r="70">
      <c r="A70" s="162"/>
      <c r="B70" s="144"/>
      <c r="C70" s="149"/>
      <c r="D70" s="163"/>
      <c r="E70" s="164" t="s">
        <v>102</v>
      </c>
      <c r="F70" s="92"/>
      <c r="G70" s="92"/>
      <c r="H70" s="92"/>
      <c r="I70" s="92"/>
      <c r="J70" s="92"/>
      <c r="K70" s="92"/>
      <c r="L70" s="92"/>
      <c r="M70" s="92"/>
      <c r="N70" s="92"/>
      <c r="O70" s="92"/>
      <c r="P70" s="92"/>
      <c r="Q70" s="92"/>
      <c r="R70" s="165"/>
      <c r="S70" s="198"/>
      <c r="T70" s="198"/>
      <c r="U70" s="198"/>
      <c r="V70" s="198"/>
      <c r="W70" s="198"/>
      <c r="X70" s="198"/>
      <c r="Y70" s="198"/>
      <c r="Z70" s="198"/>
      <c r="AA70" s="165"/>
      <c r="AB70" s="165"/>
      <c r="AC70" s="190">
        <v>1.0</v>
      </c>
      <c r="AD70" s="166"/>
      <c r="AE70" s="166"/>
      <c r="AF70" s="166"/>
      <c r="AG70" s="166"/>
      <c r="AH70" s="167"/>
      <c r="AI70" s="168">
        <f t="shared" si="1"/>
        <v>1</v>
      </c>
      <c r="AJ70" s="149"/>
    </row>
    <row r="71">
      <c r="A71" s="10"/>
      <c r="B71" s="169"/>
      <c r="C71" s="170"/>
      <c r="D71" s="171"/>
      <c r="E71" s="172" t="s">
        <v>103</v>
      </c>
      <c r="F71" s="122"/>
      <c r="G71" s="122"/>
      <c r="H71" s="122"/>
      <c r="I71" s="122"/>
      <c r="J71" s="122"/>
      <c r="K71" s="122"/>
      <c r="L71" s="122"/>
      <c r="M71" s="122"/>
      <c r="N71" s="122"/>
      <c r="O71" s="122"/>
      <c r="P71" s="173"/>
      <c r="Q71" s="173"/>
      <c r="R71" s="174"/>
      <c r="S71" s="174"/>
      <c r="T71" s="174"/>
      <c r="U71" s="174"/>
      <c r="V71" s="174"/>
      <c r="W71" s="174"/>
      <c r="X71" s="174">
        <v>1.0</v>
      </c>
      <c r="Y71" s="174">
        <v>1.0</v>
      </c>
      <c r="Z71" s="174">
        <v>1.0</v>
      </c>
      <c r="AA71" s="174">
        <v>1.0</v>
      </c>
      <c r="AB71" s="174">
        <v>1.0</v>
      </c>
      <c r="AC71" s="174">
        <v>1.0</v>
      </c>
      <c r="AD71" s="175">
        <v>1.0</v>
      </c>
      <c r="AE71" s="175">
        <v>1.0</v>
      </c>
      <c r="AF71" s="175">
        <v>1.0</v>
      </c>
      <c r="AG71" s="175">
        <v>1.0</v>
      </c>
      <c r="AH71" s="175">
        <v>1.0</v>
      </c>
      <c r="AI71" s="177">
        <f t="shared" si="1"/>
        <v>11</v>
      </c>
      <c r="AJ71" s="170"/>
    </row>
    <row r="72">
      <c r="A72" s="180" t="s">
        <v>30</v>
      </c>
      <c r="B72" s="151">
        <v>18.0</v>
      </c>
      <c r="C72" s="152">
        <v>44.50941</v>
      </c>
      <c r="D72" s="178">
        <v>0.9</v>
      </c>
      <c r="E72" s="154" t="s">
        <v>100</v>
      </c>
      <c r="F72" s="155"/>
      <c r="G72" s="155"/>
      <c r="H72" s="155"/>
      <c r="I72" s="155"/>
      <c r="J72" s="155"/>
      <c r="K72" s="155"/>
      <c r="L72" s="155"/>
      <c r="M72" s="155"/>
      <c r="N72" s="155"/>
      <c r="O72" s="155"/>
      <c r="P72" s="155"/>
      <c r="Q72" s="155"/>
      <c r="R72" s="181"/>
      <c r="S72" s="181"/>
      <c r="T72" s="181"/>
      <c r="U72" s="181"/>
      <c r="V72" s="181"/>
      <c r="W72" s="181"/>
      <c r="X72" s="181"/>
      <c r="Y72" s="181"/>
      <c r="Z72" s="157">
        <v>1.0</v>
      </c>
      <c r="AA72" s="157">
        <v>1.0</v>
      </c>
      <c r="AB72" s="157">
        <v>1.0</v>
      </c>
      <c r="AC72" s="157">
        <v>1.0</v>
      </c>
      <c r="AD72" s="158">
        <v>1.0</v>
      </c>
      <c r="AE72" s="158">
        <v>1.0</v>
      </c>
      <c r="AF72" s="158">
        <v>1.0</v>
      </c>
      <c r="AG72" s="159"/>
      <c r="AH72" s="159"/>
      <c r="AI72" s="160">
        <f t="shared" si="1"/>
        <v>7</v>
      </c>
      <c r="AJ72" s="161"/>
    </row>
    <row r="73">
      <c r="A73" s="162"/>
      <c r="B73" s="144"/>
      <c r="C73" s="149"/>
      <c r="D73" s="189">
        <v>1.0</v>
      </c>
      <c r="E73" s="164" t="s">
        <v>101</v>
      </c>
      <c r="F73" s="92"/>
      <c r="G73" s="92"/>
      <c r="H73" s="92"/>
      <c r="I73" s="92"/>
      <c r="J73" s="92"/>
      <c r="K73" s="92"/>
      <c r="L73" s="92"/>
      <c r="M73" s="92"/>
      <c r="N73" s="92"/>
      <c r="O73" s="92"/>
      <c r="P73" s="92"/>
      <c r="Q73" s="92"/>
      <c r="R73" s="165"/>
      <c r="S73" s="165"/>
      <c r="T73" s="165"/>
      <c r="U73" s="165"/>
      <c r="V73" s="165"/>
      <c r="W73" s="165"/>
      <c r="X73" s="165"/>
      <c r="Y73" s="165"/>
      <c r="Z73" s="165"/>
      <c r="AA73" s="165"/>
      <c r="AB73" s="165"/>
      <c r="AC73" s="165"/>
      <c r="AD73" s="166"/>
      <c r="AE73" s="166"/>
      <c r="AF73" s="166"/>
      <c r="AG73" s="167">
        <v>1.0</v>
      </c>
      <c r="AH73" s="166"/>
      <c r="AI73" s="168">
        <f t="shared" si="1"/>
        <v>1</v>
      </c>
      <c r="AJ73" s="149"/>
    </row>
    <row r="74">
      <c r="A74" s="162"/>
      <c r="B74" s="144"/>
      <c r="C74" s="149"/>
      <c r="D74" s="189">
        <v>1.0</v>
      </c>
      <c r="E74" s="164" t="s">
        <v>102</v>
      </c>
      <c r="F74" s="92"/>
      <c r="G74" s="92"/>
      <c r="H74" s="92"/>
      <c r="I74" s="92"/>
      <c r="J74" s="92"/>
      <c r="K74" s="92"/>
      <c r="L74" s="92"/>
      <c r="M74" s="92"/>
      <c r="N74" s="92"/>
      <c r="O74" s="92"/>
      <c r="P74" s="92"/>
      <c r="Q74" s="92"/>
      <c r="R74" s="165"/>
      <c r="S74" s="165"/>
      <c r="T74" s="165"/>
      <c r="U74" s="165"/>
      <c r="V74" s="165"/>
      <c r="W74" s="165"/>
      <c r="X74" s="165"/>
      <c r="Y74" s="165"/>
      <c r="Z74" s="165"/>
      <c r="AA74" s="165"/>
      <c r="AB74" s="165"/>
      <c r="AC74" s="165"/>
      <c r="AD74" s="166"/>
      <c r="AE74" s="166"/>
      <c r="AF74" s="166"/>
      <c r="AG74" s="166"/>
      <c r="AH74" s="167">
        <v>1.0</v>
      </c>
      <c r="AI74" s="168">
        <f t="shared" si="1"/>
        <v>1</v>
      </c>
      <c r="AJ74" s="149"/>
    </row>
    <row r="75">
      <c r="A75" s="10"/>
      <c r="B75" s="169"/>
      <c r="C75" s="170"/>
      <c r="D75" s="191">
        <v>1.0</v>
      </c>
      <c r="E75" s="172" t="s">
        <v>103</v>
      </c>
      <c r="F75" s="122"/>
      <c r="G75" s="122"/>
      <c r="H75" s="122"/>
      <c r="I75" s="122"/>
      <c r="J75" s="122"/>
      <c r="K75" s="122"/>
      <c r="L75" s="122"/>
      <c r="M75" s="122"/>
      <c r="N75" s="122"/>
      <c r="O75" s="122"/>
      <c r="P75" s="122"/>
      <c r="Q75" s="122"/>
      <c r="R75" s="192"/>
      <c r="S75" s="192"/>
      <c r="T75" s="192"/>
      <c r="U75" s="192"/>
      <c r="V75" s="192"/>
      <c r="W75" s="192"/>
      <c r="X75" s="192"/>
      <c r="Y75" s="192"/>
      <c r="Z75" s="192"/>
      <c r="AA75" s="192"/>
      <c r="AB75" s="174">
        <v>1.0</v>
      </c>
      <c r="AC75" s="174">
        <v>1.0</v>
      </c>
      <c r="AD75" s="175">
        <v>1.0</v>
      </c>
      <c r="AE75" s="175">
        <v>1.0</v>
      </c>
      <c r="AF75" s="175">
        <v>1.0</v>
      </c>
      <c r="AG75" s="175">
        <v>1.0</v>
      </c>
      <c r="AH75" s="175">
        <v>1.0</v>
      </c>
      <c r="AI75" s="177">
        <f t="shared" si="1"/>
        <v>7</v>
      </c>
      <c r="AJ75" s="170"/>
    </row>
    <row r="76">
      <c r="A76" s="180" t="s">
        <v>31</v>
      </c>
      <c r="B76" s="151">
        <v>19.0</v>
      </c>
      <c r="C76" s="152">
        <v>44.48193</v>
      </c>
      <c r="D76" s="184"/>
      <c r="E76" s="154" t="s">
        <v>100</v>
      </c>
      <c r="F76" s="155"/>
      <c r="G76" s="155"/>
      <c r="H76" s="155"/>
      <c r="I76" s="155"/>
      <c r="J76" s="155"/>
      <c r="K76" s="155"/>
      <c r="L76" s="155"/>
      <c r="M76" s="155"/>
      <c r="N76" s="155"/>
      <c r="O76" s="155"/>
      <c r="P76" s="155"/>
      <c r="Q76" s="155"/>
      <c r="R76" s="181"/>
      <c r="S76" s="181"/>
      <c r="T76" s="181"/>
      <c r="U76" s="157">
        <v>1.0</v>
      </c>
      <c r="V76" s="157">
        <v>1.0</v>
      </c>
      <c r="W76" s="157">
        <v>0.0</v>
      </c>
      <c r="X76" s="157">
        <v>1.0</v>
      </c>
      <c r="Y76" s="157">
        <v>0.0</v>
      </c>
      <c r="Z76" s="157">
        <v>0.0</v>
      </c>
      <c r="AA76" s="157">
        <v>0.0</v>
      </c>
      <c r="AB76" s="157">
        <v>0.0</v>
      </c>
      <c r="AC76" s="157">
        <v>0.0</v>
      </c>
      <c r="AD76" s="158">
        <v>1.0</v>
      </c>
      <c r="AE76" s="158">
        <v>1.0</v>
      </c>
      <c r="AF76" s="158">
        <v>1.0</v>
      </c>
      <c r="AG76" s="159"/>
      <c r="AH76" s="159"/>
      <c r="AI76" s="160">
        <f t="shared" si="1"/>
        <v>6</v>
      </c>
      <c r="AJ76" s="161"/>
    </row>
    <row r="77">
      <c r="A77" s="162"/>
      <c r="B77" s="144"/>
      <c r="C77" s="149"/>
      <c r="D77" s="163"/>
      <c r="E77" s="164" t="s">
        <v>101</v>
      </c>
      <c r="F77" s="92"/>
      <c r="G77" s="92"/>
      <c r="H77" s="92"/>
      <c r="I77" s="92"/>
      <c r="J77" s="92"/>
      <c r="K77" s="92"/>
      <c r="L77" s="92"/>
      <c r="M77" s="92"/>
      <c r="N77" s="92"/>
      <c r="O77" s="92"/>
      <c r="P77" s="92"/>
      <c r="Q77" s="92"/>
      <c r="R77" s="165"/>
      <c r="S77" s="165"/>
      <c r="T77" s="165"/>
      <c r="U77" s="165"/>
      <c r="V77" s="165"/>
      <c r="W77" s="165"/>
      <c r="X77" s="165"/>
      <c r="Y77" s="165"/>
      <c r="Z77" s="165"/>
      <c r="AA77" s="165"/>
      <c r="AB77" s="165"/>
      <c r="AC77" s="165"/>
      <c r="AD77" s="166"/>
      <c r="AE77" s="166"/>
      <c r="AF77" s="166"/>
      <c r="AG77" s="167">
        <v>1.0</v>
      </c>
      <c r="AH77" s="166"/>
      <c r="AI77" s="168">
        <f t="shared" si="1"/>
        <v>1</v>
      </c>
      <c r="AJ77" s="149"/>
    </row>
    <row r="78">
      <c r="A78" s="162"/>
      <c r="B78" s="144"/>
      <c r="C78" s="149"/>
      <c r="D78" s="163"/>
      <c r="E78" s="164" t="s">
        <v>102</v>
      </c>
      <c r="F78" s="92"/>
      <c r="G78" s="92"/>
      <c r="H78" s="92"/>
      <c r="I78" s="92"/>
      <c r="J78" s="92"/>
      <c r="K78" s="92"/>
      <c r="L78" s="92"/>
      <c r="M78" s="92"/>
      <c r="N78" s="92"/>
      <c r="O78" s="92"/>
      <c r="P78" s="92"/>
      <c r="Q78" s="92"/>
      <c r="R78" s="165"/>
      <c r="S78" s="165"/>
      <c r="T78" s="165"/>
      <c r="U78" s="165"/>
      <c r="V78" s="165"/>
      <c r="W78" s="165"/>
      <c r="X78" s="165"/>
      <c r="Y78" s="165"/>
      <c r="Z78" s="165"/>
      <c r="AA78" s="165"/>
      <c r="AB78" s="165"/>
      <c r="AC78" s="165"/>
      <c r="AD78" s="166"/>
      <c r="AE78" s="166"/>
      <c r="AF78" s="166"/>
      <c r="AG78" s="166"/>
      <c r="AH78" s="167">
        <v>1.0</v>
      </c>
      <c r="AI78" s="168">
        <f t="shared" si="1"/>
        <v>1</v>
      </c>
      <c r="AJ78" s="149"/>
    </row>
    <row r="79">
      <c r="A79" s="10"/>
      <c r="B79" s="169"/>
      <c r="C79" s="170"/>
      <c r="D79" s="171"/>
      <c r="E79" s="172" t="s">
        <v>103</v>
      </c>
      <c r="F79" s="122"/>
      <c r="G79" s="122"/>
      <c r="H79" s="122"/>
      <c r="I79" s="122"/>
      <c r="J79" s="122"/>
      <c r="K79" s="122"/>
      <c r="L79" s="122"/>
      <c r="M79" s="122"/>
      <c r="N79" s="122"/>
      <c r="O79" s="122"/>
      <c r="P79" s="122"/>
      <c r="Q79" s="122"/>
      <c r="R79" s="192"/>
      <c r="S79" s="192"/>
      <c r="T79" s="192"/>
      <c r="U79" s="192"/>
      <c r="V79" s="192"/>
      <c r="W79" s="192"/>
      <c r="X79" s="174">
        <v>1.0</v>
      </c>
      <c r="Y79" s="174">
        <v>1.0</v>
      </c>
      <c r="Z79" s="174">
        <v>1.0</v>
      </c>
      <c r="AA79" s="174">
        <v>0.0</v>
      </c>
      <c r="AB79" s="174">
        <v>0.0</v>
      </c>
      <c r="AC79" s="174">
        <v>0.0</v>
      </c>
      <c r="AD79" s="175">
        <v>0.0</v>
      </c>
      <c r="AE79" s="175">
        <v>0.0</v>
      </c>
      <c r="AF79" s="175">
        <v>1.0</v>
      </c>
      <c r="AG79" s="175">
        <v>1.0</v>
      </c>
      <c r="AH79" s="175">
        <v>1.0</v>
      </c>
      <c r="AI79" s="177">
        <f t="shared" si="1"/>
        <v>6</v>
      </c>
      <c r="AJ79" s="170"/>
    </row>
    <row r="80">
      <c r="A80" s="199" t="s">
        <v>32</v>
      </c>
      <c r="B80" s="200">
        <v>20.0</v>
      </c>
      <c r="C80" s="201">
        <v>44.37027</v>
      </c>
      <c r="D80" s="163"/>
      <c r="E80" s="154" t="s">
        <v>100</v>
      </c>
      <c r="F80" s="92"/>
      <c r="G80" s="92"/>
      <c r="H80" s="92"/>
      <c r="I80" s="92"/>
      <c r="J80" s="92"/>
      <c r="K80" s="92"/>
      <c r="L80" s="92"/>
      <c r="M80" s="92"/>
      <c r="N80" s="92"/>
      <c r="O80" s="92"/>
      <c r="P80" s="92"/>
      <c r="Q80" s="92"/>
      <c r="R80" s="165"/>
      <c r="S80" s="165"/>
      <c r="T80" s="165"/>
      <c r="U80" s="190">
        <v>1.0</v>
      </c>
      <c r="V80" s="190">
        <v>1.0</v>
      </c>
      <c r="W80" s="190">
        <v>1.0</v>
      </c>
      <c r="X80" s="190">
        <v>1.0</v>
      </c>
      <c r="Y80" s="190">
        <v>1.0</v>
      </c>
      <c r="Z80" s="190">
        <v>1.0</v>
      </c>
      <c r="AA80" s="190">
        <v>1.0</v>
      </c>
      <c r="AB80" s="190">
        <v>1.0</v>
      </c>
      <c r="AC80" s="190">
        <v>1.0</v>
      </c>
      <c r="AD80" s="167">
        <v>1.0</v>
      </c>
      <c r="AE80" s="167">
        <v>1.0</v>
      </c>
      <c r="AF80" s="167">
        <v>1.0</v>
      </c>
      <c r="AG80" s="166"/>
      <c r="AH80" s="166"/>
      <c r="AI80" s="160">
        <f t="shared" si="1"/>
        <v>12</v>
      </c>
      <c r="AJ80" s="161"/>
    </row>
    <row r="81">
      <c r="A81" s="162"/>
      <c r="B81" s="144"/>
      <c r="C81" s="149"/>
      <c r="D81" s="163"/>
      <c r="E81" s="164" t="s">
        <v>101</v>
      </c>
      <c r="F81" s="92"/>
      <c r="G81" s="92"/>
      <c r="H81" s="92"/>
      <c r="I81" s="92"/>
      <c r="J81" s="92"/>
      <c r="K81" s="92"/>
      <c r="L81" s="92"/>
      <c r="M81" s="92"/>
      <c r="N81" s="92"/>
      <c r="O81" s="92"/>
      <c r="P81" s="92"/>
      <c r="Q81" s="92"/>
      <c r="R81" s="165"/>
      <c r="S81" s="165"/>
      <c r="T81" s="165"/>
      <c r="U81" s="165"/>
      <c r="V81" s="165"/>
      <c r="W81" s="165"/>
      <c r="X81" s="165"/>
      <c r="Y81" s="165"/>
      <c r="Z81" s="165"/>
      <c r="AA81" s="165"/>
      <c r="AB81" s="165"/>
      <c r="AC81" s="165"/>
      <c r="AD81" s="166"/>
      <c r="AE81" s="166"/>
      <c r="AF81" s="166"/>
      <c r="AG81" s="167">
        <v>1.0</v>
      </c>
      <c r="AH81" s="166"/>
      <c r="AI81" s="168">
        <f t="shared" si="1"/>
        <v>1</v>
      </c>
      <c r="AJ81" s="149"/>
    </row>
    <row r="82">
      <c r="A82" s="162"/>
      <c r="B82" s="144"/>
      <c r="C82" s="149"/>
      <c r="D82" s="163"/>
      <c r="E82" s="164" t="s">
        <v>102</v>
      </c>
      <c r="F82" s="92"/>
      <c r="G82" s="92"/>
      <c r="H82" s="92"/>
      <c r="I82" s="92"/>
      <c r="J82" s="92"/>
      <c r="K82" s="92"/>
      <c r="L82" s="92"/>
      <c r="M82" s="92"/>
      <c r="N82" s="92"/>
      <c r="O82" s="92"/>
      <c r="P82" s="92"/>
      <c r="Q82" s="92"/>
      <c r="R82" s="165"/>
      <c r="S82" s="165"/>
      <c r="T82" s="165"/>
      <c r="U82" s="165"/>
      <c r="V82" s="165"/>
      <c r="W82" s="165"/>
      <c r="X82" s="165"/>
      <c r="Y82" s="165"/>
      <c r="Z82" s="165"/>
      <c r="AA82" s="165"/>
      <c r="AB82" s="165"/>
      <c r="AC82" s="165"/>
      <c r="AD82" s="166"/>
      <c r="AE82" s="166"/>
      <c r="AF82" s="166"/>
      <c r="AG82" s="166"/>
      <c r="AH82" s="167">
        <v>1.0</v>
      </c>
      <c r="AI82" s="168">
        <f t="shared" si="1"/>
        <v>1</v>
      </c>
      <c r="AJ82" s="149"/>
    </row>
    <row r="83">
      <c r="A83" s="162"/>
      <c r="B83" s="144"/>
      <c r="C83" s="149"/>
      <c r="D83" s="163"/>
      <c r="E83" s="172" t="s">
        <v>103</v>
      </c>
      <c r="F83" s="92"/>
      <c r="G83" s="92"/>
      <c r="H83" s="92"/>
      <c r="I83" s="92"/>
      <c r="J83" s="92"/>
      <c r="K83" s="92"/>
      <c r="L83" s="92"/>
      <c r="M83" s="92"/>
      <c r="N83" s="92"/>
      <c r="O83" s="92"/>
      <c r="P83" s="92"/>
      <c r="Q83" s="92"/>
      <c r="R83" s="165"/>
      <c r="S83" s="165"/>
      <c r="T83" s="165"/>
      <c r="U83" s="165"/>
      <c r="V83" s="165"/>
      <c r="W83" s="190">
        <v>1.0</v>
      </c>
      <c r="X83" s="190">
        <v>1.0</v>
      </c>
      <c r="Y83" s="190">
        <v>1.0</v>
      </c>
      <c r="Z83" s="190">
        <v>1.0</v>
      </c>
      <c r="AA83" s="190">
        <v>1.0</v>
      </c>
      <c r="AB83" s="190">
        <v>1.0</v>
      </c>
      <c r="AC83" s="190">
        <v>1.0</v>
      </c>
      <c r="AD83" s="167">
        <v>1.0</v>
      </c>
      <c r="AE83" s="167">
        <v>1.0</v>
      </c>
      <c r="AF83" s="167">
        <v>1.0</v>
      </c>
      <c r="AG83" s="167">
        <v>1.0</v>
      </c>
      <c r="AH83" s="167">
        <v>1.0</v>
      </c>
      <c r="AI83" s="177">
        <f t="shared" si="1"/>
        <v>12</v>
      </c>
      <c r="AJ83" s="170"/>
    </row>
    <row r="84">
      <c r="A84" s="180" t="s">
        <v>33</v>
      </c>
      <c r="B84" s="151">
        <v>21.0</v>
      </c>
      <c r="C84" s="152">
        <v>44.27354</v>
      </c>
      <c r="D84" s="184"/>
      <c r="E84" s="154" t="s">
        <v>100</v>
      </c>
      <c r="F84" s="155"/>
      <c r="G84" s="155"/>
      <c r="H84" s="155"/>
      <c r="I84" s="155"/>
      <c r="J84" s="155"/>
      <c r="K84" s="155"/>
      <c r="L84" s="155"/>
      <c r="M84" s="155"/>
      <c r="N84" s="155"/>
      <c r="O84" s="155"/>
      <c r="P84" s="155"/>
      <c r="Q84" s="155"/>
      <c r="R84" s="181"/>
      <c r="S84" s="181"/>
      <c r="T84" s="181"/>
      <c r="U84" s="181"/>
      <c r="V84" s="181"/>
      <c r="W84" s="181"/>
      <c r="X84" s="181"/>
      <c r="Y84" s="181"/>
      <c r="Z84" s="181"/>
      <c r="AA84" s="181"/>
      <c r="AB84" s="181"/>
      <c r="AC84" s="181"/>
      <c r="AD84" s="159"/>
      <c r="AE84" s="159"/>
      <c r="AF84" s="159"/>
      <c r="AG84" s="159"/>
      <c r="AH84" s="159"/>
      <c r="AI84" s="160">
        <f t="shared" si="1"/>
        <v>0</v>
      </c>
      <c r="AJ84" s="161"/>
    </row>
    <row r="85">
      <c r="A85" s="162"/>
      <c r="B85" s="144"/>
      <c r="C85" s="149"/>
      <c r="D85" s="163"/>
      <c r="E85" s="164" t="s">
        <v>101</v>
      </c>
      <c r="F85" s="92"/>
      <c r="G85" s="92"/>
      <c r="H85" s="92"/>
      <c r="I85" s="92"/>
      <c r="J85" s="92"/>
      <c r="K85" s="92"/>
      <c r="L85" s="92"/>
      <c r="M85" s="92"/>
      <c r="N85" s="92"/>
      <c r="O85" s="92"/>
      <c r="P85" s="92"/>
      <c r="Q85" s="92"/>
      <c r="R85" s="165"/>
      <c r="S85" s="165"/>
      <c r="T85" s="165"/>
      <c r="U85" s="165"/>
      <c r="V85" s="165"/>
      <c r="W85" s="165"/>
      <c r="X85" s="165"/>
      <c r="Y85" s="165"/>
      <c r="Z85" s="165"/>
      <c r="AA85" s="165"/>
      <c r="AB85" s="165"/>
      <c r="AC85" s="165"/>
      <c r="AD85" s="166"/>
      <c r="AE85" s="166"/>
      <c r="AF85" s="166"/>
      <c r="AG85" s="166"/>
      <c r="AH85" s="166"/>
      <c r="AI85" s="168">
        <f t="shared" si="1"/>
        <v>0</v>
      </c>
      <c r="AJ85" s="149"/>
    </row>
    <row r="86">
      <c r="A86" s="162"/>
      <c r="B86" s="144"/>
      <c r="C86" s="149"/>
      <c r="D86" s="163"/>
      <c r="E86" s="164" t="s">
        <v>102</v>
      </c>
      <c r="F86" s="92"/>
      <c r="G86" s="92"/>
      <c r="H86" s="92"/>
      <c r="I86" s="92"/>
      <c r="J86" s="92"/>
      <c r="K86" s="92"/>
      <c r="L86" s="92"/>
      <c r="M86" s="92"/>
      <c r="N86" s="92"/>
      <c r="O86" s="92"/>
      <c r="P86" s="92"/>
      <c r="Q86" s="92"/>
      <c r="R86" s="165"/>
      <c r="S86" s="165"/>
      <c r="T86" s="165"/>
      <c r="U86" s="165"/>
      <c r="V86" s="165"/>
      <c r="W86" s="165"/>
      <c r="X86" s="165"/>
      <c r="Y86" s="165"/>
      <c r="Z86" s="165"/>
      <c r="AA86" s="165"/>
      <c r="AB86" s="165"/>
      <c r="AC86" s="165"/>
      <c r="AD86" s="166"/>
      <c r="AE86" s="166"/>
      <c r="AF86" s="166"/>
      <c r="AG86" s="166"/>
      <c r="AH86" s="166"/>
      <c r="AI86" s="168">
        <f t="shared" si="1"/>
        <v>0</v>
      </c>
      <c r="AJ86" s="149"/>
    </row>
    <row r="87">
      <c r="A87" s="10"/>
      <c r="B87" s="169"/>
      <c r="C87" s="170"/>
      <c r="D87" s="171"/>
      <c r="E87" s="172" t="s">
        <v>103</v>
      </c>
      <c r="F87" s="122"/>
      <c r="G87" s="122"/>
      <c r="H87" s="122"/>
      <c r="I87" s="122"/>
      <c r="J87" s="122"/>
      <c r="K87" s="122"/>
      <c r="L87" s="122"/>
      <c r="M87" s="122"/>
      <c r="N87" s="122"/>
      <c r="O87" s="122"/>
      <c r="P87" s="122"/>
      <c r="Q87" s="122"/>
      <c r="R87" s="192"/>
      <c r="S87" s="192"/>
      <c r="T87" s="192"/>
      <c r="U87" s="192"/>
      <c r="V87" s="192"/>
      <c r="W87" s="192"/>
      <c r="X87" s="192"/>
      <c r="Y87" s="192"/>
      <c r="Z87" s="192"/>
      <c r="AA87" s="192"/>
      <c r="AB87" s="192"/>
      <c r="AC87" s="192"/>
      <c r="AD87" s="176"/>
      <c r="AE87" s="176"/>
      <c r="AF87" s="176"/>
      <c r="AG87" s="176"/>
      <c r="AH87" s="176"/>
      <c r="AI87" s="177">
        <f t="shared" si="1"/>
        <v>0</v>
      </c>
      <c r="AJ87" s="170"/>
    </row>
    <row r="88">
      <c r="A88" s="180" t="s">
        <v>35</v>
      </c>
      <c r="B88" s="151">
        <v>22.0</v>
      </c>
      <c r="C88" s="152">
        <v>44.24826</v>
      </c>
      <c r="D88" s="184"/>
      <c r="E88" s="154" t="s">
        <v>100</v>
      </c>
      <c r="F88" s="155"/>
      <c r="G88" s="155"/>
      <c r="H88" s="155"/>
      <c r="I88" s="155"/>
      <c r="J88" s="155"/>
      <c r="K88" s="155"/>
      <c r="L88" s="155"/>
      <c r="M88" s="155"/>
      <c r="N88" s="155"/>
      <c r="O88" s="155"/>
      <c r="P88" s="155"/>
      <c r="Q88" s="155"/>
      <c r="R88" s="181"/>
      <c r="S88" s="181"/>
      <c r="T88" s="181"/>
      <c r="U88" s="181"/>
      <c r="V88" s="181"/>
      <c r="W88" s="181"/>
      <c r="X88" s="157">
        <v>1.0</v>
      </c>
      <c r="Y88" s="157">
        <v>1.0</v>
      </c>
      <c r="Z88" s="157">
        <v>1.0</v>
      </c>
      <c r="AA88" s="157">
        <v>1.0</v>
      </c>
      <c r="AB88" s="157">
        <v>1.0</v>
      </c>
      <c r="AC88" s="157">
        <v>1.0</v>
      </c>
      <c r="AD88" s="158">
        <v>1.0</v>
      </c>
      <c r="AE88" s="158">
        <v>1.0</v>
      </c>
      <c r="AF88" s="158">
        <v>1.0</v>
      </c>
      <c r="AG88" s="158"/>
      <c r="AH88" s="159"/>
      <c r="AI88" s="160">
        <f t="shared" si="1"/>
        <v>9</v>
      </c>
      <c r="AJ88" s="161"/>
    </row>
    <row r="89">
      <c r="A89" s="162"/>
      <c r="B89" s="144"/>
      <c r="C89" s="149"/>
      <c r="D89" s="163"/>
      <c r="E89" s="164" t="s">
        <v>101</v>
      </c>
      <c r="F89" s="92"/>
      <c r="G89" s="92"/>
      <c r="H89" s="92"/>
      <c r="I89" s="92"/>
      <c r="J89" s="92"/>
      <c r="K89" s="92"/>
      <c r="L89" s="92"/>
      <c r="M89" s="92"/>
      <c r="N89" s="92"/>
      <c r="O89" s="92"/>
      <c r="P89" s="92"/>
      <c r="Q89" s="92"/>
      <c r="R89" s="165"/>
      <c r="S89" s="165"/>
      <c r="T89" s="165"/>
      <c r="U89" s="165"/>
      <c r="V89" s="165"/>
      <c r="W89" s="165"/>
      <c r="X89" s="190"/>
      <c r="Y89" s="190"/>
      <c r="Z89" s="190"/>
      <c r="AA89" s="190"/>
      <c r="AB89" s="190"/>
      <c r="AC89" s="165"/>
      <c r="AD89" s="166"/>
      <c r="AE89" s="166"/>
      <c r="AF89" s="166"/>
      <c r="AG89" s="167">
        <v>1.0</v>
      </c>
      <c r="AH89" s="166"/>
      <c r="AI89" s="168">
        <f t="shared" si="1"/>
        <v>1</v>
      </c>
      <c r="AJ89" s="149"/>
    </row>
    <row r="90">
      <c r="A90" s="162"/>
      <c r="B90" s="144"/>
      <c r="C90" s="149"/>
      <c r="D90" s="163"/>
      <c r="E90" s="164" t="s">
        <v>102</v>
      </c>
      <c r="F90" s="92"/>
      <c r="G90" s="92"/>
      <c r="H90" s="92"/>
      <c r="I90" s="92"/>
      <c r="J90" s="92"/>
      <c r="K90" s="92"/>
      <c r="L90" s="92"/>
      <c r="M90" s="92"/>
      <c r="N90" s="92"/>
      <c r="O90" s="92"/>
      <c r="P90" s="92"/>
      <c r="Q90" s="92"/>
      <c r="R90" s="165"/>
      <c r="S90" s="165"/>
      <c r="T90" s="165"/>
      <c r="U90" s="165"/>
      <c r="V90" s="165"/>
      <c r="W90" s="165"/>
      <c r="X90" s="165"/>
      <c r="Y90" s="165"/>
      <c r="Z90" s="165"/>
      <c r="AA90" s="165"/>
      <c r="AB90" s="165"/>
      <c r="AC90" s="165"/>
      <c r="AD90" s="166"/>
      <c r="AE90" s="166"/>
      <c r="AF90" s="166"/>
      <c r="AG90" s="166"/>
      <c r="AH90" s="167">
        <v>1.0</v>
      </c>
      <c r="AI90" s="168">
        <f t="shared" si="1"/>
        <v>1</v>
      </c>
      <c r="AJ90" s="149"/>
    </row>
    <row r="91">
      <c r="A91" s="10"/>
      <c r="B91" s="169"/>
      <c r="C91" s="170"/>
      <c r="D91" s="171"/>
      <c r="E91" s="172" t="s">
        <v>103</v>
      </c>
      <c r="F91" s="122"/>
      <c r="G91" s="122"/>
      <c r="H91" s="122"/>
      <c r="I91" s="122"/>
      <c r="J91" s="122"/>
      <c r="K91" s="122"/>
      <c r="L91" s="122"/>
      <c r="M91" s="122"/>
      <c r="N91" s="122"/>
      <c r="O91" s="122"/>
      <c r="P91" s="122"/>
      <c r="Q91" s="122"/>
      <c r="R91" s="192"/>
      <c r="S91" s="192"/>
      <c r="T91" s="192"/>
      <c r="U91" s="192"/>
      <c r="V91" s="192"/>
      <c r="W91" s="192"/>
      <c r="X91" s="192"/>
      <c r="Y91" s="174">
        <v>1.0</v>
      </c>
      <c r="Z91" s="174">
        <v>1.0</v>
      </c>
      <c r="AA91" s="174">
        <v>1.0</v>
      </c>
      <c r="AB91" s="174">
        <v>1.0</v>
      </c>
      <c r="AC91" s="174">
        <v>1.0</v>
      </c>
      <c r="AD91" s="175">
        <v>1.0</v>
      </c>
      <c r="AE91" s="175">
        <v>1.0</v>
      </c>
      <c r="AF91" s="175">
        <v>1.0</v>
      </c>
      <c r="AG91" s="175">
        <v>1.0</v>
      </c>
      <c r="AH91" s="175">
        <v>1.0</v>
      </c>
      <c r="AI91" s="177">
        <f t="shared" si="1"/>
        <v>10</v>
      </c>
      <c r="AJ91" s="170"/>
    </row>
    <row r="92">
      <c r="A92" s="180" t="s">
        <v>36</v>
      </c>
      <c r="B92" s="151">
        <v>23.0</v>
      </c>
      <c r="C92" s="152">
        <v>44.13452</v>
      </c>
      <c r="D92" s="178">
        <v>0.3</v>
      </c>
      <c r="E92" s="154" t="s">
        <v>100</v>
      </c>
      <c r="F92" s="155"/>
      <c r="G92" s="155"/>
      <c r="H92" s="155"/>
      <c r="I92" s="155"/>
      <c r="J92" s="155"/>
      <c r="K92" s="155"/>
      <c r="L92" s="155"/>
      <c r="M92" s="155"/>
      <c r="N92" s="155"/>
      <c r="O92" s="155"/>
      <c r="P92" s="155"/>
      <c r="Q92" s="155"/>
      <c r="R92" s="181"/>
      <c r="S92" s="181"/>
      <c r="T92" s="181"/>
      <c r="U92" s="157">
        <v>1.0</v>
      </c>
      <c r="V92" s="157">
        <v>1.0</v>
      </c>
      <c r="W92" s="157">
        <v>1.0</v>
      </c>
      <c r="X92" s="157">
        <v>1.0</v>
      </c>
      <c r="Y92" s="157">
        <v>1.0</v>
      </c>
      <c r="Z92" s="157">
        <v>1.0</v>
      </c>
      <c r="AA92" s="181"/>
      <c r="AB92" s="181"/>
      <c r="AC92" s="181"/>
      <c r="AD92" s="159"/>
      <c r="AE92" s="159"/>
      <c r="AF92" s="159"/>
      <c r="AG92" s="159"/>
      <c r="AH92" s="159"/>
      <c r="AI92" s="160">
        <f t="shared" si="1"/>
        <v>6</v>
      </c>
      <c r="AJ92" s="179" t="s">
        <v>108</v>
      </c>
    </row>
    <row r="93">
      <c r="A93" s="162"/>
      <c r="B93" s="144"/>
      <c r="C93" s="149"/>
      <c r="D93" s="189">
        <v>1.0</v>
      </c>
      <c r="E93" s="164" t="s">
        <v>101</v>
      </c>
      <c r="F93" s="92"/>
      <c r="G93" s="92"/>
      <c r="H93" s="92"/>
      <c r="I93" s="92"/>
      <c r="J93" s="92"/>
      <c r="K93" s="92"/>
      <c r="L93" s="92"/>
      <c r="M93" s="92"/>
      <c r="N93" s="92"/>
      <c r="O93" s="92"/>
      <c r="P93" s="92"/>
      <c r="Q93" s="92"/>
      <c r="R93" s="165"/>
      <c r="S93" s="165"/>
      <c r="T93" s="165"/>
      <c r="U93" s="165"/>
      <c r="V93" s="165"/>
      <c r="W93" s="165"/>
      <c r="X93" s="165"/>
      <c r="Y93" s="165"/>
      <c r="Z93" s="165"/>
      <c r="AA93" s="190">
        <v>1.0</v>
      </c>
      <c r="AB93" s="165"/>
      <c r="AC93" s="165"/>
      <c r="AD93" s="166"/>
      <c r="AE93" s="166"/>
      <c r="AF93" s="166"/>
      <c r="AG93" s="166"/>
      <c r="AH93" s="166"/>
      <c r="AI93" s="168">
        <f t="shared" si="1"/>
        <v>1</v>
      </c>
      <c r="AJ93" s="149"/>
    </row>
    <row r="94">
      <c r="A94" s="162"/>
      <c r="B94" s="144"/>
      <c r="C94" s="149"/>
      <c r="D94" s="189">
        <v>1.0</v>
      </c>
      <c r="E94" s="164" t="s">
        <v>102</v>
      </c>
      <c r="F94" s="92"/>
      <c r="G94" s="92"/>
      <c r="H94" s="92"/>
      <c r="I94" s="92"/>
      <c r="J94" s="92"/>
      <c r="K94" s="92"/>
      <c r="L94" s="92"/>
      <c r="M94" s="92"/>
      <c r="N94" s="92"/>
      <c r="O94" s="92"/>
      <c r="P94" s="92"/>
      <c r="Q94" s="92"/>
      <c r="R94" s="165"/>
      <c r="S94" s="165"/>
      <c r="T94" s="165"/>
      <c r="U94" s="165"/>
      <c r="V94" s="165"/>
      <c r="W94" s="165"/>
      <c r="X94" s="165"/>
      <c r="Y94" s="165"/>
      <c r="Z94" s="165"/>
      <c r="AA94" s="165"/>
      <c r="AB94" s="190">
        <v>1.0</v>
      </c>
      <c r="AC94" s="165"/>
      <c r="AD94" s="166"/>
      <c r="AE94" s="166"/>
      <c r="AF94" s="166"/>
      <c r="AG94" s="166"/>
      <c r="AH94" s="166"/>
      <c r="AI94" s="168">
        <f t="shared" si="1"/>
        <v>1</v>
      </c>
      <c r="AJ94" s="149"/>
    </row>
    <row r="95">
      <c r="A95" s="10"/>
      <c r="B95" s="169"/>
      <c r="C95" s="170"/>
      <c r="D95" s="191">
        <v>1.0</v>
      </c>
      <c r="E95" s="172" t="s">
        <v>103</v>
      </c>
      <c r="F95" s="122"/>
      <c r="G95" s="122"/>
      <c r="H95" s="122"/>
      <c r="I95" s="122"/>
      <c r="J95" s="122"/>
      <c r="K95" s="122"/>
      <c r="L95" s="122"/>
      <c r="M95" s="122"/>
      <c r="N95" s="122"/>
      <c r="O95" s="122"/>
      <c r="P95" s="122"/>
      <c r="Q95" s="122"/>
      <c r="R95" s="192"/>
      <c r="S95" s="192"/>
      <c r="T95" s="192"/>
      <c r="U95" s="192"/>
      <c r="V95" s="192"/>
      <c r="W95" s="192"/>
      <c r="X95" s="192"/>
      <c r="Y95" s="192"/>
      <c r="Z95" s="192"/>
      <c r="AA95" s="192"/>
      <c r="AB95" s="192"/>
      <c r="AC95" s="174">
        <v>1.0</v>
      </c>
      <c r="AD95" s="175">
        <v>1.0</v>
      </c>
      <c r="AE95" s="175">
        <v>1.0</v>
      </c>
      <c r="AF95" s="175">
        <v>1.0</v>
      </c>
      <c r="AG95" s="175">
        <v>1.0</v>
      </c>
      <c r="AH95" s="175">
        <v>1.0</v>
      </c>
      <c r="AI95" s="177">
        <f t="shared" si="1"/>
        <v>6</v>
      </c>
      <c r="AJ95" s="170"/>
    </row>
    <row r="96">
      <c r="A96" s="180" t="s">
        <v>37</v>
      </c>
      <c r="B96" s="151">
        <v>24.0</v>
      </c>
      <c r="C96" s="152">
        <v>44.11571</v>
      </c>
      <c r="D96" s="184"/>
      <c r="E96" s="154" t="s">
        <v>100</v>
      </c>
      <c r="F96" s="155"/>
      <c r="G96" s="155"/>
      <c r="H96" s="155"/>
      <c r="I96" s="155"/>
      <c r="J96" s="155"/>
      <c r="K96" s="155"/>
      <c r="L96" s="155"/>
      <c r="M96" s="155"/>
      <c r="N96" s="155"/>
      <c r="O96" s="155"/>
      <c r="P96" s="155"/>
      <c r="Q96" s="155"/>
      <c r="R96" s="181"/>
      <c r="S96" s="181"/>
      <c r="T96" s="181"/>
      <c r="U96" s="181"/>
      <c r="V96" s="181"/>
      <c r="W96" s="181"/>
      <c r="X96" s="157">
        <v>1.0</v>
      </c>
      <c r="Y96" s="157">
        <v>1.0</v>
      </c>
      <c r="Z96" s="157">
        <v>1.0</v>
      </c>
      <c r="AA96" s="157">
        <v>1.0</v>
      </c>
      <c r="AB96" s="157">
        <v>1.0</v>
      </c>
      <c r="AC96" s="157">
        <v>1.0</v>
      </c>
      <c r="AD96" s="158">
        <v>1.0</v>
      </c>
      <c r="AE96" s="158">
        <v>1.0</v>
      </c>
      <c r="AF96" s="158">
        <v>1.0</v>
      </c>
      <c r="AG96" s="159"/>
      <c r="AH96" s="159"/>
      <c r="AI96" s="160">
        <f t="shared" si="1"/>
        <v>9</v>
      </c>
      <c r="AJ96" s="161"/>
    </row>
    <row r="97">
      <c r="A97" s="162"/>
      <c r="B97" s="144"/>
      <c r="C97" s="149"/>
      <c r="D97" s="163"/>
      <c r="E97" s="164" t="s">
        <v>101</v>
      </c>
      <c r="F97" s="92"/>
      <c r="G97" s="92"/>
      <c r="H97" s="92"/>
      <c r="I97" s="92"/>
      <c r="J97" s="92"/>
      <c r="K97" s="92"/>
      <c r="L97" s="92"/>
      <c r="M97" s="92"/>
      <c r="N97" s="92"/>
      <c r="O97" s="92"/>
      <c r="P97" s="92"/>
      <c r="Q97" s="92"/>
      <c r="R97" s="165"/>
      <c r="S97" s="165"/>
      <c r="T97" s="165"/>
      <c r="U97" s="165"/>
      <c r="V97" s="165"/>
      <c r="W97" s="165"/>
      <c r="X97" s="165"/>
      <c r="Y97" s="165"/>
      <c r="Z97" s="165"/>
      <c r="AA97" s="165"/>
      <c r="AB97" s="165"/>
      <c r="AC97" s="165"/>
      <c r="AD97" s="166"/>
      <c r="AE97" s="166"/>
      <c r="AF97" s="166"/>
      <c r="AG97" s="167">
        <v>1.0</v>
      </c>
      <c r="AH97" s="166"/>
      <c r="AI97" s="168">
        <f t="shared" si="1"/>
        <v>1</v>
      </c>
      <c r="AJ97" s="149"/>
    </row>
    <row r="98">
      <c r="A98" s="162"/>
      <c r="B98" s="144"/>
      <c r="C98" s="149"/>
      <c r="D98" s="163"/>
      <c r="E98" s="164" t="s">
        <v>102</v>
      </c>
      <c r="F98" s="92"/>
      <c r="G98" s="92"/>
      <c r="H98" s="92"/>
      <c r="I98" s="92"/>
      <c r="J98" s="92"/>
      <c r="K98" s="92"/>
      <c r="L98" s="92"/>
      <c r="M98" s="92"/>
      <c r="N98" s="92"/>
      <c r="O98" s="92"/>
      <c r="P98" s="92"/>
      <c r="Q98" s="92"/>
      <c r="R98" s="165"/>
      <c r="S98" s="165"/>
      <c r="T98" s="165"/>
      <c r="U98" s="165"/>
      <c r="V98" s="165"/>
      <c r="W98" s="165"/>
      <c r="X98" s="165"/>
      <c r="Y98" s="165"/>
      <c r="Z98" s="165"/>
      <c r="AA98" s="165"/>
      <c r="AB98" s="165"/>
      <c r="AC98" s="165"/>
      <c r="AD98" s="166"/>
      <c r="AE98" s="166"/>
      <c r="AF98" s="166"/>
      <c r="AG98" s="166"/>
      <c r="AH98" s="167">
        <v>1.0</v>
      </c>
      <c r="AI98" s="168">
        <f t="shared" si="1"/>
        <v>1</v>
      </c>
      <c r="AJ98" s="149"/>
    </row>
    <row r="99">
      <c r="A99" s="10"/>
      <c r="B99" s="169"/>
      <c r="C99" s="170"/>
      <c r="D99" s="171"/>
      <c r="E99" s="172" t="s">
        <v>103</v>
      </c>
      <c r="F99" s="122"/>
      <c r="G99" s="122"/>
      <c r="H99" s="122"/>
      <c r="I99" s="122"/>
      <c r="J99" s="122"/>
      <c r="K99" s="122"/>
      <c r="L99" s="122"/>
      <c r="M99" s="122"/>
      <c r="N99" s="122"/>
      <c r="O99" s="122"/>
      <c r="P99" s="122"/>
      <c r="Q99" s="122"/>
      <c r="R99" s="192"/>
      <c r="S99" s="192"/>
      <c r="T99" s="192"/>
      <c r="U99" s="192"/>
      <c r="V99" s="192"/>
      <c r="W99" s="192"/>
      <c r="X99" s="192"/>
      <c r="Y99" s="192"/>
      <c r="Z99" s="174">
        <v>1.0</v>
      </c>
      <c r="AA99" s="174">
        <v>1.0</v>
      </c>
      <c r="AB99" s="174">
        <v>1.0</v>
      </c>
      <c r="AC99" s="174">
        <v>1.0</v>
      </c>
      <c r="AD99" s="175">
        <v>1.0</v>
      </c>
      <c r="AE99" s="175">
        <v>1.0</v>
      </c>
      <c r="AF99" s="175">
        <v>1.0</v>
      </c>
      <c r="AG99" s="175">
        <v>1.0</v>
      </c>
      <c r="AH99" s="175">
        <v>1.0</v>
      </c>
      <c r="AI99" s="177">
        <f t="shared" si="1"/>
        <v>9</v>
      </c>
      <c r="AJ99" s="170"/>
    </row>
    <row r="100">
      <c r="A100" s="180" t="s">
        <v>38</v>
      </c>
      <c r="B100" s="151">
        <v>25.0</v>
      </c>
      <c r="C100" s="152">
        <v>43.94939</v>
      </c>
      <c r="D100" s="184"/>
      <c r="E100" s="154" t="s">
        <v>100</v>
      </c>
      <c r="F100" s="155"/>
      <c r="G100" s="155"/>
      <c r="H100" s="155"/>
      <c r="I100" s="155"/>
      <c r="J100" s="155"/>
      <c r="K100" s="155"/>
      <c r="L100" s="155"/>
      <c r="M100" s="155"/>
      <c r="N100" s="155"/>
      <c r="O100" s="155"/>
      <c r="P100" s="155"/>
      <c r="Q100" s="155"/>
      <c r="R100" s="181"/>
      <c r="S100" s="181"/>
      <c r="T100" s="181"/>
      <c r="U100" s="181"/>
      <c r="V100" s="181"/>
      <c r="W100" s="181"/>
      <c r="X100" s="157">
        <v>1.0</v>
      </c>
      <c r="Y100" s="157">
        <v>1.0</v>
      </c>
      <c r="Z100" s="157">
        <v>1.0</v>
      </c>
      <c r="AA100" s="157">
        <v>1.0</v>
      </c>
      <c r="AB100" s="157">
        <v>1.0</v>
      </c>
      <c r="AC100" s="157">
        <v>1.0</v>
      </c>
      <c r="AD100" s="158">
        <v>1.0</v>
      </c>
      <c r="AE100" s="158">
        <v>1.0</v>
      </c>
      <c r="AF100" s="158">
        <v>1.0</v>
      </c>
      <c r="AG100" s="159"/>
      <c r="AH100" s="159"/>
      <c r="AI100" s="160">
        <f t="shared" si="1"/>
        <v>9</v>
      </c>
      <c r="AJ100" s="161"/>
    </row>
    <row r="101">
      <c r="A101" s="162"/>
      <c r="B101" s="144"/>
      <c r="C101" s="149"/>
      <c r="D101" s="163"/>
      <c r="E101" s="164" t="s">
        <v>101</v>
      </c>
      <c r="F101" s="92"/>
      <c r="G101" s="92"/>
      <c r="H101" s="92"/>
      <c r="I101" s="92"/>
      <c r="J101" s="92"/>
      <c r="K101" s="92"/>
      <c r="L101" s="92"/>
      <c r="M101" s="92"/>
      <c r="N101" s="92"/>
      <c r="O101" s="92"/>
      <c r="P101" s="92"/>
      <c r="Q101" s="92"/>
      <c r="R101" s="165"/>
      <c r="S101" s="165"/>
      <c r="T101" s="165"/>
      <c r="U101" s="165"/>
      <c r="V101" s="165"/>
      <c r="W101" s="165"/>
      <c r="X101" s="165"/>
      <c r="Y101" s="165"/>
      <c r="Z101" s="165"/>
      <c r="AA101" s="165"/>
      <c r="AB101" s="165"/>
      <c r="AC101" s="165"/>
      <c r="AD101" s="166"/>
      <c r="AE101" s="166"/>
      <c r="AF101" s="166"/>
      <c r="AG101" s="167">
        <v>1.0</v>
      </c>
      <c r="AH101" s="166"/>
      <c r="AI101" s="168">
        <f t="shared" si="1"/>
        <v>1</v>
      </c>
      <c r="AJ101" s="149"/>
    </row>
    <row r="102">
      <c r="A102" s="162"/>
      <c r="B102" s="144"/>
      <c r="C102" s="149"/>
      <c r="D102" s="163"/>
      <c r="E102" s="164" t="s">
        <v>102</v>
      </c>
      <c r="F102" s="92"/>
      <c r="G102" s="92"/>
      <c r="H102" s="92"/>
      <c r="I102" s="92"/>
      <c r="J102" s="92"/>
      <c r="K102" s="92"/>
      <c r="L102" s="92"/>
      <c r="M102" s="92"/>
      <c r="N102" s="92"/>
      <c r="O102" s="92"/>
      <c r="P102" s="92"/>
      <c r="Q102" s="92"/>
      <c r="R102" s="165"/>
      <c r="S102" s="165"/>
      <c r="T102" s="165"/>
      <c r="U102" s="165"/>
      <c r="V102" s="165"/>
      <c r="W102" s="165"/>
      <c r="X102" s="165"/>
      <c r="Y102" s="165"/>
      <c r="Z102" s="165"/>
      <c r="AA102" s="165"/>
      <c r="AB102" s="165"/>
      <c r="AC102" s="165"/>
      <c r="AD102" s="166"/>
      <c r="AE102" s="166"/>
      <c r="AF102" s="166"/>
      <c r="AG102" s="166"/>
      <c r="AH102" s="167">
        <v>1.0</v>
      </c>
      <c r="AI102" s="168">
        <f t="shared" si="1"/>
        <v>1</v>
      </c>
      <c r="AJ102" s="149"/>
    </row>
    <row r="103">
      <c r="A103" s="10"/>
      <c r="B103" s="169"/>
      <c r="C103" s="170"/>
      <c r="D103" s="171"/>
      <c r="E103" s="172" t="s">
        <v>103</v>
      </c>
      <c r="F103" s="122"/>
      <c r="G103" s="122"/>
      <c r="H103" s="122"/>
      <c r="I103" s="122"/>
      <c r="J103" s="122"/>
      <c r="K103" s="122"/>
      <c r="L103" s="122"/>
      <c r="M103" s="122"/>
      <c r="N103" s="122"/>
      <c r="O103" s="122"/>
      <c r="P103" s="122"/>
      <c r="Q103" s="122"/>
      <c r="R103" s="192"/>
      <c r="S103" s="192"/>
      <c r="T103" s="192"/>
      <c r="U103" s="192"/>
      <c r="V103" s="192"/>
      <c r="W103" s="192"/>
      <c r="X103" s="174">
        <v>1.0</v>
      </c>
      <c r="Y103" s="174">
        <v>1.0</v>
      </c>
      <c r="Z103" s="174">
        <v>1.0</v>
      </c>
      <c r="AA103" s="174"/>
      <c r="AB103" s="192"/>
      <c r="AC103" s="174">
        <v>1.0</v>
      </c>
      <c r="AD103" s="175">
        <v>1.0</v>
      </c>
      <c r="AE103" s="175">
        <v>1.0</v>
      </c>
      <c r="AF103" s="175">
        <v>1.0</v>
      </c>
      <c r="AG103" s="175">
        <v>1.0</v>
      </c>
      <c r="AH103" s="175">
        <v>1.0</v>
      </c>
      <c r="AI103" s="177">
        <f t="shared" si="1"/>
        <v>9</v>
      </c>
      <c r="AJ103" s="170"/>
    </row>
    <row r="104">
      <c r="A104" s="194" t="s">
        <v>39</v>
      </c>
      <c r="B104" s="151">
        <v>26.0</v>
      </c>
      <c r="C104" s="152">
        <v>43.92197</v>
      </c>
      <c r="D104" s="184"/>
      <c r="E104" s="154" t="s">
        <v>100</v>
      </c>
      <c r="F104" s="155"/>
      <c r="G104" s="155"/>
      <c r="H104" s="155"/>
      <c r="I104" s="155"/>
      <c r="J104" s="155"/>
      <c r="K104" s="155"/>
      <c r="L104" s="155"/>
      <c r="M104" s="155"/>
      <c r="N104" s="155"/>
      <c r="O104" s="155"/>
      <c r="P104" s="155"/>
      <c r="Q104" s="155"/>
      <c r="R104" s="181"/>
      <c r="S104" s="181"/>
      <c r="T104" s="181"/>
      <c r="U104" s="181"/>
      <c r="V104" s="181"/>
      <c r="W104" s="181"/>
      <c r="X104" s="181"/>
      <c r="Y104" s="181"/>
      <c r="Z104" s="181"/>
      <c r="AA104" s="157">
        <v>1.0</v>
      </c>
      <c r="AB104" s="157">
        <v>1.0</v>
      </c>
      <c r="AC104" s="157">
        <v>1.0</v>
      </c>
      <c r="AD104" s="158">
        <v>1.0</v>
      </c>
      <c r="AE104" s="158">
        <v>1.0</v>
      </c>
      <c r="AF104" s="158">
        <v>1.0</v>
      </c>
      <c r="AG104" s="159"/>
      <c r="AH104" s="159"/>
      <c r="AI104" s="160">
        <f t="shared" si="1"/>
        <v>6</v>
      </c>
      <c r="AJ104" s="161"/>
    </row>
    <row r="105">
      <c r="A105" s="162"/>
      <c r="B105" s="144"/>
      <c r="C105" s="149"/>
      <c r="D105" s="163"/>
      <c r="E105" s="164" t="s">
        <v>101</v>
      </c>
      <c r="F105" s="92"/>
      <c r="G105" s="92"/>
      <c r="H105" s="92"/>
      <c r="I105" s="92"/>
      <c r="J105" s="92"/>
      <c r="K105" s="92"/>
      <c r="L105" s="92"/>
      <c r="M105" s="92"/>
      <c r="N105" s="92"/>
      <c r="O105" s="92"/>
      <c r="P105" s="92"/>
      <c r="Q105" s="92"/>
      <c r="R105" s="165"/>
      <c r="S105" s="165"/>
      <c r="T105" s="165"/>
      <c r="U105" s="165"/>
      <c r="V105" s="165"/>
      <c r="W105" s="165"/>
      <c r="X105" s="165"/>
      <c r="Y105" s="165"/>
      <c r="Z105" s="165"/>
      <c r="AA105" s="165"/>
      <c r="AB105" s="165"/>
      <c r="AC105" s="165"/>
      <c r="AD105" s="166"/>
      <c r="AE105" s="166"/>
      <c r="AF105" s="166"/>
      <c r="AG105" s="167">
        <v>1.0</v>
      </c>
      <c r="AH105" s="166"/>
      <c r="AI105" s="168">
        <f t="shared" si="1"/>
        <v>1</v>
      </c>
      <c r="AJ105" s="149"/>
    </row>
    <row r="106">
      <c r="A106" s="162"/>
      <c r="B106" s="144"/>
      <c r="C106" s="149"/>
      <c r="D106" s="163"/>
      <c r="E106" s="164" t="s">
        <v>102</v>
      </c>
      <c r="F106" s="92"/>
      <c r="G106" s="92"/>
      <c r="H106" s="92"/>
      <c r="I106" s="92"/>
      <c r="J106" s="92"/>
      <c r="K106" s="92"/>
      <c r="L106" s="92"/>
      <c r="M106" s="92"/>
      <c r="N106" s="92"/>
      <c r="O106" s="92"/>
      <c r="P106" s="92"/>
      <c r="Q106" s="92"/>
      <c r="R106" s="165"/>
      <c r="S106" s="165"/>
      <c r="T106" s="165"/>
      <c r="U106" s="165"/>
      <c r="V106" s="165"/>
      <c r="W106" s="165"/>
      <c r="X106" s="165"/>
      <c r="Y106" s="165"/>
      <c r="Z106" s="165"/>
      <c r="AA106" s="165"/>
      <c r="AB106" s="165"/>
      <c r="AC106" s="165"/>
      <c r="AD106" s="166"/>
      <c r="AE106" s="166"/>
      <c r="AF106" s="166"/>
      <c r="AG106" s="166"/>
      <c r="AH106" s="167">
        <v>1.0</v>
      </c>
      <c r="AI106" s="168">
        <f t="shared" si="1"/>
        <v>1</v>
      </c>
      <c r="AJ106" s="149"/>
    </row>
    <row r="107">
      <c r="A107" s="10"/>
      <c r="B107" s="169"/>
      <c r="C107" s="170"/>
      <c r="D107" s="171"/>
      <c r="E107" s="172" t="s">
        <v>103</v>
      </c>
      <c r="F107" s="122"/>
      <c r="G107" s="122"/>
      <c r="H107" s="122"/>
      <c r="I107" s="122"/>
      <c r="J107" s="122"/>
      <c r="K107" s="122"/>
      <c r="L107" s="122"/>
      <c r="M107" s="122"/>
      <c r="N107" s="122"/>
      <c r="O107" s="122"/>
      <c r="P107" s="122"/>
      <c r="Q107" s="122"/>
      <c r="R107" s="192"/>
      <c r="S107" s="192"/>
      <c r="T107" s="192"/>
      <c r="U107" s="192"/>
      <c r="V107" s="192"/>
      <c r="W107" s="192"/>
      <c r="X107" s="192"/>
      <c r="Y107" s="192"/>
      <c r="Z107" s="192"/>
      <c r="AA107" s="192"/>
      <c r="AB107" s="192"/>
      <c r="AC107" s="174">
        <v>1.0</v>
      </c>
      <c r="AD107" s="175">
        <v>1.0</v>
      </c>
      <c r="AE107" s="175">
        <v>1.0</v>
      </c>
      <c r="AF107" s="175">
        <v>1.0</v>
      </c>
      <c r="AG107" s="175">
        <v>1.0</v>
      </c>
      <c r="AH107" s="175">
        <v>1.0</v>
      </c>
      <c r="AI107" s="177">
        <f t="shared" si="1"/>
        <v>6</v>
      </c>
      <c r="AJ107" s="170"/>
    </row>
    <row r="108">
      <c r="A108" s="180" t="s">
        <v>40</v>
      </c>
      <c r="B108" s="151">
        <v>27.0</v>
      </c>
      <c r="C108" s="152">
        <v>43.78499</v>
      </c>
      <c r="D108" s="178">
        <v>0.5</v>
      </c>
      <c r="E108" s="154" t="s">
        <v>100</v>
      </c>
      <c r="F108" s="155"/>
      <c r="G108" s="155"/>
      <c r="H108" s="155"/>
      <c r="I108" s="155"/>
      <c r="J108" s="155"/>
      <c r="K108" s="155"/>
      <c r="L108" s="155"/>
      <c r="M108" s="155"/>
      <c r="N108" s="155"/>
      <c r="O108" s="155"/>
      <c r="P108" s="155"/>
      <c r="Q108" s="155"/>
      <c r="R108" s="181"/>
      <c r="S108" s="181"/>
      <c r="T108" s="181"/>
      <c r="U108" s="181"/>
      <c r="V108" s="181"/>
      <c r="W108" s="181"/>
      <c r="X108" s="181"/>
      <c r="Y108" s="181"/>
      <c r="Z108" s="181"/>
      <c r="AA108" s="157">
        <v>1.0</v>
      </c>
      <c r="AB108" s="157">
        <v>1.0</v>
      </c>
      <c r="AC108" s="157">
        <v>1.0</v>
      </c>
      <c r="AD108" s="158">
        <v>1.0</v>
      </c>
      <c r="AE108" s="158">
        <v>1.0</v>
      </c>
      <c r="AF108" s="158">
        <v>1.0</v>
      </c>
      <c r="AG108" s="159"/>
      <c r="AH108" s="159"/>
      <c r="AI108" s="160">
        <f t="shared" si="1"/>
        <v>6</v>
      </c>
      <c r="AJ108" s="179" t="s">
        <v>109</v>
      </c>
    </row>
    <row r="109">
      <c r="A109" s="162"/>
      <c r="B109" s="144"/>
      <c r="C109" s="149"/>
      <c r="D109" s="163"/>
      <c r="E109" s="164" t="s">
        <v>101</v>
      </c>
      <c r="F109" s="92"/>
      <c r="G109" s="92"/>
      <c r="H109" s="92"/>
      <c r="I109" s="92"/>
      <c r="J109" s="92"/>
      <c r="K109" s="92"/>
      <c r="L109" s="92"/>
      <c r="M109" s="92"/>
      <c r="N109" s="92"/>
      <c r="O109" s="92"/>
      <c r="P109" s="92"/>
      <c r="Q109" s="92"/>
      <c r="R109" s="165"/>
      <c r="S109" s="165"/>
      <c r="T109" s="165"/>
      <c r="U109" s="165"/>
      <c r="V109" s="165"/>
      <c r="W109" s="165"/>
      <c r="X109" s="165"/>
      <c r="Y109" s="165"/>
      <c r="Z109" s="165"/>
      <c r="AA109" s="165"/>
      <c r="AB109" s="165"/>
      <c r="AC109" s="165"/>
      <c r="AD109" s="166"/>
      <c r="AE109" s="166"/>
      <c r="AF109" s="166"/>
      <c r="AG109" s="167">
        <v>1.0</v>
      </c>
      <c r="AH109" s="166"/>
      <c r="AI109" s="168">
        <f t="shared" si="1"/>
        <v>1</v>
      </c>
      <c r="AJ109" s="149"/>
    </row>
    <row r="110">
      <c r="A110" s="162"/>
      <c r="B110" s="144"/>
      <c r="C110" s="149"/>
      <c r="D110" s="163"/>
      <c r="E110" s="164" t="s">
        <v>102</v>
      </c>
      <c r="F110" s="92"/>
      <c r="G110" s="92"/>
      <c r="H110" s="92"/>
      <c r="I110" s="92"/>
      <c r="J110" s="92"/>
      <c r="K110" s="92"/>
      <c r="L110" s="92"/>
      <c r="M110" s="92"/>
      <c r="N110" s="92"/>
      <c r="O110" s="92"/>
      <c r="P110" s="92"/>
      <c r="Q110" s="92"/>
      <c r="R110" s="165"/>
      <c r="S110" s="165"/>
      <c r="T110" s="165"/>
      <c r="U110" s="165"/>
      <c r="V110" s="165"/>
      <c r="W110" s="165"/>
      <c r="X110" s="165"/>
      <c r="Y110" s="165"/>
      <c r="Z110" s="165"/>
      <c r="AA110" s="165"/>
      <c r="AB110" s="165"/>
      <c r="AC110" s="165"/>
      <c r="AD110" s="166"/>
      <c r="AE110" s="166"/>
      <c r="AF110" s="166"/>
      <c r="AG110" s="166"/>
      <c r="AH110" s="167">
        <v>1.0</v>
      </c>
      <c r="AI110" s="168">
        <f t="shared" si="1"/>
        <v>1</v>
      </c>
      <c r="AJ110" s="149"/>
    </row>
    <row r="111">
      <c r="A111" s="10"/>
      <c r="B111" s="169"/>
      <c r="C111" s="170"/>
      <c r="D111" s="171"/>
      <c r="E111" s="172" t="s">
        <v>103</v>
      </c>
      <c r="F111" s="122"/>
      <c r="G111" s="122"/>
      <c r="H111" s="122"/>
      <c r="I111" s="122"/>
      <c r="J111" s="122"/>
      <c r="K111" s="122"/>
      <c r="L111" s="122"/>
      <c r="M111" s="122"/>
      <c r="N111" s="122"/>
      <c r="O111" s="122"/>
      <c r="P111" s="122"/>
      <c r="Q111" s="122"/>
      <c r="R111" s="192"/>
      <c r="S111" s="192"/>
      <c r="T111" s="192"/>
      <c r="U111" s="192"/>
      <c r="V111" s="192"/>
      <c r="W111" s="192"/>
      <c r="X111" s="192"/>
      <c r="Y111" s="192"/>
      <c r="Z111" s="192"/>
      <c r="AA111" s="192"/>
      <c r="AB111" s="192"/>
      <c r="AC111" s="174">
        <v>1.0</v>
      </c>
      <c r="AD111" s="175">
        <v>1.0</v>
      </c>
      <c r="AE111" s="175">
        <v>1.0</v>
      </c>
      <c r="AF111" s="175">
        <v>1.0</v>
      </c>
      <c r="AG111" s="175">
        <v>1.0</v>
      </c>
      <c r="AH111" s="175">
        <v>1.0</v>
      </c>
      <c r="AI111" s="177">
        <f t="shared" si="1"/>
        <v>6</v>
      </c>
      <c r="AJ111" s="170"/>
    </row>
    <row r="112">
      <c r="A112" s="194" t="s">
        <v>41</v>
      </c>
      <c r="B112" s="151">
        <v>28.0</v>
      </c>
      <c r="C112" s="152">
        <v>43.75565</v>
      </c>
      <c r="D112" s="184"/>
      <c r="E112" s="154" t="s">
        <v>100</v>
      </c>
      <c r="F112" s="155"/>
      <c r="G112" s="155"/>
      <c r="H112" s="155"/>
      <c r="I112" s="155"/>
      <c r="J112" s="155"/>
      <c r="K112" s="155"/>
      <c r="L112" s="155"/>
      <c r="M112" s="155"/>
      <c r="N112" s="155"/>
      <c r="O112" s="155"/>
      <c r="P112" s="155"/>
      <c r="Q112" s="155"/>
      <c r="R112" s="181"/>
      <c r="S112" s="181"/>
      <c r="T112" s="181"/>
      <c r="U112" s="157">
        <v>1.0</v>
      </c>
      <c r="V112" s="157">
        <v>1.0</v>
      </c>
      <c r="W112" s="157">
        <v>1.0</v>
      </c>
      <c r="X112" s="157">
        <v>1.0</v>
      </c>
      <c r="Y112" s="157">
        <v>1.0</v>
      </c>
      <c r="Z112" s="157">
        <v>1.0</v>
      </c>
      <c r="AA112" s="157">
        <v>1.0</v>
      </c>
      <c r="AB112" s="157">
        <v>1.0</v>
      </c>
      <c r="AC112" s="157">
        <v>1.0</v>
      </c>
      <c r="AD112" s="158">
        <v>1.0</v>
      </c>
      <c r="AE112" s="158">
        <v>1.0</v>
      </c>
      <c r="AF112" s="158">
        <v>1.0</v>
      </c>
      <c r="AG112" s="159"/>
      <c r="AH112" s="159"/>
      <c r="AI112" s="160">
        <f t="shared" si="1"/>
        <v>12</v>
      </c>
      <c r="AJ112" s="161"/>
    </row>
    <row r="113">
      <c r="A113" s="162"/>
      <c r="B113" s="144"/>
      <c r="C113" s="149"/>
      <c r="D113" s="163"/>
      <c r="E113" s="164" t="s">
        <v>101</v>
      </c>
      <c r="F113" s="92"/>
      <c r="G113" s="92"/>
      <c r="H113" s="92"/>
      <c r="I113" s="92"/>
      <c r="J113" s="92"/>
      <c r="K113" s="92"/>
      <c r="L113" s="92"/>
      <c r="M113" s="92"/>
      <c r="N113" s="92"/>
      <c r="O113" s="92"/>
      <c r="P113" s="92"/>
      <c r="Q113" s="92"/>
      <c r="R113" s="165"/>
      <c r="S113" s="165"/>
      <c r="T113" s="165"/>
      <c r="U113" s="165"/>
      <c r="V113" s="165"/>
      <c r="W113" s="165"/>
      <c r="X113" s="165"/>
      <c r="Y113" s="165"/>
      <c r="Z113" s="165"/>
      <c r="AA113" s="165"/>
      <c r="AB113" s="165"/>
      <c r="AC113" s="165"/>
      <c r="AD113" s="166"/>
      <c r="AE113" s="166"/>
      <c r="AF113" s="166"/>
      <c r="AG113" s="167">
        <v>1.0</v>
      </c>
      <c r="AH113" s="166"/>
      <c r="AI113" s="168">
        <f t="shared" si="1"/>
        <v>1</v>
      </c>
      <c r="AJ113" s="149"/>
    </row>
    <row r="114">
      <c r="A114" s="162"/>
      <c r="B114" s="144"/>
      <c r="C114" s="149"/>
      <c r="D114" s="163"/>
      <c r="E114" s="164" t="s">
        <v>102</v>
      </c>
      <c r="F114" s="92"/>
      <c r="G114" s="92"/>
      <c r="H114" s="92"/>
      <c r="I114" s="92"/>
      <c r="J114" s="92"/>
      <c r="K114" s="92"/>
      <c r="L114" s="92"/>
      <c r="M114" s="92"/>
      <c r="N114" s="92"/>
      <c r="O114" s="92"/>
      <c r="P114" s="92"/>
      <c r="Q114" s="92"/>
      <c r="R114" s="165"/>
      <c r="S114" s="165"/>
      <c r="T114" s="165"/>
      <c r="U114" s="165"/>
      <c r="V114" s="165"/>
      <c r="W114" s="165"/>
      <c r="X114" s="165"/>
      <c r="Y114" s="165"/>
      <c r="Z114" s="165"/>
      <c r="AA114" s="165"/>
      <c r="AB114" s="165"/>
      <c r="AC114" s="165"/>
      <c r="AD114" s="166"/>
      <c r="AE114" s="166"/>
      <c r="AF114" s="166"/>
      <c r="AG114" s="166"/>
      <c r="AH114" s="167">
        <v>1.0</v>
      </c>
      <c r="AI114" s="168">
        <f t="shared" si="1"/>
        <v>1</v>
      </c>
      <c r="AJ114" s="149"/>
    </row>
    <row r="115">
      <c r="A115" s="10"/>
      <c r="B115" s="169"/>
      <c r="C115" s="170"/>
      <c r="D115" s="171"/>
      <c r="E115" s="172" t="s">
        <v>103</v>
      </c>
      <c r="F115" s="122"/>
      <c r="G115" s="122"/>
      <c r="H115" s="122"/>
      <c r="I115" s="122"/>
      <c r="J115" s="122"/>
      <c r="K115" s="122"/>
      <c r="L115" s="122"/>
      <c r="M115" s="122"/>
      <c r="N115" s="122"/>
      <c r="O115" s="122"/>
      <c r="P115" s="122"/>
      <c r="Q115" s="122"/>
      <c r="R115" s="192"/>
      <c r="S115" s="192"/>
      <c r="T115" s="192"/>
      <c r="U115" s="192"/>
      <c r="V115" s="192"/>
      <c r="W115" s="174">
        <v>1.0</v>
      </c>
      <c r="X115" s="174">
        <v>1.0</v>
      </c>
      <c r="Y115" s="174">
        <v>1.0</v>
      </c>
      <c r="Z115" s="174">
        <v>1.0</v>
      </c>
      <c r="AA115" s="174">
        <v>1.0</v>
      </c>
      <c r="AB115" s="174">
        <v>1.0</v>
      </c>
      <c r="AC115" s="174">
        <v>1.0</v>
      </c>
      <c r="AD115" s="175">
        <v>1.0</v>
      </c>
      <c r="AE115" s="175">
        <v>1.0</v>
      </c>
      <c r="AF115" s="175">
        <v>1.0</v>
      </c>
      <c r="AG115" s="175">
        <v>1.0</v>
      </c>
      <c r="AH115" s="175">
        <v>1.0</v>
      </c>
      <c r="AI115" s="177">
        <f t="shared" si="1"/>
        <v>12</v>
      </c>
      <c r="AJ115" s="170"/>
    </row>
    <row r="116">
      <c r="A116" s="199" t="s">
        <v>42</v>
      </c>
      <c r="B116" s="200">
        <v>29.0</v>
      </c>
      <c r="C116" s="201">
        <v>43.73664</v>
      </c>
      <c r="D116" s="163"/>
      <c r="E116" s="154" t="s">
        <v>100</v>
      </c>
      <c r="F116" s="92"/>
      <c r="G116" s="92"/>
      <c r="H116" s="92"/>
      <c r="I116" s="92"/>
      <c r="J116" s="92"/>
      <c r="K116" s="92"/>
      <c r="L116" s="92"/>
      <c r="M116" s="92"/>
      <c r="N116" s="92"/>
      <c r="O116" s="92"/>
      <c r="P116" s="92"/>
      <c r="Q116" s="92"/>
      <c r="R116" s="165"/>
      <c r="S116" s="165"/>
      <c r="T116" s="165"/>
      <c r="U116" s="165"/>
      <c r="V116" s="165"/>
      <c r="W116" s="165"/>
      <c r="X116" s="165"/>
      <c r="Y116" s="165"/>
      <c r="Z116" s="190">
        <v>1.0</v>
      </c>
      <c r="AA116" s="190">
        <v>1.0</v>
      </c>
      <c r="AB116" s="190">
        <v>1.0</v>
      </c>
      <c r="AC116" s="190">
        <v>1.0</v>
      </c>
      <c r="AD116" s="167">
        <v>1.0</v>
      </c>
      <c r="AE116" s="167">
        <v>1.0</v>
      </c>
      <c r="AF116" s="167">
        <v>1.0</v>
      </c>
      <c r="AG116" s="166"/>
      <c r="AH116" s="166"/>
      <c r="AI116" s="160">
        <f t="shared" si="1"/>
        <v>7</v>
      </c>
      <c r="AJ116" s="161"/>
    </row>
    <row r="117">
      <c r="A117" s="162"/>
      <c r="B117" s="144"/>
      <c r="C117" s="149"/>
      <c r="D117" s="163"/>
      <c r="E117" s="164" t="s">
        <v>101</v>
      </c>
      <c r="F117" s="92"/>
      <c r="G117" s="92"/>
      <c r="H117" s="92"/>
      <c r="I117" s="92"/>
      <c r="J117" s="92"/>
      <c r="K117" s="92"/>
      <c r="L117" s="92"/>
      <c r="M117" s="92"/>
      <c r="N117" s="92"/>
      <c r="O117" s="92"/>
      <c r="P117" s="92"/>
      <c r="Q117" s="92"/>
      <c r="R117" s="165"/>
      <c r="S117" s="165"/>
      <c r="T117" s="165"/>
      <c r="U117" s="165"/>
      <c r="V117" s="165"/>
      <c r="W117" s="165"/>
      <c r="X117" s="165"/>
      <c r="Y117" s="165"/>
      <c r="Z117" s="165"/>
      <c r="AA117" s="165"/>
      <c r="AB117" s="165"/>
      <c r="AC117" s="165"/>
      <c r="AD117" s="166"/>
      <c r="AE117" s="166"/>
      <c r="AF117" s="166"/>
      <c r="AG117" s="167">
        <v>1.0</v>
      </c>
      <c r="AH117" s="166"/>
      <c r="AI117" s="168">
        <f t="shared" si="1"/>
        <v>1</v>
      </c>
      <c r="AJ117" s="149"/>
    </row>
    <row r="118">
      <c r="A118" s="162"/>
      <c r="B118" s="144"/>
      <c r="C118" s="149"/>
      <c r="D118" s="163"/>
      <c r="E118" s="164" t="s">
        <v>102</v>
      </c>
      <c r="F118" s="92"/>
      <c r="G118" s="92"/>
      <c r="H118" s="92"/>
      <c r="I118" s="92"/>
      <c r="J118" s="92"/>
      <c r="K118" s="92"/>
      <c r="L118" s="92"/>
      <c r="M118" s="92"/>
      <c r="N118" s="92"/>
      <c r="O118" s="92"/>
      <c r="P118" s="92"/>
      <c r="Q118" s="92"/>
      <c r="R118" s="165"/>
      <c r="S118" s="165"/>
      <c r="T118" s="165"/>
      <c r="U118" s="165"/>
      <c r="V118" s="165"/>
      <c r="W118" s="165"/>
      <c r="X118" s="165"/>
      <c r="Y118" s="165"/>
      <c r="Z118" s="165"/>
      <c r="AA118" s="165"/>
      <c r="AB118" s="165"/>
      <c r="AC118" s="165"/>
      <c r="AD118" s="166"/>
      <c r="AE118" s="166"/>
      <c r="AF118" s="166"/>
      <c r="AG118" s="166"/>
      <c r="AH118" s="167">
        <v>1.0</v>
      </c>
      <c r="AI118" s="168">
        <f t="shared" si="1"/>
        <v>1</v>
      </c>
      <c r="AJ118" s="149"/>
    </row>
    <row r="119">
      <c r="A119" s="162"/>
      <c r="B119" s="144"/>
      <c r="C119" s="149"/>
      <c r="D119" s="163"/>
      <c r="E119" s="172" t="s">
        <v>103</v>
      </c>
      <c r="F119" s="92"/>
      <c r="G119" s="92"/>
      <c r="H119" s="92"/>
      <c r="I119" s="92"/>
      <c r="J119" s="92"/>
      <c r="K119" s="92"/>
      <c r="L119" s="92"/>
      <c r="M119" s="92"/>
      <c r="N119" s="92"/>
      <c r="O119" s="92"/>
      <c r="P119" s="92"/>
      <c r="Q119" s="92"/>
      <c r="R119" s="165"/>
      <c r="S119" s="165"/>
      <c r="T119" s="165"/>
      <c r="U119" s="165"/>
      <c r="V119" s="165"/>
      <c r="W119" s="165"/>
      <c r="X119" s="165"/>
      <c r="Y119" s="165"/>
      <c r="Z119" s="165"/>
      <c r="AA119" s="165"/>
      <c r="AB119" s="190">
        <v>1.0</v>
      </c>
      <c r="AC119" s="190">
        <v>1.0</v>
      </c>
      <c r="AD119" s="167">
        <v>1.0</v>
      </c>
      <c r="AE119" s="167">
        <v>1.0</v>
      </c>
      <c r="AF119" s="167">
        <v>1.0</v>
      </c>
      <c r="AG119" s="167">
        <v>1.0</v>
      </c>
      <c r="AH119" s="167">
        <v>1.0</v>
      </c>
      <c r="AI119" s="177">
        <f t="shared" si="1"/>
        <v>7</v>
      </c>
      <c r="AJ119" s="170"/>
    </row>
    <row r="120">
      <c r="A120" s="180" t="s">
        <v>43</v>
      </c>
      <c r="B120" s="151">
        <v>30.0</v>
      </c>
      <c r="C120" s="152">
        <v>43.4061</v>
      </c>
      <c r="D120" s="184"/>
      <c r="E120" s="154" t="s">
        <v>100</v>
      </c>
      <c r="F120" s="155"/>
      <c r="G120" s="155"/>
      <c r="H120" s="155"/>
      <c r="I120" s="155"/>
      <c r="J120" s="155"/>
      <c r="K120" s="155"/>
      <c r="L120" s="155"/>
      <c r="M120" s="155"/>
      <c r="N120" s="155"/>
      <c r="O120" s="155"/>
      <c r="P120" s="155"/>
      <c r="Q120" s="155"/>
      <c r="R120" s="181"/>
      <c r="S120" s="181"/>
      <c r="T120" s="181"/>
      <c r="U120" s="181"/>
      <c r="V120" s="181"/>
      <c r="W120" s="181"/>
      <c r="X120" s="181"/>
      <c r="Y120" s="181"/>
      <c r="Z120" s="181"/>
      <c r="AA120" s="181"/>
      <c r="AB120" s="181"/>
      <c r="AC120" s="181"/>
      <c r="AD120" s="158">
        <v>1.0</v>
      </c>
      <c r="AE120" s="158">
        <v>1.0</v>
      </c>
      <c r="AF120" s="158">
        <v>1.0</v>
      </c>
      <c r="AG120" s="159"/>
      <c r="AH120" s="159"/>
      <c r="AI120" s="160">
        <f t="shared" si="1"/>
        <v>3</v>
      </c>
      <c r="AJ120" s="161"/>
    </row>
    <row r="121">
      <c r="A121" s="162"/>
      <c r="B121" s="144"/>
      <c r="C121" s="149"/>
      <c r="D121" s="163"/>
      <c r="E121" s="164" t="s">
        <v>101</v>
      </c>
      <c r="F121" s="92"/>
      <c r="G121" s="92"/>
      <c r="H121" s="92"/>
      <c r="I121" s="92"/>
      <c r="J121" s="92"/>
      <c r="K121" s="92"/>
      <c r="L121" s="92"/>
      <c r="M121" s="92"/>
      <c r="N121" s="92"/>
      <c r="O121" s="92"/>
      <c r="P121" s="92"/>
      <c r="Q121" s="92"/>
      <c r="R121" s="165"/>
      <c r="S121" s="165"/>
      <c r="T121" s="165"/>
      <c r="U121" s="165"/>
      <c r="V121" s="165"/>
      <c r="W121" s="165"/>
      <c r="X121" s="165"/>
      <c r="Y121" s="165"/>
      <c r="Z121" s="165"/>
      <c r="AA121" s="165"/>
      <c r="AB121" s="165"/>
      <c r="AC121" s="165"/>
      <c r="AD121" s="166"/>
      <c r="AE121" s="166"/>
      <c r="AF121" s="166"/>
      <c r="AG121" s="167">
        <v>1.0</v>
      </c>
      <c r="AH121" s="166"/>
      <c r="AI121" s="168">
        <f t="shared" si="1"/>
        <v>1</v>
      </c>
      <c r="AJ121" s="149"/>
    </row>
    <row r="122">
      <c r="A122" s="162"/>
      <c r="B122" s="144"/>
      <c r="C122" s="149"/>
      <c r="D122" s="163"/>
      <c r="E122" s="164" t="s">
        <v>102</v>
      </c>
      <c r="F122" s="92"/>
      <c r="G122" s="92"/>
      <c r="H122" s="92"/>
      <c r="I122" s="92"/>
      <c r="J122" s="92"/>
      <c r="K122" s="92"/>
      <c r="L122" s="92"/>
      <c r="M122" s="92"/>
      <c r="N122" s="92"/>
      <c r="O122" s="92"/>
      <c r="P122" s="92"/>
      <c r="Q122" s="92"/>
      <c r="R122" s="165"/>
      <c r="S122" s="165"/>
      <c r="T122" s="165"/>
      <c r="U122" s="165"/>
      <c r="V122" s="165"/>
      <c r="W122" s="165"/>
      <c r="X122" s="165"/>
      <c r="Y122" s="165"/>
      <c r="Z122" s="165"/>
      <c r="AA122" s="165"/>
      <c r="AB122" s="165"/>
      <c r="AC122" s="165"/>
      <c r="AD122" s="166"/>
      <c r="AE122" s="166"/>
      <c r="AF122" s="166"/>
      <c r="AG122" s="166"/>
      <c r="AH122" s="167">
        <v>1.0</v>
      </c>
      <c r="AI122" s="168">
        <f t="shared" si="1"/>
        <v>1</v>
      </c>
      <c r="AJ122" s="149"/>
    </row>
    <row r="123">
      <c r="A123" s="10"/>
      <c r="B123" s="169"/>
      <c r="C123" s="170"/>
      <c r="D123" s="171"/>
      <c r="E123" s="172" t="s">
        <v>103</v>
      </c>
      <c r="F123" s="122"/>
      <c r="G123" s="122"/>
      <c r="H123" s="122"/>
      <c r="I123" s="122"/>
      <c r="J123" s="122"/>
      <c r="K123" s="122"/>
      <c r="L123" s="122"/>
      <c r="M123" s="122"/>
      <c r="N123" s="122"/>
      <c r="O123" s="122"/>
      <c r="P123" s="122"/>
      <c r="Q123" s="122"/>
      <c r="R123" s="192"/>
      <c r="S123" s="192"/>
      <c r="T123" s="192"/>
      <c r="U123" s="192"/>
      <c r="V123" s="192"/>
      <c r="W123" s="192"/>
      <c r="X123" s="192"/>
      <c r="Y123" s="192"/>
      <c r="Z123" s="192"/>
      <c r="AA123" s="192"/>
      <c r="AB123" s="192"/>
      <c r="AC123" s="192"/>
      <c r="AD123" s="175"/>
      <c r="AE123" s="175"/>
      <c r="AF123" s="175">
        <v>1.0</v>
      </c>
      <c r="AG123" s="175">
        <v>1.0</v>
      </c>
      <c r="AH123" s="175">
        <v>1.0</v>
      </c>
      <c r="AI123" s="177">
        <f t="shared" si="1"/>
        <v>3</v>
      </c>
      <c r="AJ123" s="170"/>
    </row>
    <row r="124">
      <c r="A124" s="180" t="s">
        <v>44</v>
      </c>
      <c r="B124" s="151">
        <v>31.0</v>
      </c>
      <c r="C124" s="152">
        <v>43.37248</v>
      </c>
      <c r="D124" s="184"/>
      <c r="E124" s="154" t="s">
        <v>100</v>
      </c>
      <c r="F124" s="155"/>
      <c r="G124" s="155"/>
      <c r="H124" s="155"/>
      <c r="I124" s="155"/>
      <c r="J124" s="155"/>
      <c r="K124" s="155"/>
      <c r="L124" s="155"/>
      <c r="M124" s="155"/>
      <c r="N124" s="155"/>
      <c r="O124" s="155"/>
      <c r="P124" s="155"/>
      <c r="Q124" s="155"/>
      <c r="R124" s="181"/>
      <c r="S124" s="181"/>
      <c r="T124" s="181"/>
      <c r="U124" s="181"/>
      <c r="V124" s="181"/>
      <c r="W124" s="181"/>
      <c r="X124" s="181"/>
      <c r="Y124" s="181"/>
      <c r="Z124" s="181"/>
      <c r="AA124" s="181"/>
      <c r="AB124" s="181"/>
      <c r="AC124" s="181"/>
      <c r="AD124" s="159"/>
      <c r="AE124" s="159"/>
      <c r="AF124" s="159"/>
      <c r="AG124" s="159"/>
      <c r="AH124" s="159"/>
      <c r="AI124" s="160">
        <f t="shared" si="1"/>
        <v>0</v>
      </c>
      <c r="AJ124" s="161"/>
    </row>
    <row r="125">
      <c r="A125" s="162"/>
      <c r="B125" s="144"/>
      <c r="C125" s="149"/>
      <c r="D125" s="163"/>
      <c r="E125" s="164" t="s">
        <v>101</v>
      </c>
      <c r="F125" s="92"/>
      <c r="G125" s="92"/>
      <c r="H125" s="92"/>
      <c r="I125" s="92"/>
      <c r="J125" s="92"/>
      <c r="K125" s="92"/>
      <c r="L125" s="92"/>
      <c r="M125" s="92"/>
      <c r="N125" s="92"/>
      <c r="O125" s="92"/>
      <c r="P125" s="92"/>
      <c r="Q125" s="92"/>
      <c r="R125" s="165"/>
      <c r="S125" s="165"/>
      <c r="T125" s="165"/>
      <c r="U125" s="165"/>
      <c r="V125" s="165"/>
      <c r="W125" s="165"/>
      <c r="X125" s="165"/>
      <c r="Y125" s="165"/>
      <c r="Z125" s="165"/>
      <c r="AA125" s="165"/>
      <c r="AB125" s="165"/>
      <c r="AC125" s="165"/>
      <c r="AD125" s="166"/>
      <c r="AE125" s="166"/>
      <c r="AF125" s="166"/>
      <c r="AG125" s="167"/>
      <c r="AH125" s="166"/>
      <c r="AI125" s="168">
        <f t="shared" si="1"/>
        <v>0</v>
      </c>
      <c r="AJ125" s="149"/>
    </row>
    <row r="126">
      <c r="A126" s="162"/>
      <c r="B126" s="144"/>
      <c r="C126" s="149"/>
      <c r="D126" s="163"/>
      <c r="E126" s="164" t="s">
        <v>102</v>
      </c>
      <c r="F126" s="92"/>
      <c r="G126" s="92"/>
      <c r="H126" s="92"/>
      <c r="I126" s="92"/>
      <c r="J126" s="92"/>
      <c r="K126" s="92"/>
      <c r="L126" s="92"/>
      <c r="M126" s="92"/>
      <c r="N126" s="92"/>
      <c r="O126" s="92"/>
      <c r="P126" s="92"/>
      <c r="Q126" s="92"/>
      <c r="R126" s="165"/>
      <c r="S126" s="165"/>
      <c r="T126" s="165"/>
      <c r="U126" s="165"/>
      <c r="V126" s="165"/>
      <c r="W126" s="165"/>
      <c r="X126" s="165"/>
      <c r="Y126" s="165"/>
      <c r="Z126" s="165"/>
      <c r="AA126" s="165"/>
      <c r="AB126" s="165"/>
      <c r="AC126" s="165"/>
      <c r="AD126" s="166"/>
      <c r="AE126" s="166"/>
      <c r="AF126" s="166"/>
      <c r="AG126" s="166"/>
      <c r="AH126" s="167"/>
      <c r="AI126" s="168">
        <f t="shared" si="1"/>
        <v>0</v>
      </c>
      <c r="AJ126" s="149"/>
    </row>
    <row r="127">
      <c r="A127" s="10"/>
      <c r="B127" s="169"/>
      <c r="C127" s="170"/>
      <c r="D127" s="171"/>
      <c r="E127" s="172" t="s">
        <v>103</v>
      </c>
      <c r="F127" s="122"/>
      <c r="G127" s="122"/>
      <c r="H127" s="122"/>
      <c r="I127" s="122"/>
      <c r="J127" s="122"/>
      <c r="K127" s="122"/>
      <c r="L127" s="122"/>
      <c r="M127" s="122"/>
      <c r="N127" s="122"/>
      <c r="O127" s="122"/>
      <c r="P127" s="122"/>
      <c r="Q127" s="122"/>
      <c r="R127" s="192"/>
      <c r="S127" s="192"/>
      <c r="T127" s="192"/>
      <c r="U127" s="192"/>
      <c r="V127" s="192"/>
      <c r="W127" s="192"/>
      <c r="X127" s="192"/>
      <c r="Y127" s="192"/>
      <c r="Z127" s="192"/>
      <c r="AA127" s="192"/>
      <c r="AB127" s="192"/>
      <c r="AC127" s="192"/>
      <c r="AD127" s="176"/>
      <c r="AE127" s="176"/>
      <c r="AF127" s="176"/>
      <c r="AG127" s="176"/>
      <c r="AH127" s="176"/>
      <c r="AI127" s="177">
        <f t="shared" si="1"/>
        <v>0</v>
      </c>
      <c r="AJ127" s="170"/>
    </row>
    <row r="128">
      <c r="A128" s="180" t="s">
        <v>45</v>
      </c>
      <c r="B128" s="202">
        <v>32.0</v>
      </c>
      <c r="C128" s="152">
        <v>43.31783</v>
      </c>
      <c r="D128" s="184"/>
      <c r="E128" s="154" t="s">
        <v>100</v>
      </c>
      <c r="F128" s="155"/>
      <c r="G128" s="155"/>
      <c r="H128" s="155"/>
      <c r="I128" s="155"/>
      <c r="J128" s="155"/>
      <c r="K128" s="155"/>
      <c r="L128" s="155"/>
      <c r="M128" s="155"/>
      <c r="N128" s="155"/>
      <c r="O128" s="155"/>
      <c r="P128" s="155"/>
      <c r="Q128" s="155"/>
      <c r="R128" s="181"/>
      <c r="S128" s="181"/>
      <c r="T128" s="181"/>
      <c r="U128" s="181"/>
      <c r="V128" s="181"/>
      <c r="W128" s="181"/>
      <c r="X128" s="181"/>
      <c r="Y128" s="181"/>
      <c r="Z128" s="181"/>
      <c r="AA128" s="181"/>
      <c r="AB128" s="181"/>
      <c r="AC128" s="181"/>
      <c r="AD128" s="159"/>
      <c r="AE128" s="159"/>
      <c r="AF128" s="159"/>
      <c r="AG128" s="159"/>
      <c r="AH128" s="159"/>
      <c r="AI128" s="160">
        <f t="shared" si="1"/>
        <v>0</v>
      </c>
      <c r="AJ128" s="161"/>
    </row>
    <row r="129">
      <c r="A129" s="162"/>
      <c r="B129" s="144"/>
      <c r="C129" s="149"/>
      <c r="D129" s="163"/>
      <c r="E129" s="164" t="s">
        <v>101</v>
      </c>
      <c r="F129" s="92"/>
      <c r="G129" s="92"/>
      <c r="H129" s="92"/>
      <c r="I129" s="92"/>
      <c r="J129" s="92"/>
      <c r="K129" s="92"/>
      <c r="L129" s="92"/>
      <c r="M129" s="92"/>
      <c r="N129" s="92"/>
      <c r="O129" s="92"/>
      <c r="P129" s="92"/>
      <c r="Q129" s="92"/>
      <c r="R129" s="165"/>
      <c r="S129" s="165"/>
      <c r="T129" s="165"/>
      <c r="U129" s="165"/>
      <c r="V129" s="165"/>
      <c r="W129" s="165"/>
      <c r="X129" s="165"/>
      <c r="Y129" s="165"/>
      <c r="Z129" s="165"/>
      <c r="AA129" s="165"/>
      <c r="AB129" s="165"/>
      <c r="AC129" s="165"/>
      <c r="AD129" s="166"/>
      <c r="AE129" s="166"/>
      <c r="AF129" s="166"/>
      <c r="AG129" s="166"/>
      <c r="AH129" s="166"/>
      <c r="AI129" s="168">
        <f t="shared" si="1"/>
        <v>0</v>
      </c>
      <c r="AJ129" s="149"/>
    </row>
    <row r="130">
      <c r="A130" s="162"/>
      <c r="B130" s="144"/>
      <c r="C130" s="149"/>
      <c r="D130" s="163"/>
      <c r="E130" s="164" t="s">
        <v>102</v>
      </c>
      <c r="F130" s="92"/>
      <c r="G130" s="92"/>
      <c r="H130" s="92"/>
      <c r="I130" s="92"/>
      <c r="J130" s="92"/>
      <c r="K130" s="92"/>
      <c r="L130" s="92"/>
      <c r="M130" s="92"/>
      <c r="N130" s="92"/>
      <c r="O130" s="92"/>
      <c r="P130" s="92"/>
      <c r="Q130" s="92"/>
      <c r="R130" s="165"/>
      <c r="S130" s="165"/>
      <c r="T130" s="165"/>
      <c r="U130" s="165"/>
      <c r="V130" s="165"/>
      <c r="W130" s="165"/>
      <c r="X130" s="165"/>
      <c r="Y130" s="165"/>
      <c r="Z130" s="165"/>
      <c r="AA130" s="165"/>
      <c r="AB130" s="165"/>
      <c r="AC130" s="165"/>
      <c r="AD130" s="166"/>
      <c r="AE130" s="166"/>
      <c r="AF130" s="166"/>
      <c r="AG130" s="166"/>
      <c r="AH130" s="166"/>
      <c r="AI130" s="168">
        <f t="shared" si="1"/>
        <v>0</v>
      </c>
      <c r="AJ130" s="149"/>
    </row>
    <row r="131">
      <c r="A131" s="10"/>
      <c r="B131" s="169"/>
      <c r="C131" s="170"/>
      <c r="D131" s="171"/>
      <c r="E131" s="172" t="s">
        <v>103</v>
      </c>
      <c r="F131" s="122"/>
      <c r="G131" s="122"/>
      <c r="H131" s="122"/>
      <c r="I131" s="122"/>
      <c r="J131" s="122"/>
      <c r="K131" s="122"/>
      <c r="L131" s="122"/>
      <c r="M131" s="122"/>
      <c r="N131" s="122"/>
      <c r="O131" s="122"/>
      <c r="P131" s="122"/>
      <c r="Q131" s="122"/>
      <c r="R131" s="192"/>
      <c r="S131" s="192"/>
      <c r="T131" s="192"/>
      <c r="U131" s="192"/>
      <c r="V131" s="192"/>
      <c r="W131" s="192"/>
      <c r="X131" s="192"/>
      <c r="Y131" s="192"/>
      <c r="Z131" s="192"/>
      <c r="AA131" s="192"/>
      <c r="AB131" s="192"/>
      <c r="AC131" s="192"/>
      <c r="AD131" s="176"/>
      <c r="AE131" s="176"/>
      <c r="AF131" s="176"/>
      <c r="AG131" s="176"/>
      <c r="AH131" s="176"/>
      <c r="AI131" s="177">
        <f t="shared" si="1"/>
        <v>0</v>
      </c>
      <c r="AJ131" s="170"/>
    </row>
    <row r="132">
      <c r="A132" s="194" t="s">
        <v>46</v>
      </c>
      <c r="B132" s="202">
        <v>33.0</v>
      </c>
      <c r="C132" s="152">
        <v>43.31772</v>
      </c>
      <c r="D132" s="184"/>
      <c r="E132" s="154" t="s">
        <v>100</v>
      </c>
      <c r="F132" s="155"/>
      <c r="G132" s="155"/>
      <c r="H132" s="155"/>
      <c r="I132" s="155"/>
      <c r="J132" s="155"/>
      <c r="K132" s="155"/>
      <c r="L132" s="155"/>
      <c r="M132" s="155"/>
      <c r="N132" s="155"/>
      <c r="O132" s="155"/>
      <c r="P132" s="155"/>
      <c r="Q132" s="155"/>
      <c r="R132" s="181"/>
      <c r="S132" s="181"/>
      <c r="T132" s="181"/>
      <c r="U132" s="181"/>
      <c r="V132" s="181"/>
      <c r="W132" s="181"/>
      <c r="X132" s="181"/>
      <c r="Y132" s="181"/>
      <c r="Z132" s="181"/>
      <c r="AA132" s="181"/>
      <c r="AB132" s="181"/>
      <c r="AC132" s="181"/>
      <c r="AD132" s="159"/>
      <c r="AE132" s="159"/>
      <c r="AF132" s="159"/>
      <c r="AG132" s="159"/>
      <c r="AH132" s="159"/>
      <c r="AI132" s="160">
        <f t="shared" si="1"/>
        <v>0</v>
      </c>
      <c r="AJ132" s="161"/>
    </row>
    <row r="133">
      <c r="A133" s="162"/>
      <c r="B133" s="144"/>
      <c r="C133" s="149"/>
      <c r="D133" s="163"/>
      <c r="E133" s="164" t="s">
        <v>101</v>
      </c>
      <c r="F133" s="92"/>
      <c r="G133" s="92"/>
      <c r="H133" s="92"/>
      <c r="I133" s="92"/>
      <c r="J133" s="92"/>
      <c r="K133" s="92"/>
      <c r="L133" s="92"/>
      <c r="M133" s="92"/>
      <c r="N133" s="92"/>
      <c r="O133" s="92"/>
      <c r="P133" s="92"/>
      <c r="Q133" s="92"/>
      <c r="R133" s="165"/>
      <c r="S133" s="165"/>
      <c r="T133" s="165"/>
      <c r="U133" s="165"/>
      <c r="V133" s="165"/>
      <c r="W133" s="165"/>
      <c r="X133" s="165"/>
      <c r="Y133" s="165"/>
      <c r="Z133" s="165"/>
      <c r="AA133" s="165"/>
      <c r="AB133" s="165"/>
      <c r="AC133" s="165"/>
      <c r="AD133" s="166"/>
      <c r="AE133" s="166"/>
      <c r="AF133" s="166"/>
      <c r="AG133" s="166"/>
      <c r="AH133" s="166"/>
      <c r="AI133" s="168">
        <f t="shared" si="1"/>
        <v>0</v>
      </c>
      <c r="AJ133" s="149"/>
    </row>
    <row r="134">
      <c r="A134" s="162"/>
      <c r="B134" s="144"/>
      <c r="C134" s="149"/>
      <c r="D134" s="163"/>
      <c r="E134" s="164" t="s">
        <v>102</v>
      </c>
      <c r="F134" s="92"/>
      <c r="G134" s="92"/>
      <c r="H134" s="92"/>
      <c r="I134" s="92"/>
      <c r="J134" s="92"/>
      <c r="K134" s="92"/>
      <c r="L134" s="92"/>
      <c r="M134" s="92"/>
      <c r="N134" s="92"/>
      <c r="O134" s="92"/>
      <c r="P134" s="92"/>
      <c r="Q134" s="92"/>
      <c r="R134" s="165"/>
      <c r="S134" s="165"/>
      <c r="T134" s="165"/>
      <c r="U134" s="165"/>
      <c r="V134" s="165"/>
      <c r="W134" s="165"/>
      <c r="X134" s="165"/>
      <c r="Y134" s="165"/>
      <c r="Z134" s="165"/>
      <c r="AA134" s="165"/>
      <c r="AB134" s="165"/>
      <c r="AC134" s="165"/>
      <c r="AD134" s="166"/>
      <c r="AE134" s="166"/>
      <c r="AF134" s="166"/>
      <c r="AG134" s="166"/>
      <c r="AH134" s="166"/>
      <c r="AI134" s="168">
        <f t="shared" si="1"/>
        <v>0</v>
      </c>
      <c r="AJ134" s="149"/>
    </row>
    <row r="135">
      <c r="A135" s="10"/>
      <c r="B135" s="169"/>
      <c r="C135" s="170"/>
      <c r="D135" s="171"/>
      <c r="E135" s="172" t="s">
        <v>103</v>
      </c>
      <c r="F135" s="122"/>
      <c r="G135" s="122"/>
      <c r="H135" s="122"/>
      <c r="I135" s="122"/>
      <c r="J135" s="122"/>
      <c r="K135" s="122"/>
      <c r="L135" s="122"/>
      <c r="M135" s="122"/>
      <c r="N135" s="122"/>
      <c r="O135" s="122"/>
      <c r="P135" s="122"/>
      <c r="Q135" s="122"/>
      <c r="R135" s="192"/>
      <c r="S135" s="192"/>
      <c r="T135" s="192"/>
      <c r="U135" s="192"/>
      <c r="V135" s="192"/>
      <c r="W135" s="192"/>
      <c r="X135" s="192"/>
      <c r="Y135" s="192"/>
      <c r="Z135" s="192"/>
      <c r="AA135" s="192"/>
      <c r="AB135" s="192"/>
      <c r="AC135" s="192"/>
      <c r="AD135" s="176"/>
      <c r="AE135" s="176"/>
      <c r="AF135" s="176"/>
      <c r="AG135" s="176"/>
      <c r="AH135" s="176"/>
      <c r="AI135" s="177">
        <f t="shared" si="1"/>
        <v>0</v>
      </c>
      <c r="AJ135" s="170"/>
    </row>
    <row r="136">
      <c r="A136" s="180" t="s">
        <v>48</v>
      </c>
      <c r="B136" s="202">
        <v>34.0</v>
      </c>
      <c r="C136" s="152">
        <v>43.25248</v>
      </c>
      <c r="D136" s="178">
        <v>1.0</v>
      </c>
      <c r="E136" s="154" t="s">
        <v>100</v>
      </c>
      <c r="F136" s="155"/>
      <c r="G136" s="155"/>
      <c r="H136" s="155"/>
      <c r="I136" s="155"/>
      <c r="J136" s="155"/>
      <c r="K136" s="155"/>
      <c r="L136" s="155"/>
      <c r="M136" s="155"/>
      <c r="N136" s="155"/>
      <c r="O136" s="155"/>
      <c r="P136" s="155"/>
      <c r="Q136" s="155"/>
      <c r="R136" s="181"/>
      <c r="S136" s="181"/>
      <c r="T136" s="181"/>
      <c r="U136" s="181"/>
      <c r="V136" s="157">
        <v>1.0</v>
      </c>
      <c r="W136" s="157">
        <v>1.0</v>
      </c>
      <c r="X136" s="157">
        <v>1.0</v>
      </c>
      <c r="Y136" s="157">
        <v>1.0</v>
      </c>
      <c r="Z136" s="157">
        <v>1.0</v>
      </c>
      <c r="AA136" s="157">
        <v>1.0</v>
      </c>
      <c r="AB136" s="157">
        <v>1.0</v>
      </c>
      <c r="AC136" s="157">
        <v>1.0</v>
      </c>
      <c r="AD136" s="158">
        <v>1.0</v>
      </c>
      <c r="AE136" s="158">
        <v>1.0</v>
      </c>
      <c r="AF136" s="158">
        <v>1.0</v>
      </c>
      <c r="AG136" s="159"/>
      <c r="AH136" s="159"/>
      <c r="AI136" s="160">
        <f t="shared" si="1"/>
        <v>11</v>
      </c>
      <c r="AJ136" s="161"/>
    </row>
    <row r="137">
      <c r="A137" s="162"/>
      <c r="B137" s="144"/>
      <c r="C137" s="149"/>
      <c r="D137" s="189">
        <v>1.0</v>
      </c>
      <c r="E137" s="164" t="s">
        <v>101</v>
      </c>
      <c r="F137" s="92"/>
      <c r="G137" s="92"/>
      <c r="H137" s="92"/>
      <c r="I137" s="92"/>
      <c r="J137" s="92"/>
      <c r="K137" s="92"/>
      <c r="L137" s="92"/>
      <c r="M137" s="92"/>
      <c r="N137" s="92"/>
      <c r="O137" s="92"/>
      <c r="P137" s="92"/>
      <c r="Q137" s="92"/>
      <c r="R137" s="165"/>
      <c r="S137" s="165"/>
      <c r="T137" s="165"/>
      <c r="U137" s="165"/>
      <c r="V137" s="165"/>
      <c r="W137" s="165"/>
      <c r="X137" s="165"/>
      <c r="Y137" s="165"/>
      <c r="Z137" s="165"/>
      <c r="AA137" s="165"/>
      <c r="AB137" s="165"/>
      <c r="AC137" s="165"/>
      <c r="AD137" s="166"/>
      <c r="AE137" s="166"/>
      <c r="AF137" s="166"/>
      <c r="AG137" s="167">
        <v>1.0</v>
      </c>
      <c r="AH137" s="166"/>
      <c r="AI137" s="168">
        <f t="shared" si="1"/>
        <v>1</v>
      </c>
      <c r="AJ137" s="149"/>
    </row>
    <row r="138">
      <c r="A138" s="162"/>
      <c r="B138" s="144"/>
      <c r="C138" s="149"/>
      <c r="D138" s="189">
        <v>1.0</v>
      </c>
      <c r="E138" s="164" t="s">
        <v>102</v>
      </c>
      <c r="F138" s="92"/>
      <c r="G138" s="92"/>
      <c r="H138" s="92"/>
      <c r="I138" s="92"/>
      <c r="J138" s="92"/>
      <c r="K138" s="92"/>
      <c r="L138" s="92"/>
      <c r="M138" s="92"/>
      <c r="N138" s="92"/>
      <c r="O138" s="92"/>
      <c r="P138" s="92"/>
      <c r="Q138" s="92"/>
      <c r="R138" s="165"/>
      <c r="S138" s="165"/>
      <c r="T138" s="165"/>
      <c r="U138" s="165"/>
      <c r="V138" s="165"/>
      <c r="W138" s="165"/>
      <c r="X138" s="165"/>
      <c r="Y138" s="165"/>
      <c r="Z138" s="165"/>
      <c r="AA138" s="165"/>
      <c r="AB138" s="165"/>
      <c r="AC138" s="165"/>
      <c r="AD138" s="166"/>
      <c r="AE138" s="166"/>
      <c r="AF138" s="166"/>
      <c r="AG138" s="166"/>
      <c r="AH138" s="167">
        <v>1.0</v>
      </c>
      <c r="AI138" s="168">
        <f t="shared" si="1"/>
        <v>1</v>
      </c>
      <c r="AJ138" s="149"/>
    </row>
    <row r="139">
      <c r="A139" s="10"/>
      <c r="B139" s="169"/>
      <c r="C139" s="170"/>
      <c r="D139" s="191">
        <v>1.0</v>
      </c>
      <c r="E139" s="172" t="s">
        <v>103</v>
      </c>
      <c r="F139" s="122"/>
      <c r="G139" s="122"/>
      <c r="H139" s="122"/>
      <c r="I139" s="122"/>
      <c r="J139" s="122"/>
      <c r="K139" s="122"/>
      <c r="L139" s="122"/>
      <c r="M139" s="122"/>
      <c r="N139" s="122"/>
      <c r="O139" s="122"/>
      <c r="P139" s="122"/>
      <c r="Q139" s="122"/>
      <c r="R139" s="192"/>
      <c r="S139" s="192"/>
      <c r="T139" s="192"/>
      <c r="U139" s="192"/>
      <c r="V139" s="192"/>
      <c r="W139" s="192"/>
      <c r="X139" s="174">
        <v>1.0</v>
      </c>
      <c r="Y139" s="174">
        <v>1.0</v>
      </c>
      <c r="Z139" s="174">
        <v>1.0</v>
      </c>
      <c r="AA139" s="174">
        <v>1.0</v>
      </c>
      <c r="AB139" s="174">
        <v>1.0</v>
      </c>
      <c r="AC139" s="174">
        <v>1.0</v>
      </c>
      <c r="AD139" s="175">
        <v>1.0</v>
      </c>
      <c r="AE139" s="175">
        <v>1.0</v>
      </c>
      <c r="AF139" s="175">
        <v>1.0</v>
      </c>
      <c r="AG139" s="175">
        <v>1.0</v>
      </c>
      <c r="AH139" s="175">
        <v>1.0</v>
      </c>
      <c r="AI139" s="177">
        <f t="shared" si="1"/>
        <v>11</v>
      </c>
      <c r="AJ139" s="170"/>
    </row>
    <row r="140">
      <c r="A140" s="194" t="s">
        <v>49</v>
      </c>
      <c r="B140" s="202">
        <v>35.0</v>
      </c>
      <c r="C140" s="152">
        <v>43.22085</v>
      </c>
      <c r="D140" s="178">
        <v>1.0</v>
      </c>
      <c r="E140" s="154" t="s">
        <v>100</v>
      </c>
      <c r="F140" s="155"/>
      <c r="G140" s="155"/>
      <c r="H140" s="155"/>
      <c r="I140" s="155"/>
      <c r="J140" s="155"/>
      <c r="K140" s="155"/>
      <c r="L140" s="155"/>
      <c r="M140" s="155"/>
      <c r="N140" s="155"/>
      <c r="O140" s="155"/>
      <c r="P140" s="155"/>
      <c r="Q140" s="155"/>
      <c r="R140" s="181"/>
      <c r="S140" s="181"/>
      <c r="T140" s="181"/>
      <c r="U140" s="181"/>
      <c r="V140" s="181"/>
      <c r="W140" s="181"/>
      <c r="X140" s="181"/>
      <c r="Y140" s="181"/>
      <c r="Z140" s="181"/>
      <c r="AA140" s="157">
        <v>1.0</v>
      </c>
      <c r="AB140" s="157">
        <v>1.0</v>
      </c>
      <c r="AC140" s="157">
        <v>1.0</v>
      </c>
      <c r="AD140" s="158">
        <v>1.0</v>
      </c>
      <c r="AE140" s="158">
        <v>1.0</v>
      </c>
      <c r="AF140" s="158">
        <v>1.0</v>
      </c>
      <c r="AG140" s="159"/>
      <c r="AH140" s="159"/>
      <c r="AI140" s="160">
        <f t="shared" si="1"/>
        <v>6</v>
      </c>
      <c r="AJ140" s="161"/>
    </row>
    <row r="141">
      <c r="A141" s="162"/>
      <c r="B141" s="144"/>
      <c r="C141" s="149"/>
      <c r="D141" s="189">
        <v>1.0</v>
      </c>
      <c r="E141" s="164" t="s">
        <v>101</v>
      </c>
      <c r="F141" s="92"/>
      <c r="G141" s="92"/>
      <c r="H141" s="92"/>
      <c r="I141" s="92"/>
      <c r="J141" s="92"/>
      <c r="K141" s="92"/>
      <c r="L141" s="92"/>
      <c r="M141" s="92"/>
      <c r="N141" s="92"/>
      <c r="O141" s="92"/>
      <c r="P141" s="92"/>
      <c r="Q141" s="92"/>
      <c r="R141" s="165"/>
      <c r="S141" s="165"/>
      <c r="T141" s="165"/>
      <c r="U141" s="165"/>
      <c r="V141" s="165"/>
      <c r="W141" s="165"/>
      <c r="X141" s="165"/>
      <c r="Y141" s="165"/>
      <c r="Z141" s="165"/>
      <c r="AA141" s="165"/>
      <c r="AB141" s="165"/>
      <c r="AC141" s="165"/>
      <c r="AD141" s="166"/>
      <c r="AE141" s="166"/>
      <c r="AF141" s="166"/>
      <c r="AG141" s="167">
        <v>1.0</v>
      </c>
      <c r="AH141" s="166"/>
      <c r="AI141" s="168">
        <f t="shared" si="1"/>
        <v>1</v>
      </c>
      <c r="AJ141" s="149"/>
    </row>
    <row r="142">
      <c r="A142" s="162"/>
      <c r="B142" s="144"/>
      <c r="C142" s="149"/>
      <c r="D142" s="189">
        <v>1.0</v>
      </c>
      <c r="E142" s="164" t="s">
        <v>102</v>
      </c>
      <c r="F142" s="92"/>
      <c r="G142" s="92"/>
      <c r="H142" s="92"/>
      <c r="I142" s="92"/>
      <c r="J142" s="92"/>
      <c r="K142" s="92"/>
      <c r="L142" s="92"/>
      <c r="M142" s="92"/>
      <c r="N142" s="92"/>
      <c r="O142" s="92"/>
      <c r="P142" s="92"/>
      <c r="Q142" s="92"/>
      <c r="R142" s="165"/>
      <c r="S142" s="165"/>
      <c r="T142" s="165"/>
      <c r="U142" s="165"/>
      <c r="V142" s="165"/>
      <c r="W142" s="165"/>
      <c r="X142" s="165"/>
      <c r="Y142" s="165"/>
      <c r="Z142" s="165"/>
      <c r="AA142" s="165"/>
      <c r="AB142" s="165"/>
      <c r="AC142" s="165"/>
      <c r="AD142" s="166"/>
      <c r="AE142" s="166"/>
      <c r="AF142" s="166"/>
      <c r="AG142" s="166"/>
      <c r="AH142" s="167">
        <v>1.0</v>
      </c>
      <c r="AI142" s="168">
        <f t="shared" si="1"/>
        <v>1</v>
      </c>
      <c r="AJ142" s="149"/>
    </row>
    <row r="143">
      <c r="A143" s="10"/>
      <c r="B143" s="169"/>
      <c r="C143" s="170"/>
      <c r="D143" s="191">
        <v>1.0</v>
      </c>
      <c r="E143" s="172" t="s">
        <v>103</v>
      </c>
      <c r="F143" s="122"/>
      <c r="G143" s="122"/>
      <c r="H143" s="122"/>
      <c r="I143" s="122"/>
      <c r="J143" s="122"/>
      <c r="K143" s="122"/>
      <c r="L143" s="122"/>
      <c r="M143" s="122"/>
      <c r="N143" s="122"/>
      <c r="O143" s="122"/>
      <c r="P143" s="122"/>
      <c r="Q143" s="122"/>
      <c r="R143" s="192"/>
      <c r="S143" s="192"/>
      <c r="T143" s="192"/>
      <c r="U143" s="192"/>
      <c r="V143" s="192"/>
      <c r="W143" s="192"/>
      <c r="X143" s="192"/>
      <c r="Y143" s="192"/>
      <c r="Z143" s="192"/>
      <c r="AA143" s="192"/>
      <c r="AB143" s="192"/>
      <c r="AC143" s="174">
        <v>1.0</v>
      </c>
      <c r="AD143" s="175">
        <v>1.0</v>
      </c>
      <c r="AE143" s="175">
        <v>1.0</v>
      </c>
      <c r="AF143" s="175">
        <v>1.0</v>
      </c>
      <c r="AG143" s="175">
        <v>1.0</v>
      </c>
      <c r="AH143" s="175">
        <v>1.0</v>
      </c>
      <c r="AI143" s="177">
        <f t="shared" si="1"/>
        <v>6</v>
      </c>
      <c r="AJ143" s="170"/>
    </row>
    <row r="144">
      <c r="A144" s="180" t="s">
        <v>50</v>
      </c>
      <c r="B144" s="202">
        <v>36.0</v>
      </c>
      <c r="C144" s="152">
        <v>43.18103</v>
      </c>
      <c r="D144" s="178">
        <v>0.4</v>
      </c>
      <c r="E144" s="154" t="s">
        <v>100</v>
      </c>
      <c r="F144" s="155"/>
      <c r="G144" s="155"/>
      <c r="H144" s="155"/>
      <c r="I144" s="155"/>
      <c r="J144" s="155"/>
      <c r="K144" s="155"/>
      <c r="L144" s="155"/>
      <c r="M144" s="155"/>
      <c r="N144" s="155"/>
      <c r="O144" s="155"/>
      <c r="P144" s="155"/>
      <c r="Q144" s="155"/>
      <c r="R144" s="181"/>
      <c r="S144" s="181"/>
      <c r="T144" s="181"/>
      <c r="U144" s="181"/>
      <c r="V144" s="181"/>
      <c r="W144" s="181"/>
      <c r="X144" s="181"/>
      <c r="Y144" s="181"/>
      <c r="Z144" s="181"/>
      <c r="AA144" s="181"/>
      <c r="AB144" s="181"/>
      <c r="AC144" s="181"/>
      <c r="AD144" s="159"/>
      <c r="AE144" s="159"/>
      <c r="AF144" s="159"/>
      <c r="AG144" s="158">
        <v>1.0</v>
      </c>
      <c r="AH144" s="158">
        <v>1.0</v>
      </c>
      <c r="AI144" s="160">
        <f t="shared" si="1"/>
        <v>2</v>
      </c>
      <c r="AJ144" s="161"/>
    </row>
    <row r="145">
      <c r="A145" s="162"/>
      <c r="B145" s="144"/>
      <c r="C145" s="149"/>
      <c r="D145" s="163"/>
      <c r="E145" s="164" t="s">
        <v>101</v>
      </c>
      <c r="F145" s="92"/>
      <c r="G145" s="92"/>
      <c r="H145" s="92"/>
      <c r="I145" s="92"/>
      <c r="J145" s="92"/>
      <c r="K145" s="92"/>
      <c r="L145" s="92"/>
      <c r="M145" s="92"/>
      <c r="N145" s="92"/>
      <c r="O145" s="92"/>
      <c r="P145" s="92"/>
      <c r="Q145" s="92"/>
      <c r="R145" s="165"/>
      <c r="S145" s="165"/>
      <c r="T145" s="165"/>
      <c r="U145" s="165"/>
      <c r="V145" s="165"/>
      <c r="W145" s="165"/>
      <c r="X145" s="165"/>
      <c r="Y145" s="165"/>
      <c r="Z145" s="165"/>
      <c r="AA145" s="165"/>
      <c r="AB145" s="165"/>
      <c r="AC145" s="165"/>
      <c r="AD145" s="166"/>
      <c r="AE145" s="166"/>
      <c r="AF145" s="166"/>
      <c r="AG145" s="167">
        <v>1.0</v>
      </c>
      <c r="AH145" s="167">
        <v>1.0</v>
      </c>
      <c r="AI145" s="168">
        <f t="shared" si="1"/>
        <v>2</v>
      </c>
      <c r="AJ145" s="149"/>
    </row>
    <row r="146">
      <c r="A146" s="162"/>
      <c r="B146" s="144"/>
      <c r="C146" s="149"/>
      <c r="D146" s="163"/>
      <c r="E146" s="164" t="s">
        <v>102</v>
      </c>
      <c r="F146" s="92"/>
      <c r="G146" s="92"/>
      <c r="H146" s="92"/>
      <c r="I146" s="92"/>
      <c r="J146" s="92"/>
      <c r="K146" s="92"/>
      <c r="L146" s="92"/>
      <c r="M146" s="92"/>
      <c r="N146" s="92"/>
      <c r="O146" s="92"/>
      <c r="P146" s="92"/>
      <c r="Q146" s="92"/>
      <c r="R146" s="165"/>
      <c r="S146" s="165"/>
      <c r="T146" s="165"/>
      <c r="U146" s="165"/>
      <c r="V146" s="165"/>
      <c r="W146" s="165"/>
      <c r="X146" s="165"/>
      <c r="Y146" s="165"/>
      <c r="Z146" s="165"/>
      <c r="AA146" s="165"/>
      <c r="AB146" s="165"/>
      <c r="AC146" s="165"/>
      <c r="AD146" s="166"/>
      <c r="AE146" s="166"/>
      <c r="AF146" s="166"/>
      <c r="AG146" s="167">
        <v>1.0</v>
      </c>
      <c r="AH146" s="167">
        <v>1.0</v>
      </c>
      <c r="AI146" s="168">
        <f t="shared" si="1"/>
        <v>2</v>
      </c>
      <c r="AJ146" s="149"/>
    </row>
    <row r="147">
      <c r="A147" s="10"/>
      <c r="B147" s="169"/>
      <c r="C147" s="170"/>
      <c r="D147" s="171"/>
      <c r="E147" s="172" t="s">
        <v>103</v>
      </c>
      <c r="F147" s="122"/>
      <c r="G147" s="122"/>
      <c r="H147" s="122"/>
      <c r="I147" s="122"/>
      <c r="J147" s="122"/>
      <c r="K147" s="122"/>
      <c r="L147" s="122"/>
      <c r="M147" s="122"/>
      <c r="N147" s="122"/>
      <c r="O147" s="122"/>
      <c r="P147" s="122"/>
      <c r="Q147" s="122"/>
      <c r="R147" s="192"/>
      <c r="S147" s="192"/>
      <c r="T147" s="192"/>
      <c r="U147" s="192"/>
      <c r="V147" s="192"/>
      <c r="W147" s="192"/>
      <c r="X147" s="192"/>
      <c r="Y147" s="192"/>
      <c r="Z147" s="192"/>
      <c r="AA147" s="192"/>
      <c r="AB147" s="192"/>
      <c r="AC147" s="192"/>
      <c r="AD147" s="176"/>
      <c r="AE147" s="176"/>
      <c r="AF147" s="176"/>
      <c r="AG147" s="175">
        <v>1.0</v>
      </c>
      <c r="AH147" s="175">
        <v>1.0</v>
      </c>
      <c r="AI147" s="177">
        <f t="shared" si="1"/>
        <v>2</v>
      </c>
      <c r="AJ147" s="170"/>
    </row>
    <row r="148">
      <c r="A148" s="194" t="s">
        <v>51</v>
      </c>
      <c r="B148" s="202">
        <v>37.0</v>
      </c>
      <c r="C148" s="152">
        <v>42.80819</v>
      </c>
      <c r="D148" s="184"/>
      <c r="E148" s="154" t="s">
        <v>100</v>
      </c>
      <c r="F148" s="155"/>
      <c r="G148" s="155"/>
      <c r="H148" s="155"/>
      <c r="I148" s="155"/>
      <c r="J148" s="155"/>
      <c r="K148" s="155"/>
      <c r="L148" s="155"/>
      <c r="M148" s="155"/>
      <c r="N148" s="155"/>
      <c r="O148" s="155"/>
      <c r="P148" s="155"/>
      <c r="Q148" s="155"/>
      <c r="R148" s="181"/>
      <c r="S148" s="181"/>
      <c r="T148" s="181"/>
      <c r="U148" s="181"/>
      <c r="V148" s="181"/>
      <c r="W148" s="181"/>
      <c r="X148" s="181"/>
      <c r="Y148" s="157">
        <v>1.0</v>
      </c>
      <c r="Z148" s="157">
        <v>1.0</v>
      </c>
      <c r="AA148" s="157">
        <v>1.0</v>
      </c>
      <c r="AB148" s="157">
        <v>1.0</v>
      </c>
      <c r="AC148" s="157">
        <v>1.0</v>
      </c>
      <c r="AD148" s="158">
        <v>1.0</v>
      </c>
      <c r="AE148" s="158">
        <v>1.0</v>
      </c>
      <c r="AF148" s="158">
        <v>1.0</v>
      </c>
      <c r="AG148" s="159"/>
      <c r="AH148" s="159"/>
      <c r="AI148" s="160">
        <f t="shared" si="1"/>
        <v>8</v>
      </c>
      <c r="AJ148" s="161"/>
    </row>
    <row r="149">
      <c r="A149" s="162"/>
      <c r="B149" s="144"/>
      <c r="C149" s="149"/>
      <c r="D149" s="163"/>
      <c r="E149" s="164" t="s">
        <v>101</v>
      </c>
      <c r="F149" s="92"/>
      <c r="G149" s="92"/>
      <c r="H149" s="92"/>
      <c r="I149" s="92"/>
      <c r="J149" s="92"/>
      <c r="K149" s="92"/>
      <c r="L149" s="92"/>
      <c r="M149" s="92"/>
      <c r="N149" s="92"/>
      <c r="O149" s="92"/>
      <c r="P149" s="92"/>
      <c r="Q149" s="92"/>
      <c r="R149" s="165"/>
      <c r="S149" s="165"/>
      <c r="T149" s="165"/>
      <c r="U149" s="165"/>
      <c r="V149" s="165"/>
      <c r="W149" s="165"/>
      <c r="X149" s="165"/>
      <c r="Y149" s="165"/>
      <c r="Z149" s="165"/>
      <c r="AA149" s="165"/>
      <c r="AB149" s="165"/>
      <c r="AC149" s="165"/>
      <c r="AD149" s="166"/>
      <c r="AE149" s="166"/>
      <c r="AF149" s="166"/>
      <c r="AG149" s="167">
        <v>1.0</v>
      </c>
      <c r="AH149" s="166"/>
      <c r="AI149" s="168">
        <f t="shared" si="1"/>
        <v>1</v>
      </c>
      <c r="AJ149" s="149"/>
    </row>
    <row r="150">
      <c r="A150" s="162"/>
      <c r="B150" s="144"/>
      <c r="C150" s="149"/>
      <c r="D150" s="163"/>
      <c r="E150" s="164" t="s">
        <v>102</v>
      </c>
      <c r="F150" s="92"/>
      <c r="G150" s="92"/>
      <c r="H150" s="92"/>
      <c r="I150" s="92"/>
      <c r="J150" s="92"/>
      <c r="K150" s="92"/>
      <c r="L150" s="92"/>
      <c r="M150" s="92"/>
      <c r="N150" s="92"/>
      <c r="O150" s="92"/>
      <c r="P150" s="92"/>
      <c r="Q150" s="92"/>
      <c r="R150" s="165"/>
      <c r="S150" s="165"/>
      <c r="T150" s="165"/>
      <c r="U150" s="165"/>
      <c r="V150" s="165"/>
      <c r="W150" s="165"/>
      <c r="X150" s="165"/>
      <c r="Y150" s="165"/>
      <c r="Z150" s="165"/>
      <c r="AA150" s="165"/>
      <c r="AB150" s="165"/>
      <c r="AC150" s="165"/>
      <c r="AD150" s="166"/>
      <c r="AE150" s="166"/>
      <c r="AF150" s="166"/>
      <c r="AG150" s="166"/>
      <c r="AH150" s="167">
        <v>1.0</v>
      </c>
      <c r="AI150" s="168">
        <f t="shared" si="1"/>
        <v>1</v>
      </c>
      <c r="AJ150" s="149"/>
    </row>
    <row r="151">
      <c r="A151" s="10"/>
      <c r="B151" s="169"/>
      <c r="C151" s="170"/>
      <c r="D151" s="171"/>
      <c r="E151" s="172" t="s">
        <v>103</v>
      </c>
      <c r="F151" s="122"/>
      <c r="G151" s="122"/>
      <c r="H151" s="122"/>
      <c r="I151" s="122"/>
      <c r="J151" s="122"/>
      <c r="K151" s="122"/>
      <c r="L151" s="122"/>
      <c r="M151" s="122"/>
      <c r="N151" s="122"/>
      <c r="O151" s="122"/>
      <c r="P151" s="122"/>
      <c r="Q151" s="122"/>
      <c r="R151" s="192"/>
      <c r="S151" s="192"/>
      <c r="T151" s="192"/>
      <c r="U151" s="192"/>
      <c r="V151" s="192"/>
      <c r="W151" s="192"/>
      <c r="X151" s="192"/>
      <c r="Y151" s="192"/>
      <c r="Z151" s="192"/>
      <c r="AA151" s="174">
        <v>1.0</v>
      </c>
      <c r="AB151" s="174">
        <v>1.0</v>
      </c>
      <c r="AC151" s="174">
        <v>1.0</v>
      </c>
      <c r="AD151" s="175">
        <v>1.0</v>
      </c>
      <c r="AE151" s="175">
        <v>1.0</v>
      </c>
      <c r="AF151" s="175">
        <v>1.0</v>
      </c>
      <c r="AG151" s="175">
        <v>1.0</v>
      </c>
      <c r="AH151" s="175">
        <v>1.0</v>
      </c>
      <c r="AI151" s="177">
        <f t="shared" si="1"/>
        <v>8</v>
      </c>
      <c r="AJ151" s="170"/>
    </row>
    <row r="152">
      <c r="A152" s="180" t="s">
        <v>52</v>
      </c>
      <c r="B152" s="202">
        <v>38.0</v>
      </c>
      <c r="C152" s="152">
        <v>42.49033</v>
      </c>
      <c r="D152" s="184"/>
      <c r="E152" s="154" t="s">
        <v>100</v>
      </c>
      <c r="F152" s="155"/>
      <c r="G152" s="155"/>
      <c r="H152" s="155"/>
      <c r="I152" s="155"/>
      <c r="J152" s="155"/>
      <c r="K152" s="155"/>
      <c r="L152" s="155"/>
      <c r="M152" s="155"/>
      <c r="N152" s="155"/>
      <c r="O152" s="155"/>
      <c r="P152" s="155"/>
      <c r="Q152" s="155"/>
      <c r="R152" s="181"/>
      <c r="S152" s="181"/>
      <c r="T152" s="181"/>
      <c r="U152" s="181"/>
      <c r="V152" s="181"/>
      <c r="W152" s="181"/>
      <c r="X152" s="181"/>
      <c r="Y152" s="181"/>
      <c r="Z152" s="181"/>
      <c r="AA152" s="181"/>
      <c r="AB152" s="157">
        <v>1.0</v>
      </c>
      <c r="AC152" s="157">
        <v>1.0</v>
      </c>
      <c r="AD152" s="158">
        <v>1.0</v>
      </c>
      <c r="AE152" s="158">
        <v>1.0</v>
      </c>
      <c r="AF152" s="158">
        <v>1.0</v>
      </c>
      <c r="AG152" s="159"/>
      <c r="AH152" s="159"/>
      <c r="AI152" s="160">
        <f t="shared" si="1"/>
        <v>5</v>
      </c>
      <c r="AJ152" s="161"/>
    </row>
    <row r="153">
      <c r="A153" s="162"/>
      <c r="B153" s="144"/>
      <c r="C153" s="149"/>
      <c r="D153" s="163"/>
      <c r="E153" s="164" t="s">
        <v>101</v>
      </c>
      <c r="F153" s="92"/>
      <c r="G153" s="92"/>
      <c r="H153" s="92"/>
      <c r="I153" s="92"/>
      <c r="J153" s="92"/>
      <c r="K153" s="92"/>
      <c r="L153" s="92"/>
      <c r="M153" s="92"/>
      <c r="N153" s="92"/>
      <c r="O153" s="92"/>
      <c r="P153" s="92"/>
      <c r="Q153" s="92"/>
      <c r="R153" s="165"/>
      <c r="S153" s="165"/>
      <c r="T153" s="165"/>
      <c r="U153" s="165"/>
      <c r="V153" s="165"/>
      <c r="W153" s="165"/>
      <c r="X153" s="165"/>
      <c r="Y153" s="165"/>
      <c r="Z153" s="165"/>
      <c r="AA153" s="165"/>
      <c r="AB153" s="165"/>
      <c r="AC153" s="165"/>
      <c r="AD153" s="166"/>
      <c r="AE153" s="166"/>
      <c r="AF153" s="166"/>
      <c r="AG153" s="167">
        <v>1.0</v>
      </c>
      <c r="AH153" s="166"/>
      <c r="AI153" s="168">
        <f t="shared" si="1"/>
        <v>1</v>
      </c>
      <c r="AJ153" s="149"/>
    </row>
    <row r="154">
      <c r="A154" s="162"/>
      <c r="B154" s="144"/>
      <c r="C154" s="149"/>
      <c r="D154" s="163"/>
      <c r="E154" s="164" t="s">
        <v>102</v>
      </c>
      <c r="F154" s="92"/>
      <c r="G154" s="92"/>
      <c r="H154" s="92"/>
      <c r="I154" s="92"/>
      <c r="J154" s="92"/>
      <c r="K154" s="92"/>
      <c r="L154" s="92"/>
      <c r="M154" s="92"/>
      <c r="N154" s="92"/>
      <c r="O154" s="92"/>
      <c r="P154" s="92"/>
      <c r="Q154" s="92"/>
      <c r="R154" s="165"/>
      <c r="S154" s="165"/>
      <c r="T154" s="165"/>
      <c r="U154" s="165"/>
      <c r="V154" s="165"/>
      <c r="W154" s="165"/>
      <c r="X154" s="165"/>
      <c r="Y154" s="165"/>
      <c r="Z154" s="165"/>
      <c r="AA154" s="165"/>
      <c r="AB154" s="165"/>
      <c r="AC154" s="165"/>
      <c r="AD154" s="166"/>
      <c r="AE154" s="166"/>
      <c r="AF154" s="166"/>
      <c r="AG154" s="166"/>
      <c r="AH154" s="167">
        <v>1.0</v>
      </c>
      <c r="AI154" s="168">
        <f t="shared" si="1"/>
        <v>1</v>
      </c>
      <c r="AJ154" s="149"/>
    </row>
    <row r="155">
      <c r="A155" s="10"/>
      <c r="B155" s="169"/>
      <c r="C155" s="170"/>
      <c r="D155" s="171"/>
      <c r="E155" s="172" t="s">
        <v>103</v>
      </c>
      <c r="F155" s="122"/>
      <c r="G155" s="122"/>
      <c r="H155" s="122"/>
      <c r="I155" s="122"/>
      <c r="J155" s="122"/>
      <c r="K155" s="122"/>
      <c r="L155" s="122"/>
      <c r="M155" s="122"/>
      <c r="N155" s="122"/>
      <c r="O155" s="122"/>
      <c r="P155" s="122"/>
      <c r="Q155" s="122"/>
      <c r="R155" s="192"/>
      <c r="S155" s="192"/>
      <c r="T155" s="192"/>
      <c r="U155" s="192"/>
      <c r="V155" s="192"/>
      <c r="W155" s="192"/>
      <c r="X155" s="192"/>
      <c r="Y155" s="192"/>
      <c r="Z155" s="192"/>
      <c r="AA155" s="192"/>
      <c r="AB155" s="192"/>
      <c r="AC155" s="192"/>
      <c r="AD155" s="175">
        <v>1.0</v>
      </c>
      <c r="AE155" s="175">
        <v>1.0</v>
      </c>
      <c r="AF155" s="175">
        <v>1.0</v>
      </c>
      <c r="AG155" s="175">
        <v>1.0</v>
      </c>
      <c r="AH155" s="175">
        <v>1.0</v>
      </c>
      <c r="AI155" s="177">
        <f t="shared" si="1"/>
        <v>5</v>
      </c>
      <c r="AJ155" s="170"/>
    </row>
    <row r="156">
      <c r="A156" s="180" t="s">
        <v>53</v>
      </c>
      <c r="B156" s="202">
        <v>39.0</v>
      </c>
      <c r="C156" s="152">
        <v>42.34313</v>
      </c>
      <c r="D156" s="184"/>
      <c r="E156" s="154" t="s">
        <v>100</v>
      </c>
      <c r="F156" s="155"/>
      <c r="G156" s="155"/>
      <c r="H156" s="155"/>
      <c r="I156" s="155"/>
      <c r="J156" s="155"/>
      <c r="K156" s="155"/>
      <c r="L156" s="155"/>
      <c r="M156" s="155"/>
      <c r="N156" s="155"/>
      <c r="O156" s="155"/>
      <c r="P156" s="155"/>
      <c r="Q156" s="155"/>
      <c r="R156" s="181"/>
      <c r="S156" s="181"/>
      <c r="T156" s="181"/>
      <c r="U156" s="181"/>
      <c r="V156" s="181"/>
      <c r="W156" s="181"/>
      <c r="X156" s="157">
        <v>1.0</v>
      </c>
      <c r="Y156" s="157">
        <v>1.0</v>
      </c>
      <c r="Z156" s="157">
        <v>1.0</v>
      </c>
      <c r="AA156" s="157">
        <v>1.0</v>
      </c>
      <c r="AB156" s="157">
        <v>1.0</v>
      </c>
      <c r="AC156" s="157">
        <v>1.0</v>
      </c>
      <c r="AD156" s="158">
        <v>1.0</v>
      </c>
      <c r="AE156" s="158">
        <v>1.0</v>
      </c>
      <c r="AF156" s="158">
        <v>1.0</v>
      </c>
      <c r="AG156" s="159"/>
      <c r="AH156" s="159"/>
      <c r="AI156" s="160">
        <f t="shared" si="1"/>
        <v>9</v>
      </c>
      <c r="AJ156" s="179" t="s">
        <v>110</v>
      </c>
    </row>
    <row r="157">
      <c r="A157" s="162"/>
      <c r="B157" s="144"/>
      <c r="C157" s="149"/>
      <c r="D157" s="163"/>
      <c r="E157" s="164" t="s">
        <v>101</v>
      </c>
      <c r="F157" s="92"/>
      <c r="G157" s="92"/>
      <c r="H157" s="92"/>
      <c r="I157" s="92"/>
      <c r="J157" s="92"/>
      <c r="K157" s="92"/>
      <c r="L157" s="92"/>
      <c r="M157" s="92"/>
      <c r="N157" s="92"/>
      <c r="O157" s="92"/>
      <c r="P157" s="92"/>
      <c r="Q157" s="92"/>
      <c r="R157" s="165"/>
      <c r="S157" s="165"/>
      <c r="T157" s="165"/>
      <c r="U157" s="165"/>
      <c r="V157" s="165"/>
      <c r="W157" s="165"/>
      <c r="X157" s="165"/>
      <c r="Y157" s="165"/>
      <c r="Z157" s="165"/>
      <c r="AA157" s="165"/>
      <c r="AB157" s="165"/>
      <c r="AC157" s="165"/>
      <c r="AD157" s="166"/>
      <c r="AE157" s="166"/>
      <c r="AF157" s="166"/>
      <c r="AG157" s="167">
        <v>1.0</v>
      </c>
      <c r="AH157" s="166"/>
      <c r="AI157" s="168">
        <f t="shared" si="1"/>
        <v>1</v>
      </c>
      <c r="AJ157" s="149"/>
    </row>
    <row r="158">
      <c r="A158" s="162"/>
      <c r="B158" s="144"/>
      <c r="C158" s="149"/>
      <c r="D158" s="163"/>
      <c r="E158" s="164" t="s">
        <v>102</v>
      </c>
      <c r="F158" s="92"/>
      <c r="G158" s="92"/>
      <c r="H158" s="92"/>
      <c r="I158" s="92"/>
      <c r="J158" s="92"/>
      <c r="K158" s="92"/>
      <c r="L158" s="92"/>
      <c r="M158" s="92"/>
      <c r="N158" s="92"/>
      <c r="O158" s="92"/>
      <c r="P158" s="92"/>
      <c r="Q158" s="92"/>
      <c r="R158" s="165"/>
      <c r="S158" s="165"/>
      <c r="T158" s="165"/>
      <c r="U158" s="165"/>
      <c r="V158" s="165"/>
      <c r="W158" s="165"/>
      <c r="X158" s="165"/>
      <c r="Y158" s="165"/>
      <c r="Z158" s="165"/>
      <c r="AA158" s="165"/>
      <c r="AB158" s="165"/>
      <c r="AC158" s="165"/>
      <c r="AD158" s="166"/>
      <c r="AE158" s="166"/>
      <c r="AF158" s="166"/>
      <c r="AG158" s="166"/>
      <c r="AH158" s="167">
        <v>1.0</v>
      </c>
      <c r="AI158" s="168">
        <f t="shared" si="1"/>
        <v>1</v>
      </c>
      <c r="AJ158" s="149"/>
    </row>
    <row r="159">
      <c r="A159" s="10"/>
      <c r="B159" s="169"/>
      <c r="C159" s="170"/>
      <c r="D159" s="171"/>
      <c r="E159" s="172" t="s">
        <v>103</v>
      </c>
      <c r="F159" s="122"/>
      <c r="G159" s="122"/>
      <c r="H159" s="122"/>
      <c r="I159" s="122"/>
      <c r="J159" s="122"/>
      <c r="K159" s="122"/>
      <c r="L159" s="122"/>
      <c r="M159" s="122"/>
      <c r="N159" s="122"/>
      <c r="O159" s="122"/>
      <c r="P159" s="122"/>
      <c r="Q159" s="122"/>
      <c r="R159" s="192"/>
      <c r="S159" s="192"/>
      <c r="T159" s="192"/>
      <c r="U159" s="192"/>
      <c r="V159" s="192"/>
      <c r="W159" s="192"/>
      <c r="X159" s="174">
        <v>1.0</v>
      </c>
      <c r="Y159" s="174">
        <v>1.0</v>
      </c>
      <c r="Z159" s="174">
        <v>1.0</v>
      </c>
      <c r="AA159" s="174">
        <v>1.0</v>
      </c>
      <c r="AB159" s="174">
        <v>1.0</v>
      </c>
      <c r="AC159" s="174">
        <v>1.0</v>
      </c>
      <c r="AD159" s="175">
        <v>1.0</v>
      </c>
      <c r="AE159" s="175">
        <v>1.0</v>
      </c>
      <c r="AF159" s="175">
        <v>1.0</v>
      </c>
      <c r="AG159" s="175">
        <v>1.0</v>
      </c>
      <c r="AH159" s="175">
        <v>1.0</v>
      </c>
      <c r="AI159" s="177">
        <f t="shared" si="1"/>
        <v>11</v>
      </c>
      <c r="AJ159" s="170"/>
    </row>
    <row r="160">
      <c r="A160" s="194" t="s">
        <v>54</v>
      </c>
      <c r="B160" s="202">
        <v>40.0</v>
      </c>
      <c r="C160" s="152">
        <v>42.34092</v>
      </c>
      <c r="D160" s="184"/>
      <c r="E160" s="154" t="s">
        <v>100</v>
      </c>
      <c r="F160" s="155"/>
      <c r="G160" s="155"/>
      <c r="H160" s="155"/>
      <c r="I160" s="155"/>
      <c r="J160" s="155"/>
      <c r="K160" s="155"/>
      <c r="L160" s="155"/>
      <c r="M160" s="155"/>
      <c r="N160" s="155"/>
      <c r="O160" s="155"/>
      <c r="P160" s="155"/>
      <c r="Q160" s="155"/>
      <c r="R160" s="181"/>
      <c r="S160" s="181"/>
      <c r="T160" s="181"/>
      <c r="U160" s="181"/>
      <c r="V160" s="181"/>
      <c r="W160" s="181"/>
      <c r="X160" s="181"/>
      <c r="Y160" s="181"/>
      <c r="Z160" s="181"/>
      <c r="AA160" s="181"/>
      <c r="AB160" s="181"/>
      <c r="AC160" s="181"/>
      <c r="AD160" s="158">
        <v>1.0</v>
      </c>
      <c r="AE160" s="158">
        <v>1.0</v>
      </c>
      <c r="AF160" s="158">
        <v>1.0</v>
      </c>
      <c r="AG160" s="159"/>
      <c r="AH160" s="159"/>
      <c r="AI160" s="160">
        <f t="shared" si="1"/>
        <v>3</v>
      </c>
      <c r="AJ160" s="161"/>
    </row>
    <row r="161">
      <c r="A161" s="162"/>
      <c r="B161" s="144"/>
      <c r="C161" s="149"/>
      <c r="D161" s="163"/>
      <c r="E161" s="164" t="s">
        <v>101</v>
      </c>
      <c r="F161" s="92"/>
      <c r="G161" s="92"/>
      <c r="H161" s="92"/>
      <c r="I161" s="92"/>
      <c r="J161" s="92"/>
      <c r="K161" s="92"/>
      <c r="L161" s="92"/>
      <c r="M161" s="92"/>
      <c r="N161" s="92"/>
      <c r="O161" s="92"/>
      <c r="P161" s="92"/>
      <c r="Q161" s="92"/>
      <c r="R161" s="165"/>
      <c r="S161" s="165"/>
      <c r="T161" s="165"/>
      <c r="U161" s="165"/>
      <c r="V161" s="165"/>
      <c r="W161" s="165"/>
      <c r="X161" s="165"/>
      <c r="Y161" s="165"/>
      <c r="Z161" s="165"/>
      <c r="AA161" s="165"/>
      <c r="AB161" s="165"/>
      <c r="AC161" s="165"/>
      <c r="AD161" s="166"/>
      <c r="AE161" s="166"/>
      <c r="AF161" s="166"/>
      <c r="AG161" s="167">
        <v>1.0</v>
      </c>
      <c r="AH161" s="166"/>
      <c r="AI161" s="168">
        <f t="shared" si="1"/>
        <v>1</v>
      </c>
      <c r="AJ161" s="149"/>
    </row>
    <row r="162">
      <c r="A162" s="162"/>
      <c r="B162" s="144"/>
      <c r="C162" s="149"/>
      <c r="D162" s="163"/>
      <c r="E162" s="164" t="s">
        <v>102</v>
      </c>
      <c r="F162" s="92"/>
      <c r="G162" s="92"/>
      <c r="H162" s="92"/>
      <c r="I162" s="92"/>
      <c r="J162" s="92"/>
      <c r="K162" s="92"/>
      <c r="L162" s="92"/>
      <c r="M162" s="92"/>
      <c r="N162" s="92"/>
      <c r="O162" s="92"/>
      <c r="P162" s="92"/>
      <c r="Q162" s="92"/>
      <c r="R162" s="165"/>
      <c r="S162" s="165"/>
      <c r="T162" s="165"/>
      <c r="U162" s="165"/>
      <c r="V162" s="165"/>
      <c r="W162" s="165"/>
      <c r="X162" s="165"/>
      <c r="Y162" s="165"/>
      <c r="Z162" s="165"/>
      <c r="AA162" s="165"/>
      <c r="AB162" s="165"/>
      <c r="AC162" s="165"/>
      <c r="AD162" s="166"/>
      <c r="AE162" s="166"/>
      <c r="AF162" s="166"/>
      <c r="AG162" s="166"/>
      <c r="AH162" s="167">
        <v>1.0</v>
      </c>
      <c r="AI162" s="168">
        <f t="shared" si="1"/>
        <v>1</v>
      </c>
      <c r="AJ162" s="149"/>
    </row>
    <row r="163">
      <c r="A163" s="10"/>
      <c r="B163" s="169"/>
      <c r="C163" s="170"/>
      <c r="D163" s="171"/>
      <c r="E163" s="172" t="s">
        <v>103</v>
      </c>
      <c r="F163" s="122"/>
      <c r="G163" s="122"/>
      <c r="H163" s="122"/>
      <c r="I163" s="122"/>
      <c r="J163" s="122"/>
      <c r="K163" s="122"/>
      <c r="L163" s="122"/>
      <c r="M163" s="122"/>
      <c r="N163" s="122"/>
      <c r="O163" s="122"/>
      <c r="P163" s="122"/>
      <c r="Q163" s="122"/>
      <c r="R163" s="192"/>
      <c r="S163" s="192"/>
      <c r="T163" s="192"/>
      <c r="U163" s="192"/>
      <c r="V163" s="192"/>
      <c r="W163" s="192"/>
      <c r="X163" s="192"/>
      <c r="Y163" s="192"/>
      <c r="Z163" s="192"/>
      <c r="AA163" s="192"/>
      <c r="AB163" s="192"/>
      <c r="AC163" s="192"/>
      <c r="AD163" s="176"/>
      <c r="AE163" s="176"/>
      <c r="AF163" s="175">
        <v>1.0</v>
      </c>
      <c r="AG163" s="175">
        <v>1.0</v>
      </c>
      <c r="AH163" s="175">
        <v>1.0</v>
      </c>
      <c r="AI163" s="177">
        <f t="shared" si="1"/>
        <v>3</v>
      </c>
      <c r="AJ163" s="170"/>
    </row>
    <row r="164">
      <c r="A164" s="194" t="s">
        <v>55</v>
      </c>
      <c r="B164" s="202">
        <v>41.0</v>
      </c>
      <c r="C164" s="152">
        <v>41.34908</v>
      </c>
      <c r="D164" s="184"/>
      <c r="E164" s="154" t="s">
        <v>100</v>
      </c>
      <c r="F164" s="155"/>
      <c r="G164" s="155"/>
      <c r="H164" s="155"/>
      <c r="I164" s="155"/>
      <c r="J164" s="155"/>
      <c r="K164" s="155"/>
      <c r="L164" s="155"/>
      <c r="M164" s="155"/>
      <c r="N164" s="155"/>
      <c r="O164" s="155"/>
      <c r="P164" s="155"/>
      <c r="Q164" s="155"/>
      <c r="R164" s="181"/>
      <c r="S164" s="181"/>
      <c r="T164" s="181"/>
      <c r="U164" s="181"/>
      <c r="V164" s="181"/>
      <c r="W164" s="181"/>
      <c r="X164" s="181"/>
      <c r="Y164" s="181"/>
      <c r="Z164" s="181"/>
      <c r="AA164" s="181"/>
      <c r="AB164" s="181"/>
      <c r="AC164" s="181"/>
      <c r="AD164" s="159"/>
      <c r="AE164" s="159"/>
      <c r="AF164" s="159"/>
      <c r="AG164" s="159"/>
      <c r="AH164" s="159"/>
      <c r="AI164" s="160">
        <f t="shared" si="1"/>
        <v>0</v>
      </c>
      <c r="AJ164" s="161"/>
    </row>
    <row r="165">
      <c r="A165" s="162"/>
      <c r="B165" s="144"/>
      <c r="C165" s="149"/>
      <c r="D165" s="163"/>
      <c r="E165" s="164" t="s">
        <v>101</v>
      </c>
      <c r="F165" s="92"/>
      <c r="G165" s="92"/>
      <c r="H165" s="92"/>
      <c r="I165" s="92"/>
      <c r="J165" s="92"/>
      <c r="K165" s="92"/>
      <c r="L165" s="92"/>
      <c r="M165" s="92"/>
      <c r="N165" s="92"/>
      <c r="O165" s="92"/>
      <c r="P165" s="92"/>
      <c r="Q165" s="92"/>
      <c r="R165" s="165"/>
      <c r="S165" s="165"/>
      <c r="T165" s="165"/>
      <c r="U165" s="165"/>
      <c r="V165" s="165"/>
      <c r="W165" s="165"/>
      <c r="X165" s="165"/>
      <c r="Y165" s="165"/>
      <c r="Z165" s="165"/>
      <c r="AA165" s="165"/>
      <c r="AB165" s="165"/>
      <c r="AC165" s="165"/>
      <c r="AD165" s="166"/>
      <c r="AE165" s="166"/>
      <c r="AF165" s="166"/>
      <c r="AG165" s="166"/>
      <c r="AH165" s="166"/>
      <c r="AI165" s="168">
        <f t="shared" si="1"/>
        <v>0</v>
      </c>
      <c r="AJ165" s="149"/>
    </row>
    <row r="166">
      <c r="A166" s="162"/>
      <c r="B166" s="144"/>
      <c r="C166" s="149"/>
      <c r="D166" s="163"/>
      <c r="E166" s="164" t="s">
        <v>102</v>
      </c>
      <c r="F166" s="92"/>
      <c r="G166" s="92"/>
      <c r="H166" s="92"/>
      <c r="I166" s="92"/>
      <c r="J166" s="92"/>
      <c r="K166" s="92"/>
      <c r="L166" s="92"/>
      <c r="M166" s="92"/>
      <c r="N166" s="92"/>
      <c r="O166" s="92"/>
      <c r="P166" s="92"/>
      <c r="Q166" s="92"/>
      <c r="R166" s="165"/>
      <c r="S166" s="165"/>
      <c r="T166" s="165"/>
      <c r="U166" s="165"/>
      <c r="V166" s="165"/>
      <c r="W166" s="165"/>
      <c r="X166" s="165"/>
      <c r="Y166" s="165"/>
      <c r="Z166" s="165"/>
      <c r="AA166" s="165"/>
      <c r="AB166" s="165"/>
      <c r="AC166" s="165"/>
      <c r="AD166" s="166"/>
      <c r="AE166" s="166"/>
      <c r="AF166" s="166"/>
      <c r="AG166" s="166"/>
      <c r="AH166" s="166"/>
      <c r="AI166" s="168">
        <f t="shared" si="1"/>
        <v>0</v>
      </c>
      <c r="AJ166" s="149"/>
    </row>
    <row r="167">
      <c r="A167" s="10"/>
      <c r="B167" s="169"/>
      <c r="C167" s="170"/>
      <c r="D167" s="171"/>
      <c r="E167" s="172" t="s">
        <v>103</v>
      </c>
      <c r="F167" s="122"/>
      <c r="G167" s="122"/>
      <c r="H167" s="122"/>
      <c r="I167" s="122"/>
      <c r="J167" s="122"/>
      <c r="K167" s="122"/>
      <c r="L167" s="122"/>
      <c r="M167" s="122"/>
      <c r="N167" s="122"/>
      <c r="O167" s="122"/>
      <c r="P167" s="122"/>
      <c r="Q167" s="122"/>
      <c r="R167" s="192"/>
      <c r="S167" s="192"/>
      <c r="T167" s="192"/>
      <c r="U167" s="192"/>
      <c r="V167" s="192"/>
      <c r="W167" s="192"/>
      <c r="X167" s="192"/>
      <c r="Y167" s="192"/>
      <c r="Z167" s="192"/>
      <c r="AA167" s="192"/>
      <c r="AB167" s="192"/>
      <c r="AC167" s="192"/>
      <c r="AD167" s="176"/>
      <c r="AE167" s="176"/>
      <c r="AF167" s="176"/>
      <c r="AG167" s="176"/>
      <c r="AH167" s="176"/>
      <c r="AI167" s="177">
        <f t="shared" si="1"/>
        <v>0</v>
      </c>
      <c r="AJ167" s="170"/>
    </row>
    <row r="168">
      <c r="A168" s="180" t="s">
        <v>56</v>
      </c>
      <c r="B168" s="202">
        <v>42.0</v>
      </c>
      <c r="C168" s="152">
        <v>40.59752</v>
      </c>
      <c r="D168" s="184"/>
      <c r="E168" s="154" t="s">
        <v>100</v>
      </c>
      <c r="F168" s="155"/>
      <c r="G168" s="155"/>
      <c r="H168" s="155"/>
      <c r="I168" s="155"/>
      <c r="J168" s="155"/>
      <c r="K168" s="155"/>
      <c r="L168" s="155"/>
      <c r="M168" s="155"/>
      <c r="N168" s="155"/>
      <c r="O168" s="155"/>
      <c r="P168" s="155"/>
      <c r="Q168" s="155"/>
      <c r="R168" s="181"/>
      <c r="S168" s="181"/>
      <c r="T168" s="181"/>
      <c r="U168" s="181"/>
      <c r="V168" s="181"/>
      <c r="W168" s="181"/>
      <c r="X168" s="181"/>
      <c r="Y168" s="181"/>
      <c r="Z168" s="181"/>
      <c r="AA168" s="181"/>
      <c r="AB168" s="181"/>
      <c r="AC168" s="181"/>
      <c r="AD168" s="159"/>
      <c r="AE168" s="159"/>
      <c r="AF168" s="159"/>
      <c r="AG168" s="159"/>
      <c r="AH168" s="159"/>
      <c r="AI168" s="160">
        <f t="shared" si="1"/>
        <v>0</v>
      </c>
      <c r="AJ168" s="161"/>
    </row>
    <row r="169">
      <c r="A169" s="162"/>
      <c r="B169" s="144"/>
      <c r="C169" s="149"/>
      <c r="D169" s="163"/>
      <c r="E169" s="164" t="s">
        <v>101</v>
      </c>
      <c r="F169" s="92"/>
      <c r="G169" s="92"/>
      <c r="H169" s="92"/>
      <c r="I169" s="92"/>
      <c r="J169" s="92"/>
      <c r="K169" s="92"/>
      <c r="L169" s="92"/>
      <c r="M169" s="92"/>
      <c r="N169" s="92"/>
      <c r="O169" s="92"/>
      <c r="P169" s="92"/>
      <c r="Q169" s="92"/>
      <c r="R169" s="165"/>
      <c r="S169" s="165"/>
      <c r="T169" s="165"/>
      <c r="U169" s="165"/>
      <c r="V169" s="165"/>
      <c r="W169" s="165"/>
      <c r="X169" s="165"/>
      <c r="Y169" s="165"/>
      <c r="Z169" s="165"/>
      <c r="AA169" s="165"/>
      <c r="AB169" s="165"/>
      <c r="AC169" s="165"/>
      <c r="AD169" s="166"/>
      <c r="AE169" s="166"/>
      <c r="AF169" s="166"/>
      <c r="AG169" s="166"/>
      <c r="AH169" s="166"/>
      <c r="AI169" s="168">
        <f t="shared" si="1"/>
        <v>0</v>
      </c>
      <c r="AJ169" s="149"/>
    </row>
    <row r="170">
      <c r="A170" s="162"/>
      <c r="B170" s="144"/>
      <c r="C170" s="149"/>
      <c r="D170" s="163"/>
      <c r="E170" s="164" t="s">
        <v>102</v>
      </c>
      <c r="F170" s="92"/>
      <c r="G170" s="92"/>
      <c r="H170" s="92"/>
      <c r="I170" s="92"/>
      <c r="J170" s="92"/>
      <c r="K170" s="92"/>
      <c r="L170" s="92"/>
      <c r="M170" s="92"/>
      <c r="N170" s="92"/>
      <c r="O170" s="92"/>
      <c r="P170" s="92"/>
      <c r="Q170" s="92"/>
      <c r="R170" s="165"/>
      <c r="S170" s="165"/>
      <c r="T170" s="165"/>
      <c r="U170" s="165"/>
      <c r="V170" s="165"/>
      <c r="W170" s="165"/>
      <c r="X170" s="165"/>
      <c r="Y170" s="165"/>
      <c r="Z170" s="165"/>
      <c r="AA170" s="165"/>
      <c r="AB170" s="165"/>
      <c r="AC170" s="165"/>
      <c r="AD170" s="166"/>
      <c r="AE170" s="166"/>
      <c r="AF170" s="166"/>
      <c r="AG170" s="166"/>
      <c r="AH170" s="166"/>
      <c r="AI170" s="168">
        <f t="shared" si="1"/>
        <v>0</v>
      </c>
      <c r="AJ170" s="149"/>
    </row>
    <row r="171">
      <c r="A171" s="10"/>
      <c r="B171" s="169"/>
      <c r="C171" s="170"/>
      <c r="D171" s="171"/>
      <c r="E171" s="172" t="s">
        <v>103</v>
      </c>
      <c r="F171" s="122"/>
      <c r="G171" s="122"/>
      <c r="H171" s="122"/>
      <c r="I171" s="122"/>
      <c r="J171" s="122"/>
      <c r="K171" s="122"/>
      <c r="L171" s="122"/>
      <c r="M171" s="122"/>
      <c r="N171" s="122"/>
      <c r="O171" s="122"/>
      <c r="P171" s="122"/>
      <c r="Q171" s="122"/>
      <c r="R171" s="192"/>
      <c r="S171" s="192"/>
      <c r="T171" s="192"/>
      <c r="U171" s="192"/>
      <c r="V171" s="192"/>
      <c r="W171" s="192"/>
      <c r="X171" s="192"/>
      <c r="Y171" s="192"/>
      <c r="Z171" s="192"/>
      <c r="AA171" s="192"/>
      <c r="AB171" s="192"/>
      <c r="AC171" s="192"/>
      <c r="AD171" s="176"/>
      <c r="AE171" s="176"/>
      <c r="AF171" s="176"/>
      <c r="AG171" s="176"/>
      <c r="AH171" s="176"/>
      <c r="AI171" s="177">
        <f t="shared" si="1"/>
        <v>0</v>
      </c>
      <c r="AJ171" s="170"/>
    </row>
    <row r="172">
      <c r="A172" s="180" t="s">
        <v>57</v>
      </c>
      <c r="B172" s="202">
        <v>42.0</v>
      </c>
      <c r="C172" s="152">
        <v>41.27544</v>
      </c>
      <c r="D172" s="184"/>
      <c r="E172" s="154" t="s">
        <v>100</v>
      </c>
      <c r="F172" s="155"/>
      <c r="G172" s="155"/>
      <c r="H172" s="155"/>
      <c r="I172" s="155"/>
      <c r="J172" s="155"/>
      <c r="K172" s="155"/>
      <c r="L172" s="155"/>
      <c r="M172" s="155"/>
      <c r="N172" s="155"/>
      <c r="O172" s="155"/>
      <c r="P172" s="155"/>
      <c r="Q172" s="155"/>
      <c r="R172" s="181"/>
      <c r="S172" s="181"/>
      <c r="T172" s="181"/>
      <c r="U172" s="181"/>
      <c r="V172" s="181"/>
      <c r="W172" s="181"/>
      <c r="X172" s="157"/>
      <c r="Y172" s="157">
        <v>1.0</v>
      </c>
      <c r="Z172" s="157">
        <v>1.0</v>
      </c>
      <c r="AA172" s="157">
        <v>1.0</v>
      </c>
      <c r="AB172" s="157">
        <v>1.0</v>
      </c>
      <c r="AC172" s="157">
        <v>1.0</v>
      </c>
      <c r="AD172" s="158">
        <v>1.0</v>
      </c>
      <c r="AE172" s="158">
        <v>1.0</v>
      </c>
      <c r="AF172" s="158">
        <v>1.0</v>
      </c>
      <c r="AG172" s="158">
        <v>1.0</v>
      </c>
      <c r="AH172" s="158">
        <v>1.0</v>
      </c>
      <c r="AI172" s="160">
        <f t="shared" si="1"/>
        <v>10</v>
      </c>
      <c r="AJ172" s="161"/>
    </row>
    <row r="173">
      <c r="A173" s="162"/>
      <c r="B173" s="144"/>
      <c r="C173" s="149"/>
      <c r="D173" s="163"/>
      <c r="E173" s="164" t="s">
        <v>101</v>
      </c>
      <c r="F173" s="92"/>
      <c r="G173" s="92"/>
      <c r="H173" s="92"/>
      <c r="I173" s="92"/>
      <c r="J173" s="92"/>
      <c r="K173" s="92"/>
      <c r="L173" s="92"/>
      <c r="M173" s="92"/>
      <c r="N173" s="92"/>
      <c r="O173" s="92"/>
      <c r="P173" s="92"/>
      <c r="Q173" s="92"/>
      <c r="R173" s="165"/>
      <c r="S173" s="165"/>
      <c r="T173" s="165"/>
      <c r="U173" s="165"/>
      <c r="V173" s="165"/>
      <c r="W173" s="165"/>
      <c r="X173" s="165"/>
      <c r="Y173" s="165"/>
      <c r="Z173" s="165"/>
      <c r="AA173" s="165"/>
      <c r="AB173" s="165"/>
      <c r="AC173" s="165"/>
      <c r="AD173" s="166"/>
      <c r="AE173" s="166"/>
      <c r="AF173" s="166"/>
      <c r="AG173" s="166"/>
      <c r="AH173" s="166"/>
      <c r="AI173" s="168">
        <f t="shared" si="1"/>
        <v>0</v>
      </c>
      <c r="AJ173" s="149"/>
    </row>
    <row r="174">
      <c r="A174" s="162"/>
      <c r="B174" s="144"/>
      <c r="C174" s="149"/>
      <c r="D174" s="163"/>
      <c r="E174" s="164" t="s">
        <v>102</v>
      </c>
      <c r="F174" s="92"/>
      <c r="G174" s="92"/>
      <c r="H174" s="92"/>
      <c r="I174" s="92"/>
      <c r="J174" s="92"/>
      <c r="K174" s="92"/>
      <c r="L174" s="92"/>
      <c r="M174" s="92"/>
      <c r="N174" s="92"/>
      <c r="O174" s="92"/>
      <c r="P174" s="92"/>
      <c r="Q174" s="92"/>
      <c r="R174" s="165"/>
      <c r="S174" s="165"/>
      <c r="T174" s="165"/>
      <c r="U174" s="165"/>
      <c r="V174" s="165"/>
      <c r="W174" s="165"/>
      <c r="X174" s="165"/>
      <c r="Y174" s="165"/>
      <c r="Z174" s="165"/>
      <c r="AA174" s="165"/>
      <c r="AB174" s="165"/>
      <c r="AC174" s="165"/>
      <c r="AD174" s="166"/>
      <c r="AE174" s="166"/>
      <c r="AF174" s="166"/>
      <c r="AG174" s="166"/>
      <c r="AH174" s="166"/>
      <c r="AI174" s="168">
        <f t="shared" si="1"/>
        <v>0</v>
      </c>
      <c r="AJ174" s="149"/>
    </row>
    <row r="175">
      <c r="A175" s="10"/>
      <c r="B175" s="169"/>
      <c r="C175" s="170"/>
      <c r="D175" s="171"/>
      <c r="E175" s="172" t="s">
        <v>103</v>
      </c>
      <c r="F175" s="122"/>
      <c r="G175" s="122"/>
      <c r="H175" s="122"/>
      <c r="I175" s="122"/>
      <c r="J175" s="122"/>
      <c r="K175" s="122"/>
      <c r="L175" s="122"/>
      <c r="M175" s="122"/>
      <c r="N175" s="122"/>
      <c r="O175" s="122"/>
      <c r="P175" s="122"/>
      <c r="Q175" s="122"/>
      <c r="R175" s="192"/>
      <c r="S175" s="192"/>
      <c r="T175" s="192"/>
      <c r="U175" s="192"/>
      <c r="V175" s="192"/>
      <c r="W175" s="192"/>
      <c r="X175" s="192"/>
      <c r="Y175" s="192"/>
      <c r="Z175" s="192"/>
      <c r="AA175" s="192"/>
      <c r="AB175" s="192"/>
      <c r="AC175" s="192"/>
      <c r="AD175" s="176"/>
      <c r="AE175" s="176"/>
      <c r="AF175" s="176"/>
      <c r="AG175" s="176"/>
      <c r="AH175" s="176"/>
      <c r="AI175" s="177">
        <f t="shared" si="1"/>
        <v>0</v>
      </c>
      <c r="AJ175" s="170"/>
    </row>
    <row r="176">
      <c r="A176" s="194" t="s">
        <v>58</v>
      </c>
      <c r="B176" s="202">
        <v>44.0</v>
      </c>
      <c r="C176" s="152">
        <v>39.05637</v>
      </c>
      <c r="D176" s="184"/>
      <c r="E176" s="154" t="s">
        <v>100</v>
      </c>
      <c r="F176" s="155"/>
      <c r="G176" s="155"/>
      <c r="H176" s="155"/>
      <c r="I176" s="155"/>
      <c r="J176" s="155"/>
      <c r="K176" s="155"/>
      <c r="L176" s="155"/>
      <c r="M176" s="155"/>
      <c r="N176" s="155"/>
      <c r="O176" s="155"/>
      <c r="P176" s="155"/>
      <c r="Q176" s="155"/>
      <c r="R176" s="181"/>
      <c r="S176" s="181"/>
      <c r="T176" s="181"/>
      <c r="U176" s="181"/>
      <c r="V176" s="181"/>
      <c r="W176" s="181"/>
      <c r="X176" s="181"/>
      <c r="Y176" s="181"/>
      <c r="Z176" s="181"/>
      <c r="AA176" s="181"/>
      <c r="AB176" s="181"/>
      <c r="AC176" s="181"/>
      <c r="AD176" s="158">
        <v>1.0</v>
      </c>
      <c r="AE176" s="158">
        <v>1.0</v>
      </c>
      <c r="AF176" s="158">
        <v>1.0</v>
      </c>
      <c r="AG176" s="159"/>
      <c r="AH176" s="159"/>
      <c r="AI176" s="160">
        <f t="shared" si="1"/>
        <v>3</v>
      </c>
      <c r="AJ176" s="161"/>
    </row>
    <row r="177">
      <c r="A177" s="162"/>
      <c r="B177" s="144"/>
      <c r="C177" s="149"/>
      <c r="D177" s="163"/>
      <c r="E177" s="164" t="s">
        <v>101</v>
      </c>
      <c r="F177" s="92"/>
      <c r="G177" s="92"/>
      <c r="H177" s="92"/>
      <c r="I177" s="92"/>
      <c r="J177" s="92"/>
      <c r="K177" s="92"/>
      <c r="L177" s="92"/>
      <c r="M177" s="92"/>
      <c r="N177" s="92"/>
      <c r="O177" s="92"/>
      <c r="P177" s="92"/>
      <c r="Q177" s="92"/>
      <c r="R177" s="165"/>
      <c r="S177" s="165"/>
      <c r="T177" s="165"/>
      <c r="U177" s="165"/>
      <c r="V177" s="165"/>
      <c r="W177" s="165"/>
      <c r="X177" s="165"/>
      <c r="Y177" s="165"/>
      <c r="Z177" s="165"/>
      <c r="AA177" s="165"/>
      <c r="AB177" s="165"/>
      <c r="AC177" s="165"/>
      <c r="AD177" s="166"/>
      <c r="AE177" s="166"/>
      <c r="AF177" s="166"/>
      <c r="AG177" s="167">
        <v>1.0</v>
      </c>
      <c r="AH177" s="166"/>
      <c r="AI177" s="168">
        <f t="shared" si="1"/>
        <v>1</v>
      </c>
      <c r="AJ177" s="149"/>
    </row>
    <row r="178">
      <c r="A178" s="162"/>
      <c r="B178" s="144"/>
      <c r="C178" s="149"/>
      <c r="D178" s="163"/>
      <c r="E178" s="164" t="s">
        <v>102</v>
      </c>
      <c r="F178" s="92"/>
      <c r="G178" s="92"/>
      <c r="H178" s="92"/>
      <c r="I178" s="92"/>
      <c r="J178" s="92"/>
      <c r="K178" s="92"/>
      <c r="L178" s="92"/>
      <c r="M178" s="92"/>
      <c r="N178" s="92"/>
      <c r="O178" s="92"/>
      <c r="P178" s="92"/>
      <c r="Q178" s="92"/>
      <c r="R178" s="165"/>
      <c r="S178" s="165"/>
      <c r="T178" s="165"/>
      <c r="U178" s="165"/>
      <c r="V178" s="165"/>
      <c r="W178" s="165"/>
      <c r="X178" s="165"/>
      <c r="Y178" s="165"/>
      <c r="Z178" s="165"/>
      <c r="AA178" s="165"/>
      <c r="AB178" s="165"/>
      <c r="AC178" s="165"/>
      <c r="AD178" s="166"/>
      <c r="AE178" s="166"/>
      <c r="AF178" s="166"/>
      <c r="AG178" s="166"/>
      <c r="AH178" s="167">
        <v>1.0</v>
      </c>
      <c r="AI178" s="168">
        <f t="shared" si="1"/>
        <v>1</v>
      </c>
      <c r="AJ178" s="149"/>
    </row>
    <row r="179">
      <c r="A179" s="10"/>
      <c r="B179" s="169"/>
      <c r="C179" s="170"/>
      <c r="D179" s="171"/>
      <c r="E179" s="172" t="s">
        <v>103</v>
      </c>
      <c r="F179" s="122"/>
      <c r="G179" s="122"/>
      <c r="H179" s="122"/>
      <c r="I179" s="122"/>
      <c r="J179" s="122"/>
      <c r="K179" s="122"/>
      <c r="L179" s="122"/>
      <c r="M179" s="122"/>
      <c r="N179" s="122"/>
      <c r="O179" s="122"/>
      <c r="P179" s="122"/>
      <c r="Q179" s="122"/>
      <c r="R179" s="192"/>
      <c r="S179" s="192"/>
      <c r="T179" s="192"/>
      <c r="U179" s="192"/>
      <c r="V179" s="192"/>
      <c r="W179" s="192"/>
      <c r="X179" s="192"/>
      <c r="Y179" s="192"/>
      <c r="Z179" s="192"/>
      <c r="AA179" s="192"/>
      <c r="AB179" s="192"/>
      <c r="AC179" s="192"/>
      <c r="AD179" s="176"/>
      <c r="AE179" s="176"/>
      <c r="AF179" s="175">
        <v>1.0</v>
      </c>
      <c r="AG179" s="175">
        <v>1.0</v>
      </c>
      <c r="AH179" s="175">
        <v>1.0</v>
      </c>
      <c r="AI179" s="177">
        <f t="shared" si="1"/>
        <v>3</v>
      </c>
      <c r="AJ179" s="170"/>
    </row>
    <row r="180">
      <c r="A180" s="194" t="s">
        <v>59</v>
      </c>
      <c r="B180" s="202">
        <v>45.0</v>
      </c>
      <c r="C180" s="152">
        <v>37.97638</v>
      </c>
      <c r="D180" s="184"/>
      <c r="E180" s="154" t="s">
        <v>100</v>
      </c>
      <c r="F180" s="155"/>
      <c r="G180" s="155"/>
      <c r="H180" s="155"/>
      <c r="I180" s="155"/>
      <c r="J180" s="155"/>
      <c r="K180" s="155"/>
      <c r="L180" s="155"/>
      <c r="M180" s="155"/>
      <c r="N180" s="155"/>
      <c r="O180" s="155"/>
      <c r="P180" s="155"/>
      <c r="Q180" s="155"/>
      <c r="R180" s="181"/>
      <c r="S180" s="181"/>
      <c r="T180" s="181"/>
      <c r="U180" s="181"/>
      <c r="V180" s="181"/>
      <c r="W180" s="181"/>
      <c r="X180" s="181"/>
      <c r="Y180" s="181"/>
      <c r="Z180" s="181"/>
      <c r="AA180" s="181"/>
      <c r="AB180" s="181"/>
      <c r="AC180" s="181"/>
      <c r="AD180" s="159"/>
      <c r="AE180" s="159"/>
      <c r="AF180" s="159"/>
      <c r="AG180" s="159"/>
      <c r="AH180" s="159"/>
      <c r="AI180" s="160">
        <f t="shared" si="1"/>
        <v>0</v>
      </c>
      <c r="AJ180" s="161"/>
    </row>
    <row r="181">
      <c r="A181" s="162"/>
      <c r="B181" s="144"/>
      <c r="C181" s="149"/>
      <c r="D181" s="163"/>
      <c r="E181" s="164" t="s">
        <v>101</v>
      </c>
      <c r="F181" s="92"/>
      <c r="G181" s="92"/>
      <c r="H181" s="92"/>
      <c r="I181" s="92"/>
      <c r="J181" s="92"/>
      <c r="K181" s="92"/>
      <c r="L181" s="92"/>
      <c r="M181" s="92"/>
      <c r="N181" s="92"/>
      <c r="O181" s="92"/>
      <c r="P181" s="92"/>
      <c r="Q181" s="92"/>
      <c r="R181" s="165"/>
      <c r="S181" s="165"/>
      <c r="T181" s="165"/>
      <c r="U181" s="165"/>
      <c r="V181" s="165"/>
      <c r="W181" s="165"/>
      <c r="X181" s="165"/>
      <c r="Y181" s="165"/>
      <c r="Z181" s="165"/>
      <c r="AA181" s="165"/>
      <c r="AB181" s="165"/>
      <c r="AC181" s="165"/>
      <c r="AD181" s="166"/>
      <c r="AE181" s="166"/>
      <c r="AF181" s="166"/>
      <c r="AG181" s="166"/>
      <c r="AH181" s="166"/>
      <c r="AI181" s="168">
        <f t="shared" si="1"/>
        <v>0</v>
      </c>
      <c r="AJ181" s="149"/>
    </row>
    <row r="182">
      <c r="A182" s="162"/>
      <c r="B182" s="144"/>
      <c r="C182" s="149"/>
      <c r="D182" s="163"/>
      <c r="E182" s="164" t="s">
        <v>102</v>
      </c>
      <c r="F182" s="92"/>
      <c r="G182" s="92"/>
      <c r="H182" s="92"/>
      <c r="I182" s="92"/>
      <c r="J182" s="92"/>
      <c r="K182" s="92"/>
      <c r="L182" s="92"/>
      <c r="M182" s="92"/>
      <c r="N182" s="92"/>
      <c r="O182" s="92"/>
      <c r="P182" s="92"/>
      <c r="Q182" s="92"/>
      <c r="R182" s="165"/>
      <c r="S182" s="165"/>
      <c r="T182" s="165"/>
      <c r="U182" s="165"/>
      <c r="V182" s="165"/>
      <c r="W182" s="165"/>
      <c r="X182" s="165"/>
      <c r="Y182" s="165"/>
      <c r="Z182" s="165"/>
      <c r="AA182" s="165"/>
      <c r="AB182" s="165"/>
      <c r="AC182" s="165"/>
      <c r="AD182" s="166"/>
      <c r="AE182" s="166"/>
      <c r="AF182" s="166"/>
      <c r="AG182" s="166"/>
      <c r="AH182" s="166"/>
      <c r="AI182" s="168">
        <f t="shared" si="1"/>
        <v>0</v>
      </c>
      <c r="AJ182" s="149"/>
    </row>
    <row r="183">
      <c r="A183" s="10"/>
      <c r="B183" s="169"/>
      <c r="C183" s="170"/>
      <c r="D183" s="171"/>
      <c r="E183" s="172" t="s">
        <v>103</v>
      </c>
      <c r="F183" s="122"/>
      <c r="G183" s="122"/>
      <c r="H183" s="122"/>
      <c r="I183" s="122"/>
      <c r="J183" s="122"/>
      <c r="K183" s="122"/>
      <c r="L183" s="122"/>
      <c r="M183" s="122"/>
      <c r="N183" s="122"/>
      <c r="O183" s="122"/>
      <c r="P183" s="122"/>
      <c r="Q183" s="122"/>
      <c r="R183" s="192"/>
      <c r="S183" s="192"/>
      <c r="T183" s="192"/>
      <c r="U183" s="192"/>
      <c r="V183" s="192"/>
      <c r="W183" s="192"/>
      <c r="X183" s="192"/>
      <c r="Y183" s="192"/>
      <c r="Z183" s="192"/>
      <c r="AA183" s="192"/>
      <c r="AB183" s="192"/>
      <c r="AC183" s="192"/>
      <c r="AD183" s="176"/>
      <c r="AE183" s="176"/>
      <c r="AF183" s="176"/>
      <c r="AG183" s="176"/>
      <c r="AH183" s="176"/>
      <c r="AI183" s="177">
        <f t="shared" si="1"/>
        <v>0</v>
      </c>
      <c r="AJ183" s="170"/>
    </row>
    <row r="184">
      <c r="E184" s="154"/>
    </row>
    <row r="185">
      <c r="E185" s="164"/>
    </row>
  </sheetData>
  <mergeCells count="189">
    <mergeCell ref="B132:B135"/>
    <mergeCell ref="C132:C135"/>
    <mergeCell ref="A124:A127"/>
    <mergeCell ref="B124:B127"/>
    <mergeCell ref="C124:C127"/>
    <mergeCell ref="A128:A131"/>
    <mergeCell ref="B128:B131"/>
    <mergeCell ref="C128:C131"/>
    <mergeCell ref="A132:A135"/>
    <mergeCell ref="B144:B147"/>
    <mergeCell ref="C144:C147"/>
    <mergeCell ref="A136:A139"/>
    <mergeCell ref="B136:B139"/>
    <mergeCell ref="C136:C139"/>
    <mergeCell ref="A140:A143"/>
    <mergeCell ref="B140:B143"/>
    <mergeCell ref="C140:C143"/>
    <mergeCell ref="A144:A147"/>
    <mergeCell ref="B156:B159"/>
    <mergeCell ref="C156:C159"/>
    <mergeCell ref="A148:A151"/>
    <mergeCell ref="B148:B151"/>
    <mergeCell ref="C148:C151"/>
    <mergeCell ref="A152:A155"/>
    <mergeCell ref="B152:B155"/>
    <mergeCell ref="C152:C155"/>
    <mergeCell ref="A156:A159"/>
    <mergeCell ref="B168:B171"/>
    <mergeCell ref="C168:C171"/>
    <mergeCell ref="A160:A163"/>
    <mergeCell ref="B160:B163"/>
    <mergeCell ref="C160:C163"/>
    <mergeCell ref="A164:A167"/>
    <mergeCell ref="B164:B167"/>
    <mergeCell ref="C164:C167"/>
    <mergeCell ref="A168:A171"/>
    <mergeCell ref="B36:B39"/>
    <mergeCell ref="C36:C39"/>
    <mergeCell ref="A28:A31"/>
    <mergeCell ref="B28:B31"/>
    <mergeCell ref="C28:C31"/>
    <mergeCell ref="A32:A35"/>
    <mergeCell ref="B32:B35"/>
    <mergeCell ref="C32:C35"/>
    <mergeCell ref="A36:A39"/>
    <mergeCell ref="B48:B51"/>
    <mergeCell ref="C48:C51"/>
    <mergeCell ref="A40:A43"/>
    <mergeCell ref="B40:B43"/>
    <mergeCell ref="C40:C43"/>
    <mergeCell ref="A44:A47"/>
    <mergeCell ref="B44:B47"/>
    <mergeCell ref="C44:C47"/>
    <mergeCell ref="A48:A51"/>
    <mergeCell ref="B60:B63"/>
    <mergeCell ref="C60:C63"/>
    <mergeCell ref="A52:A55"/>
    <mergeCell ref="B52:B55"/>
    <mergeCell ref="C52:C55"/>
    <mergeCell ref="A56:A59"/>
    <mergeCell ref="B56:B59"/>
    <mergeCell ref="C56:C59"/>
    <mergeCell ref="A60:A63"/>
    <mergeCell ref="B180:B183"/>
    <mergeCell ref="C180:C183"/>
    <mergeCell ref="A172:A175"/>
    <mergeCell ref="B172:B175"/>
    <mergeCell ref="C172:C175"/>
    <mergeCell ref="A176:A179"/>
    <mergeCell ref="B176:B179"/>
    <mergeCell ref="C176:C179"/>
    <mergeCell ref="A180:A183"/>
    <mergeCell ref="B72:B75"/>
    <mergeCell ref="C72:C75"/>
    <mergeCell ref="A64:A67"/>
    <mergeCell ref="B64:B67"/>
    <mergeCell ref="C64:C67"/>
    <mergeCell ref="A68:A71"/>
    <mergeCell ref="B68:B71"/>
    <mergeCell ref="C68:C71"/>
    <mergeCell ref="A72:A75"/>
    <mergeCell ref="AJ52:AJ55"/>
    <mergeCell ref="AJ56:AJ59"/>
    <mergeCell ref="AJ60:AJ63"/>
    <mergeCell ref="AJ64:AJ67"/>
    <mergeCell ref="AJ68:AJ71"/>
    <mergeCell ref="AJ72:AJ75"/>
    <mergeCell ref="AJ76:AJ79"/>
    <mergeCell ref="AJ80:AJ83"/>
    <mergeCell ref="AJ84:AJ87"/>
    <mergeCell ref="AJ88:AJ91"/>
    <mergeCell ref="AJ92:AJ95"/>
    <mergeCell ref="AJ96:AJ99"/>
    <mergeCell ref="AJ100:AJ103"/>
    <mergeCell ref="AJ104:AJ107"/>
    <mergeCell ref="AJ108:AJ111"/>
    <mergeCell ref="AJ112:AJ115"/>
    <mergeCell ref="AJ116:AJ119"/>
    <mergeCell ref="AJ120:AJ123"/>
    <mergeCell ref="AJ124:AJ127"/>
    <mergeCell ref="AJ128:AJ131"/>
    <mergeCell ref="AJ132:AJ135"/>
    <mergeCell ref="AJ164:AJ167"/>
    <mergeCell ref="AJ168:AJ171"/>
    <mergeCell ref="AJ172:AJ175"/>
    <mergeCell ref="AJ176:AJ179"/>
    <mergeCell ref="AJ180:AJ183"/>
    <mergeCell ref="AJ136:AJ139"/>
    <mergeCell ref="AJ140:AJ143"/>
    <mergeCell ref="AJ144:AJ147"/>
    <mergeCell ref="AJ148:AJ151"/>
    <mergeCell ref="AJ152:AJ155"/>
    <mergeCell ref="AJ156:AJ159"/>
    <mergeCell ref="AJ160:AJ163"/>
    <mergeCell ref="A2:A3"/>
    <mergeCell ref="B2:C2"/>
    <mergeCell ref="D2:D3"/>
    <mergeCell ref="E2:E3"/>
    <mergeCell ref="F2:Q2"/>
    <mergeCell ref="R2:AC2"/>
    <mergeCell ref="AD2:AH2"/>
    <mergeCell ref="B12:B15"/>
    <mergeCell ref="C12:C15"/>
    <mergeCell ref="A4:A7"/>
    <mergeCell ref="B4:B7"/>
    <mergeCell ref="C4:C7"/>
    <mergeCell ref="A8:A11"/>
    <mergeCell ref="B8:B11"/>
    <mergeCell ref="C8:C11"/>
    <mergeCell ref="A12:A15"/>
    <mergeCell ref="B24:B27"/>
    <mergeCell ref="C24:C27"/>
    <mergeCell ref="A16:A19"/>
    <mergeCell ref="B16:B19"/>
    <mergeCell ref="C16:C19"/>
    <mergeCell ref="A20:A23"/>
    <mergeCell ref="B20:B23"/>
    <mergeCell ref="C20:C23"/>
    <mergeCell ref="A24:A27"/>
    <mergeCell ref="AI2:AI3"/>
    <mergeCell ref="AJ2:AJ3"/>
    <mergeCell ref="AJ4:AJ7"/>
    <mergeCell ref="AJ8:AJ11"/>
    <mergeCell ref="AJ12:AJ15"/>
    <mergeCell ref="AJ16:AJ19"/>
    <mergeCell ref="AJ20:AJ23"/>
    <mergeCell ref="AJ24:AJ27"/>
    <mergeCell ref="AJ28:AJ31"/>
    <mergeCell ref="AJ32:AJ35"/>
    <mergeCell ref="AJ36:AJ39"/>
    <mergeCell ref="AJ40:AJ43"/>
    <mergeCell ref="AJ44:AJ47"/>
    <mergeCell ref="AJ48:AJ51"/>
    <mergeCell ref="B84:B87"/>
    <mergeCell ref="C84:C87"/>
    <mergeCell ref="A76:A79"/>
    <mergeCell ref="B76:B79"/>
    <mergeCell ref="C76:C79"/>
    <mergeCell ref="A80:A83"/>
    <mergeCell ref="B80:B83"/>
    <mergeCell ref="C80:C83"/>
    <mergeCell ref="A84:A87"/>
    <mergeCell ref="B96:B99"/>
    <mergeCell ref="C96:C99"/>
    <mergeCell ref="A88:A91"/>
    <mergeCell ref="B88:B91"/>
    <mergeCell ref="C88:C91"/>
    <mergeCell ref="A92:A95"/>
    <mergeCell ref="B92:B95"/>
    <mergeCell ref="C92:C95"/>
    <mergeCell ref="A96:A99"/>
    <mergeCell ref="B108:B111"/>
    <mergeCell ref="C108:C111"/>
    <mergeCell ref="A100:A103"/>
    <mergeCell ref="B100:B103"/>
    <mergeCell ref="C100:C103"/>
    <mergeCell ref="A104:A107"/>
    <mergeCell ref="B104:B107"/>
    <mergeCell ref="C104:C107"/>
    <mergeCell ref="A108:A111"/>
    <mergeCell ref="B120:B123"/>
    <mergeCell ref="C120:C123"/>
    <mergeCell ref="A112:A115"/>
    <mergeCell ref="B112:B115"/>
    <mergeCell ref="C112:C115"/>
    <mergeCell ref="A116:A119"/>
    <mergeCell ref="B116:B119"/>
    <mergeCell ref="C116:C119"/>
    <mergeCell ref="A120:A123"/>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88"/>
    <col customWidth="1" min="2" max="2" width="8.25"/>
    <col customWidth="1" min="3" max="3" width="7.25"/>
    <col customWidth="1" min="4" max="4" width="6.63"/>
    <col customWidth="1" min="5" max="5" width="10.63"/>
    <col customWidth="1" min="6" max="6" width="14.38"/>
    <col customWidth="1" min="7" max="7" width="8.25"/>
    <col customWidth="1" min="8" max="8" width="11.38"/>
    <col customWidth="1" min="14" max="15" width="6.88"/>
  </cols>
  <sheetData>
    <row r="2">
      <c r="A2" s="2" t="s">
        <v>0</v>
      </c>
      <c r="B2" s="203" t="s">
        <v>1</v>
      </c>
      <c r="C2" s="5"/>
      <c r="D2" s="204" t="s">
        <v>111</v>
      </c>
      <c r="E2" s="4"/>
      <c r="F2" s="5"/>
      <c r="G2" s="204" t="s">
        <v>112</v>
      </c>
      <c r="H2" s="5"/>
      <c r="I2" s="204" t="s">
        <v>113</v>
      </c>
      <c r="J2" s="4"/>
      <c r="K2" s="4"/>
      <c r="L2" s="4"/>
      <c r="M2" s="4"/>
      <c r="N2" s="4"/>
      <c r="O2" s="4"/>
      <c r="P2" s="4"/>
      <c r="Q2" s="5"/>
    </row>
    <row r="3">
      <c r="A3" s="10"/>
      <c r="B3" s="75" t="s">
        <v>6</v>
      </c>
      <c r="C3" s="76" t="s">
        <v>7</v>
      </c>
      <c r="D3" s="205" t="s">
        <v>114</v>
      </c>
      <c r="E3" s="206" t="s">
        <v>115</v>
      </c>
      <c r="F3" s="207" t="s">
        <v>116</v>
      </c>
      <c r="G3" s="208" t="s">
        <v>117</v>
      </c>
      <c r="H3" s="209" t="s">
        <v>118</v>
      </c>
      <c r="I3" s="210" t="s">
        <v>119</v>
      </c>
      <c r="J3" s="211" t="s">
        <v>120</v>
      </c>
      <c r="K3" s="211" t="s">
        <v>121</v>
      </c>
      <c r="L3" s="211" t="s">
        <v>122</v>
      </c>
      <c r="M3" s="211" t="s">
        <v>123</v>
      </c>
      <c r="N3" s="211" t="s">
        <v>124</v>
      </c>
      <c r="O3" s="211" t="s">
        <v>125</v>
      </c>
      <c r="P3" s="211" t="s">
        <v>126</v>
      </c>
      <c r="Q3" s="212" t="s">
        <v>127</v>
      </c>
    </row>
    <row r="4">
      <c r="A4" s="18" t="s">
        <v>11</v>
      </c>
      <c r="B4" s="19">
        <v>1.0</v>
      </c>
      <c r="C4" s="90">
        <v>49.07587</v>
      </c>
      <c r="D4" s="213">
        <v>1223.0</v>
      </c>
      <c r="E4" s="214">
        <v>758301.0</v>
      </c>
      <c r="F4" s="215">
        <f t="shared" ref="F4:F41" si="1">E4*D4</f>
        <v>927402123</v>
      </c>
      <c r="G4" s="216">
        <v>1.0</v>
      </c>
      <c r="H4" s="217">
        <v>72.0</v>
      </c>
      <c r="I4" s="218">
        <v>4573.0</v>
      </c>
      <c r="J4" s="219">
        <v>0.00727233825363662</v>
      </c>
      <c r="K4" s="220"/>
      <c r="L4" s="221">
        <v>0.604172489852656</v>
      </c>
      <c r="M4" s="220"/>
      <c r="Q4" s="222"/>
    </row>
    <row r="5">
      <c r="A5" s="18" t="s">
        <v>12</v>
      </c>
      <c r="B5" s="19">
        <v>2.0</v>
      </c>
      <c r="C5" s="90">
        <v>47.54948</v>
      </c>
      <c r="D5" s="213">
        <v>404.0</v>
      </c>
      <c r="E5" s="214">
        <v>2895926.0</v>
      </c>
      <c r="F5" s="215">
        <f t="shared" si="1"/>
        <v>1169954104</v>
      </c>
      <c r="G5" s="216">
        <v>1.0</v>
      </c>
      <c r="H5" s="217">
        <v>51.0</v>
      </c>
      <c r="I5" s="218">
        <v>191.0</v>
      </c>
      <c r="J5" s="219">
        <v>0.0609489848333176</v>
      </c>
      <c r="K5" s="223">
        <v>518.0</v>
      </c>
      <c r="L5" s="221">
        <v>0.574485743701625</v>
      </c>
      <c r="M5" s="223">
        <v>7622.0</v>
      </c>
      <c r="Q5" s="222"/>
    </row>
    <row r="6">
      <c r="A6" s="107" t="s">
        <v>13</v>
      </c>
      <c r="B6" s="19">
        <v>3.0</v>
      </c>
      <c r="C6" s="90">
        <v>46.75147</v>
      </c>
      <c r="D6" s="213">
        <v>558.0</v>
      </c>
      <c r="E6" s="224">
        <v>1816477.0</v>
      </c>
      <c r="F6" s="215">
        <f t="shared" si="1"/>
        <v>1013594166</v>
      </c>
      <c r="G6" s="216">
        <v>2.0</v>
      </c>
      <c r="H6" s="217">
        <v>23.0</v>
      </c>
      <c r="I6" s="218">
        <v>1957.0</v>
      </c>
      <c r="J6" s="219">
        <v>0.010020539</v>
      </c>
      <c r="K6" s="223">
        <v>188.0</v>
      </c>
      <c r="L6" s="221">
        <v>0.685295</v>
      </c>
      <c r="M6" s="223">
        <v>14.0</v>
      </c>
      <c r="Q6" s="222"/>
    </row>
    <row r="7">
      <c r="A7" s="107" t="s">
        <v>14</v>
      </c>
      <c r="B7" s="19">
        <v>4.0</v>
      </c>
      <c r="C7" s="90">
        <v>46.72424</v>
      </c>
      <c r="D7" s="213">
        <v>993.0</v>
      </c>
      <c r="E7" s="225">
        <v>595189.0</v>
      </c>
      <c r="F7" s="215">
        <f t="shared" si="1"/>
        <v>591022677</v>
      </c>
      <c r="G7" s="216">
        <v>1.0</v>
      </c>
      <c r="H7" s="217">
        <v>61.0</v>
      </c>
      <c r="I7" s="226"/>
      <c r="J7" s="227"/>
      <c r="K7" s="220"/>
      <c r="L7" s="228"/>
      <c r="M7" s="220"/>
      <c r="Q7" s="222"/>
    </row>
    <row r="8">
      <c r="A8" s="33" t="s">
        <v>15</v>
      </c>
      <c r="B8" s="19">
        <v>5.0</v>
      </c>
      <c r="C8" s="90">
        <v>46.09262</v>
      </c>
      <c r="D8" s="213">
        <v>528.0</v>
      </c>
      <c r="E8" s="214">
        <v>1278615.0</v>
      </c>
      <c r="F8" s="215">
        <f t="shared" si="1"/>
        <v>675108720</v>
      </c>
      <c r="G8" s="216">
        <v>1.0</v>
      </c>
      <c r="H8" s="217">
        <v>60.0</v>
      </c>
      <c r="I8" s="218">
        <v>548.0</v>
      </c>
      <c r="J8" s="219">
        <v>0.0322959535730239</v>
      </c>
      <c r="K8" s="223">
        <v>1378.0</v>
      </c>
      <c r="L8" s="221">
        <v>0.515430826532883</v>
      </c>
      <c r="M8" s="223">
        <v>7999.0</v>
      </c>
      <c r="Q8" s="222"/>
    </row>
    <row r="9">
      <c r="A9" s="107" t="s">
        <v>16</v>
      </c>
      <c r="B9" s="19">
        <v>6.0</v>
      </c>
      <c r="C9" s="90">
        <v>45.6315</v>
      </c>
      <c r="D9" s="229"/>
      <c r="E9" s="230"/>
      <c r="F9" s="215">
        <f t="shared" si="1"/>
        <v>0</v>
      </c>
      <c r="G9" s="216">
        <v>2.0</v>
      </c>
      <c r="H9" s="217">
        <v>63.0</v>
      </c>
      <c r="I9" s="226"/>
      <c r="J9" s="227"/>
      <c r="K9" s="220"/>
      <c r="L9" s="228"/>
      <c r="M9" s="220"/>
      <c r="Q9" s="222"/>
    </row>
    <row r="10">
      <c r="A10" s="107" t="s">
        <v>88</v>
      </c>
      <c r="B10" s="19">
        <v>7.0</v>
      </c>
      <c r="C10" s="90">
        <v>45.25886</v>
      </c>
      <c r="D10" s="229"/>
      <c r="E10" s="230"/>
      <c r="F10" s="215">
        <f t="shared" si="1"/>
        <v>0</v>
      </c>
      <c r="G10" s="216">
        <v>2.0</v>
      </c>
      <c r="H10" s="217">
        <v>20.0</v>
      </c>
      <c r="I10" s="226"/>
      <c r="J10" s="227"/>
      <c r="K10" s="220"/>
      <c r="L10" s="228"/>
      <c r="M10" s="220"/>
      <c r="Q10" s="222"/>
    </row>
    <row r="11">
      <c r="A11" s="107" t="s">
        <v>20</v>
      </c>
      <c r="B11" s="19">
        <v>8.0</v>
      </c>
      <c r="C11" s="90">
        <v>45.0589</v>
      </c>
      <c r="D11" s="213">
        <v>387.0</v>
      </c>
      <c r="E11" s="214">
        <v>1730109.0</v>
      </c>
      <c r="F11" s="215">
        <f t="shared" si="1"/>
        <v>669552183</v>
      </c>
      <c r="G11" s="216">
        <v>1.0</v>
      </c>
      <c r="H11" s="217">
        <v>25.0</v>
      </c>
      <c r="I11" s="218">
        <v>2072.0</v>
      </c>
      <c r="J11" s="219">
        <v>0.01177164787</v>
      </c>
      <c r="K11" s="223">
        <v>1876.0</v>
      </c>
      <c r="L11" s="221">
        <v>0.5766673844</v>
      </c>
      <c r="M11" s="223">
        <v>4.0</v>
      </c>
      <c r="Q11" s="222"/>
    </row>
    <row r="12">
      <c r="A12" s="107" t="s">
        <v>21</v>
      </c>
      <c r="B12" s="19">
        <v>9.0</v>
      </c>
      <c r="C12" s="90">
        <v>44.90512</v>
      </c>
      <c r="D12" s="229"/>
      <c r="E12" s="230"/>
      <c r="F12" s="215">
        <f t="shared" si="1"/>
        <v>0</v>
      </c>
      <c r="G12" s="216">
        <v>1.0</v>
      </c>
      <c r="H12" s="217">
        <v>77.0</v>
      </c>
      <c r="I12" s="226"/>
      <c r="J12" s="227"/>
      <c r="K12" s="220"/>
      <c r="L12" s="228"/>
      <c r="M12" s="220"/>
      <c r="Q12" s="222"/>
    </row>
    <row r="13">
      <c r="A13" s="107" t="s">
        <v>22</v>
      </c>
      <c r="B13" s="19">
        <v>10.0</v>
      </c>
      <c r="C13" s="90">
        <v>44.87565</v>
      </c>
      <c r="D13" s="229"/>
      <c r="E13" s="230"/>
      <c r="F13" s="215">
        <f t="shared" si="1"/>
        <v>0</v>
      </c>
      <c r="G13" s="216">
        <v>2.0</v>
      </c>
      <c r="H13" s="217">
        <v>31.0</v>
      </c>
      <c r="I13" s="226"/>
      <c r="J13" s="227"/>
      <c r="K13" s="220"/>
      <c r="L13" s="228"/>
      <c r="M13" s="220"/>
      <c r="Q13" s="222"/>
    </row>
    <row r="14">
      <c r="A14" s="107" t="s">
        <v>23</v>
      </c>
      <c r="B14" s="19">
        <v>11.0</v>
      </c>
      <c r="C14" s="90">
        <v>44.86734</v>
      </c>
      <c r="D14" s="213">
        <v>808.0</v>
      </c>
      <c r="E14" s="214">
        <v>2498109.0</v>
      </c>
      <c r="F14" s="215">
        <f t="shared" si="1"/>
        <v>2018472072</v>
      </c>
      <c r="G14" s="216">
        <v>2.0</v>
      </c>
      <c r="H14" s="217">
        <v>106.0</v>
      </c>
      <c r="I14" s="218">
        <v>4893.0</v>
      </c>
      <c r="J14" s="219">
        <v>0.0040824846</v>
      </c>
      <c r="K14" s="223">
        <v>627.0</v>
      </c>
      <c r="L14" s="221">
        <v>0.2667255</v>
      </c>
      <c r="M14" s="223">
        <v>7753.0</v>
      </c>
      <c r="Q14" s="222"/>
    </row>
    <row r="15">
      <c r="A15" s="107" t="s">
        <v>24</v>
      </c>
      <c r="B15" s="19">
        <v>12.0</v>
      </c>
      <c r="C15" s="90">
        <v>44.86731</v>
      </c>
      <c r="D15" s="229"/>
      <c r="E15" s="230"/>
      <c r="F15" s="215">
        <f t="shared" si="1"/>
        <v>0</v>
      </c>
      <c r="G15" s="216">
        <v>2.0</v>
      </c>
      <c r="H15" s="217">
        <v>29.0</v>
      </c>
      <c r="I15" s="226"/>
      <c r="J15" s="227"/>
      <c r="K15" s="220"/>
      <c r="L15" s="228"/>
      <c r="M15" s="220"/>
      <c r="Q15" s="222"/>
    </row>
    <row r="16">
      <c r="A16" s="107" t="s">
        <v>25</v>
      </c>
      <c r="B16" s="19">
        <v>13.0</v>
      </c>
      <c r="C16" s="90">
        <v>44.8567</v>
      </c>
      <c r="D16" s="213">
        <v>811.0</v>
      </c>
      <c r="E16" s="214">
        <v>1434533.0</v>
      </c>
      <c r="F16" s="215">
        <f t="shared" si="1"/>
        <v>1163406263</v>
      </c>
      <c r="G16" s="216">
        <v>2.0</v>
      </c>
      <c r="H16" s="217">
        <v>29.0</v>
      </c>
      <c r="I16" s="218">
        <v>2627.0</v>
      </c>
      <c r="J16" s="219">
        <v>0.005</v>
      </c>
      <c r="K16" s="223">
        <v>2031.0</v>
      </c>
      <c r="L16" s="221">
        <v>0.4495</v>
      </c>
      <c r="M16" s="223">
        <v>2906.0</v>
      </c>
      <c r="Q16" s="222"/>
    </row>
    <row r="17">
      <c r="A17" s="107" t="s">
        <v>26</v>
      </c>
      <c r="B17" s="19">
        <v>14.0</v>
      </c>
      <c r="C17" s="90">
        <v>44.84628</v>
      </c>
      <c r="D17" s="213">
        <v>1981.0</v>
      </c>
      <c r="E17" s="214">
        <v>1293060.0</v>
      </c>
      <c r="F17" s="215">
        <f t="shared" si="1"/>
        <v>2561551860</v>
      </c>
      <c r="G17" s="216">
        <v>1.0</v>
      </c>
      <c r="H17" s="217">
        <v>67.0</v>
      </c>
      <c r="I17" s="218">
        <v>526.0</v>
      </c>
      <c r="J17" s="219">
        <v>0.01117802</v>
      </c>
      <c r="K17" s="223">
        <v>626.0</v>
      </c>
      <c r="L17" s="231">
        <v>0.3182626</v>
      </c>
      <c r="M17" s="223">
        <v>603.0</v>
      </c>
      <c r="N17" s="231">
        <v>3.777648</v>
      </c>
      <c r="O17" s="231">
        <v>2.959593</v>
      </c>
      <c r="P17" s="231">
        <v>1.711038</v>
      </c>
      <c r="Q17" s="232">
        <v>0.6762641</v>
      </c>
    </row>
    <row r="18">
      <c r="A18" s="107" t="s">
        <v>27</v>
      </c>
      <c r="B18" s="19">
        <v>15.0</v>
      </c>
      <c r="C18" s="90">
        <v>44.7052</v>
      </c>
      <c r="D18" s="213">
        <v>338.0</v>
      </c>
      <c r="E18" s="214">
        <v>1434533.0</v>
      </c>
      <c r="F18" s="215">
        <f t="shared" si="1"/>
        <v>484872154</v>
      </c>
      <c r="G18" s="216">
        <v>1.0</v>
      </c>
      <c r="H18" s="217">
        <v>5.0</v>
      </c>
      <c r="I18" s="218">
        <v>1265.0</v>
      </c>
      <c r="J18" s="219">
        <v>0.06159</v>
      </c>
      <c r="K18" s="223">
        <v>1725.0</v>
      </c>
      <c r="L18" s="221">
        <v>0.9667</v>
      </c>
      <c r="M18" s="223">
        <v>4485.0</v>
      </c>
      <c r="Q18" s="222"/>
    </row>
    <row r="19">
      <c r="A19" s="107" t="s">
        <v>28</v>
      </c>
      <c r="B19" s="19">
        <v>16.0</v>
      </c>
      <c r="C19" s="90">
        <v>44.63575</v>
      </c>
      <c r="D19" s="213">
        <v>1264.0</v>
      </c>
      <c r="E19" s="214">
        <v>1293060.0</v>
      </c>
      <c r="F19" s="215">
        <f t="shared" si="1"/>
        <v>1634427840</v>
      </c>
      <c r="G19" s="216">
        <v>1.0</v>
      </c>
      <c r="H19" s="233">
        <v>14.0</v>
      </c>
      <c r="I19" s="218">
        <v>716.0</v>
      </c>
      <c r="J19" s="219">
        <v>0.030524867098502</v>
      </c>
      <c r="K19" s="223">
        <v>1669.0</v>
      </c>
      <c r="L19" s="221">
        <v>0.557536058244295</v>
      </c>
      <c r="M19" s="223">
        <v>4157.0</v>
      </c>
      <c r="Q19" s="222"/>
    </row>
    <row r="20">
      <c r="A20" s="114" t="s">
        <v>29</v>
      </c>
      <c r="B20" s="19">
        <v>17.0</v>
      </c>
      <c r="C20" s="90">
        <v>44.57673</v>
      </c>
      <c r="D20" s="213">
        <v>581.0</v>
      </c>
      <c r="E20" s="234">
        <v>1641068.0</v>
      </c>
      <c r="F20" s="215">
        <f t="shared" si="1"/>
        <v>953460508</v>
      </c>
      <c r="G20" s="216">
        <v>1.0</v>
      </c>
      <c r="H20" s="235">
        <v>3.0</v>
      </c>
      <c r="I20" s="218">
        <v>144.0</v>
      </c>
      <c r="J20" s="219">
        <v>0.0689672865431203</v>
      </c>
      <c r="K20" s="223">
        <v>812.0</v>
      </c>
      <c r="L20" s="221">
        <v>0.990299272048287</v>
      </c>
      <c r="M20" s="223">
        <v>3089.0</v>
      </c>
      <c r="Q20" s="222"/>
    </row>
    <row r="21">
      <c r="A21" s="107" t="s">
        <v>30</v>
      </c>
      <c r="B21" s="19">
        <v>18.0</v>
      </c>
      <c r="C21" s="90">
        <v>44.50941</v>
      </c>
      <c r="D21" s="213">
        <v>1254.0</v>
      </c>
      <c r="E21" s="214">
        <v>1134119.0</v>
      </c>
      <c r="F21" s="215">
        <f t="shared" si="1"/>
        <v>1422185226</v>
      </c>
      <c r="G21" s="216">
        <v>1.0</v>
      </c>
      <c r="H21" s="217">
        <v>32.0</v>
      </c>
      <c r="I21" s="218">
        <v>903.0</v>
      </c>
      <c r="J21" s="219">
        <v>0.0224227048833361</v>
      </c>
      <c r="K21" s="223">
        <v>655.0</v>
      </c>
      <c r="L21" s="221">
        <v>0.641916113380331</v>
      </c>
      <c r="M21" s="223">
        <v>3895.0</v>
      </c>
      <c r="Q21" s="222"/>
    </row>
    <row r="22">
      <c r="A22" s="107" t="s">
        <v>31</v>
      </c>
      <c r="B22" s="19">
        <v>19.0</v>
      </c>
      <c r="C22" s="90">
        <v>44.48193</v>
      </c>
      <c r="D22" s="213">
        <v>272.0</v>
      </c>
      <c r="E22" s="214">
        <v>940031.0</v>
      </c>
      <c r="F22" s="215">
        <f t="shared" si="1"/>
        <v>255688432</v>
      </c>
      <c r="G22" s="216">
        <v>1.0</v>
      </c>
      <c r="H22" s="233">
        <v>11.0</v>
      </c>
      <c r="I22" s="218">
        <v>189.0</v>
      </c>
      <c r="J22" s="219">
        <v>0.0931</v>
      </c>
      <c r="K22" s="223">
        <v>648.0</v>
      </c>
      <c r="L22" s="221">
        <v>0.28</v>
      </c>
      <c r="M22" s="223">
        <v>7040.0</v>
      </c>
      <c r="Q22" s="222"/>
    </row>
    <row r="23">
      <c r="A23" s="107" t="s">
        <v>32</v>
      </c>
      <c r="B23" s="19">
        <v>20.0</v>
      </c>
      <c r="C23" s="90">
        <v>44.37027</v>
      </c>
      <c r="D23" s="213">
        <v>1223.0</v>
      </c>
      <c r="E23" s="214">
        <v>951033.0</v>
      </c>
      <c r="F23" s="215">
        <f t="shared" si="1"/>
        <v>1163113359</v>
      </c>
      <c r="G23" s="216">
        <v>2.0</v>
      </c>
      <c r="H23" s="217">
        <v>43.0</v>
      </c>
      <c r="I23" s="218">
        <v>167.0</v>
      </c>
      <c r="J23" s="219">
        <v>0.028114284911782</v>
      </c>
      <c r="K23" s="223">
        <v>1648.0</v>
      </c>
      <c r="L23" s="221">
        <v>0.518598957530549</v>
      </c>
      <c r="M23" s="223">
        <v>355.0</v>
      </c>
      <c r="Q23" s="222"/>
    </row>
    <row r="24">
      <c r="A24" s="107" t="s">
        <v>33</v>
      </c>
      <c r="B24" s="19">
        <v>21.0</v>
      </c>
      <c r="C24" s="90">
        <v>44.27354</v>
      </c>
      <c r="D24" s="229"/>
      <c r="E24" s="230"/>
      <c r="F24" s="215">
        <f t="shared" si="1"/>
        <v>0</v>
      </c>
      <c r="G24" s="216">
        <v>2.0</v>
      </c>
      <c r="H24" s="217">
        <v>23.0</v>
      </c>
      <c r="I24" s="226"/>
      <c r="J24" s="227"/>
      <c r="K24" s="220"/>
      <c r="L24" s="228"/>
      <c r="M24" s="220"/>
      <c r="Q24" s="222"/>
    </row>
    <row r="25">
      <c r="A25" s="107" t="s">
        <v>35</v>
      </c>
      <c r="B25" s="19">
        <v>22.0</v>
      </c>
      <c r="C25" s="90">
        <v>44.24826</v>
      </c>
      <c r="D25" s="213">
        <v>466.0</v>
      </c>
      <c r="E25" s="214">
        <v>1434533.0</v>
      </c>
      <c r="F25" s="215">
        <f t="shared" si="1"/>
        <v>668492378</v>
      </c>
      <c r="G25" s="216">
        <v>2.0</v>
      </c>
      <c r="H25" s="217">
        <v>19.0</v>
      </c>
      <c r="I25" s="218">
        <v>5137.0</v>
      </c>
      <c r="J25" s="219">
        <v>0.012240754563145</v>
      </c>
      <c r="K25" s="223">
        <v>901.0</v>
      </c>
      <c r="L25" s="221">
        <v>0.547730920930847</v>
      </c>
      <c r="M25" s="223">
        <v>354.0</v>
      </c>
      <c r="Q25" s="222"/>
    </row>
    <row r="26">
      <c r="A26" s="107" t="s">
        <v>36</v>
      </c>
      <c r="B26" s="19">
        <v>23.0</v>
      </c>
      <c r="C26" s="90">
        <v>44.13452</v>
      </c>
      <c r="D26" s="213">
        <v>517.0</v>
      </c>
      <c r="E26" s="214">
        <v>599740.0</v>
      </c>
      <c r="F26" s="215">
        <f t="shared" si="1"/>
        <v>310065580</v>
      </c>
      <c r="G26" s="216">
        <v>3.0</v>
      </c>
      <c r="H26" s="217">
        <v>7.0</v>
      </c>
      <c r="I26" s="218">
        <v>9718.0</v>
      </c>
      <c r="J26" s="219">
        <v>0.09137128</v>
      </c>
      <c r="K26" s="220">
        <f>((599740)*0.7*0.16050187)/M26</f>
        <v>2.642518297</v>
      </c>
      <c r="L26" s="221">
        <v>0.4807114</v>
      </c>
      <c r="M26" s="220">
        <f>ROUND(((599740)*0.7)/(2^4.041274),0)</f>
        <v>25499</v>
      </c>
      <c r="Q26" s="222"/>
    </row>
    <row r="27">
      <c r="A27" s="107" t="s">
        <v>37</v>
      </c>
      <c r="B27" s="19">
        <v>24.0</v>
      </c>
      <c r="C27" s="90">
        <v>44.11571</v>
      </c>
      <c r="D27" s="213">
        <v>263.0</v>
      </c>
      <c r="E27" s="214">
        <v>1336443.0</v>
      </c>
      <c r="F27" s="215">
        <f t="shared" si="1"/>
        <v>351484509</v>
      </c>
      <c r="G27" s="216">
        <v>1.0</v>
      </c>
      <c r="H27" s="217">
        <v>47.0</v>
      </c>
      <c r="I27" s="218">
        <v>4149.0</v>
      </c>
      <c r="J27" s="219">
        <v>0.00712038979076905</v>
      </c>
      <c r="K27" s="223">
        <v>1495.0</v>
      </c>
      <c r="L27" s="221">
        <v>0.492013844763138</v>
      </c>
      <c r="M27" s="223">
        <v>6385.0</v>
      </c>
      <c r="Q27" s="222"/>
    </row>
    <row r="28">
      <c r="A28" s="107" t="s">
        <v>38</v>
      </c>
      <c r="B28" s="19">
        <v>25.0</v>
      </c>
      <c r="C28" s="90">
        <v>43.94939</v>
      </c>
      <c r="D28" s="229"/>
      <c r="E28" s="230"/>
      <c r="F28" s="215">
        <f t="shared" si="1"/>
        <v>0</v>
      </c>
      <c r="G28" s="216">
        <v>3.0</v>
      </c>
      <c r="H28" s="217">
        <v>55.0</v>
      </c>
      <c r="I28" s="226"/>
      <c r="J28" s="227"/>
      <c r="K28" s="220"/>
      <c r="L28" s="228"/>
      <c r="M28" s="220"/>
      <c r="Q28" s="222"/>
    </row>
    <row r="29">
      <c r="A29" s="114" t="s">
        <v>39</v>
      </c>
      <c r="B29" s="19">
        <v>26.0</v>
      </c>
      <c r="C29" s="90">
        <v>43.92197</v>
      </c>
      <c r="D29" s="229"/>
      <c r="E29" s="230"/>
      <c r="F29" s="215">
        <f t="shared" si="1"/>
        <v>0</v>
      </c>
      <c r="G29" s="216"/>
      <c r="H29" s="217"/>
      <c r="I29" s="226"/>
      <c r="J29" s="227"/>
      <c r="K29" s="220"/>
      <c r="L29" s="228"/>
      <c r="M29" s="220"/>
      <c r="Q29" s="222"/>
    </row>
    <row r="30">
      <c r="A30" s="107" t="s">
        <v>40</v>
      </c>
      <c r="B30" s="19">
        <v>27.0</v>
      </c>
      <c r="C30" s="90">
        <v>43.78499</v>
      </c>
      <c r="D30" s="229"/>
      <c r="E30" s="230"/>
      <c r="F30" s="215">
        <f t="shared" si="1"/>
        <v>0</v>
      </c>
      <c r="G30" s="216">
        <v>3.0</v>
      </c>
      <c r="H30" s="217">
        <v>58.0</v>
      </c>
      <c r="I30" s="218">
        <v>1863.0</v>
      </c>
      <c r="J30" s="219">
        <v>0.01801854</v>
      </c>
      <c r="K30" s="220"/>
      <c r="L30" s="221">
        <v>0.7249323</v>
      </c>
      <c r="M30" s="220"/>
      <c r="Q30" s="222"/>
    </row>
    <row r="31">
      <c r="A31" s="114" t="s">
        <v>41</v>
      </c>
      <c r="B31" s="19">
        <v>28.0</v>
      </c>
      <c r="C31" s="90">
        <v>43.75565</v>
      </c>
      <c r="D31" s="229"/>
      <c r="E31" s="230"/>
      <c r="F31" s="215">
        <f t="shared" si="1"/>
        <v>0</v>
      </c>
      <c r="G31" s="216">
        <v>5.0</v>
      </c>
      <c r="H31" s="217">
        <v>20.0</v>
      </c>
      <c r="I31" s="218">
        <v>298.0</v>
      </c>
      <c r="J31" s="219">
        <v>0.065530643</v>
      </c>
      <c r="K31" s="223">
        <v>1788.0</v>
      </c>
      <c r="L31" s="221">
        <v>0.35736509</v>
      </c>
      <c r="M31" s="223">
        <v>4390.0</v>
      </c>
      <c r="Q31" s="222"/>
    </row>
    <row r="32">
      <c r="A32" s="107" t="s">
        <v>42</v>
      </c>
      <c r="B32" s="19">
        <v>29.0</v>
      </c>
      <c r="C32" s="90">
        <v>43.73664</v>
      </c>
      <c r="D32" s="229"/>
      <c r="E32" s="230"/>
      <c r="F32" s="215">
        <f t="shared" si="1"/>
        <v>0</v>
      </c>
      <c r="G32" s="216">
        <v>1.0</v>
      </c>
      <c r="H32" s="217">
        <v>26.0</v>
      </c>
      <c r="I32" s="226"/>
      <c r="J32" s="227"/>
      <c r="K32" s="220"/>
      <c r="L32" s="228"/>
      <c r="M32" s="220"/>
      <c r="Q32" s="222"/>
    </row>
    <row r="33">
      <c r="A33" s="107" t="s">
        <v>43</v>
      </c>
      <c r="B33" s="19">
        <v>30.0</v>
      </c>
      <c r="C33" s="90">
        <v>43.4061</v>
      </c>
      <c r="D33" s="213">
        <v>1227.0</v>
      </c>
      <c r="E33" s="214">
        <v>380623.0</v>
      </c>
      <c r="F33" s="215">
        <f t="shared" si="1"/>
        <v>467024421</v>
      </c>
      <c r="G33" s="216">
        <v>2.0</v>
      </c>
      <c r="H33" s="217">
        <v>70.0</v>
      </c>
      <c r="I33" s="218">
        <v>924.0</v>
      </c>
      <c r="J33" s="219">
        <v>0.0101</v>
      </c>
      <c r="K33" s="223">
        <v>58.0</v>
      </c>
      <c r="L33" s="221">
        <v>0.3771</v>
      </c>
      <c r="M33" s="223">
        <v>816.0</v>
      </c>
      <c r="Q33" s="222"/>
    </row>
    <row r="34">
      <c r="A34" s="107" t="s">
        <v>44</v>
      </c>
      <c r="B34" s="19">
        <v>31.0</v>
      </c>
      <c r="C34" s="90">
        <v>43.37248</v>
      </c>
      <c r="D34" s="229"/>
      <c r="E34" s="230"/>
      <c r="F34" s="215">
        <f t="shared" si="1"/>
        <v>0</v>
      </c>
      <c r="G34" s="216">
        <v>1.0</v>
      </c>
      <c r="H34" s="217">
        <v>18.0</v>
      </c>
      <c r="I34" s="226"/>
      <c r="J34" s="219"/>
      <c r="K34" s="220"/>
      <c r="L34" s="221"/>
      <c r="M34" s="220"/>
      <c r="Q34" s="222"/>
    </row>
    <row r="35">
      <c r="A35" s="107" t="s">
        <v>45</v>
      </c>
      <c r="B35" s="47">
        <v>32.0</v>
      </c>
      <c r="C35" s="90">
        <v>43.31783</v>
      </c>
      <c r="D35" s="229"/>
      <c r="E35" s="230"/>
      <c r="F35" s="215">
        <f t="shared" si="1"/>
        <v>0</v>
      </c>
      <c r="G35" s="216">
        <v>1.0</v>
      </c>
      <c r="H35" s="217">
        <v>17.0</v>
      </c>
      <c r="I35" s="226"/>
      <c r="J35" s="227"/>
      <c r="K35" s="220"/>
      <c r="L35" s="228"/>
      <c r="M35" s="220"/>
      <c r="Q35" s="222"/>
    </row>
    <row r="36">
      <c r="A36" s="114" t="s">
        <v>46</v>
      </c>
      <c r="B36" s="47">
        <v>33.0</v>
      </c>
      <c r="C36" s="90">
        <v>43.31772</v>
      </c>
      <c r="D36" s="229"/>
      <c r="E36" s="230"/>
      <c r="F36" s="215">
        <f t="shared" si="1"/>
        <v>0</v>
      </c>
      <c r="G36" s="216">
        <v>2.0</v>
      </c>
      <c r="H36" s="217">
        <v>22.0</v>
      </c>
      <c r="I36" s="226"/>
      <c r="J36" s="227"/>
      <c r="K36" s="220"/>
      <c r="L36" s="228"/>
      <c r="M36" s="220"/>
      <c r="Q36" s="222"/>
    </row>
    <row r="37">
      <c r="A37" s="107" t="s">
        <v>48</v>
      </c>
      <c r="B37" s="47">
        <v>34.0</v>
      </c>
      <c r="C37" s="90">
        <v>43.25248</v>
      </c>
      <c r="D37" s="213">
        <v>347.0</v>
      </c>
      <c r="E37" s="214">
        <v>2060683.0</v>
      </c>
      <c r="F37" s="215">
        <f t="shared" si="1"/>
        <v>715057001</v>
      </c>
      <c r="G37" s="216">
        <v>3.0</v>
      </c>
      <c r="H37" s="217">
        <v>30.0</v>
      </c>
      <c r="I37" s="218">
        <v>223.0</v>
      </c>
      <c r="J37" s="219">
        <v>0.0777</v>
      </c>
      <c r="K37" s="217">
        <v>1988.0</v>
      </c>
      <c r="L37" s="221">
        <v>0.5253</v>
      </c>
      <c r="M37" s="223">
        <v>5529.0</v>
      </c>
      <c r="Q37" s="222"/>
    </row>
    <row r="38">
      <c r="A38" s="114" t="s">
        <v>49</v>
      </c>
      <c r="B38" s="47">
        <v>35.0</v>
      </c>
      <c r="C38" s="90">
        <v>43.22085</v>
      </c>
      <c r="D38" s="213">
        <v>1222.0</v>
      </c>
      <c r="E38" s="214">
        <v>966008.0</v>
      </c>
      <c r="F38" s="215">
        <f t="shared" si="1"/>
        <v>1180461776</v>
      </c>
      <c r="G38" s="216">
        <v>1.0</v>
      </c>
      <c r="H38" s="217">
        <v>86.0</v>
      </c>
      <c r="I38" s="218">
        <v>566.0</v>
      </c>
      <c r="J38" s="219">
        <v>0.02186</v>
      </c>
      <c r="K38" s="223"/>
      <c r="L38" s="221">
        <v>0.414</v>
      </c>
      <c r="M38" s="223"/>
      <c r="Q38" s="222"/>
    </row>
    <row r="39">
      <c r="A39" s="107" t="s">
        <v>50</v>
      </c>
      <c r="B39" s="47">
        <v>36.0</v>
      </c>
      <c r="C39" s="90">
        <v>43.18103</v>
      </c>
      <c r="D39" s="229"/>
      <c r="E39" s="230"/>
      <c r="F39" s="215">
        <f t="shared" si="1"/>
        <v>0</v>
      </c>
      <c r="G39" s="216">
        <v>2.0</v>
      </c>
      <c r="H39" s="217">
        <v>39.0</v>
      </c>
      <c r="I39" s="226"/>
      <c r="J39" s="227"/>
      <c r="K39" s="220"/>
      <c r="L39" s="228"/>
      <c r="M39" s="220"/>
      <c r="Q39" s="222"/>
    </row>
    <row r="40">
      <c r="A40" s="114" t="s">
        <v>51</v>
      </c>
      <c r="B40" s="47">
        <v>37.0</v>
      </c>
      <c r="C40" s="90">
        <v>42.80819</v>
      </c>
      <c r="D40" s="213">
        <v>411.0</v>
      </c>
      <c r="E40" s="230"/>
      <c r="F40" s="215">
        <f t="shared" si="1"/>
        <v>0</v>
      </c>
      <c r="G40" s="216">
        <v>1.0</v>
      </c>
      <c r="H40" s="217">
        <v>87.0</v>
      </c>
      <c r="I40" s="226"/>
      <c r="J40" s="227"/>
      <c r="K40" s="220"/>
      <c r="L40" s="228"/>
      <c r="M40" s="220"/>
      <c r="Q40" s="222"/>
    </row>
    <row r="41">
      <c r="A41" s="107" t="s">
        <v>52</v>
      </c>
      <c r="B41" s="47">
        <v>38.0</v>
      </c>
      <c r="C41" s="90">
        <v>42.49033</v>
      </c>
      <c r="D41" s="213">
        <v>978.0</v>
      </c>
      <c r="E41" s="214">
        <v>807067.0</v>
      </c>
      <c r="F41" s="215">
        <f t="shared" si="1"/>
        <v>789311526</v>
      </c>
      <c r="G41" s="216">
        <v>2.0</v>
      </c>
      <c r="H41" s="236">
        <v>6.0</v>
      </c>
      <c r="I41" s="218">
        <v>800.0</v>
      </c>
      <c r="J41" s="219">
        <v>0.08</v>
      </c>
      <c r="K41" s="223">
        <v>1306.0</v>
      </c>
      <c r="L41" s="221">
        <v>0.35</v>
      </c>
      <c r="M41" s="223">
        <v>7906.0</v>
      </c>
      <c r="Q41" s="222"/>
    </row>
    <row r="42">
      <c r="A42" s="107" t="s">
        <v>53</v>
      </c>
      <c r="B42" s="47">
        <v>39.0</v>
      </c>
      <c r="C42" s="90">
        <v>42.34313</v>
      </c>
      <c r="D42" s="237">
        <v>979.0</v>
      </c>
      <c r="E42" s="237">
        <v>966008.0</v>
      </c>
      <c r="F42" s="215">
        <f>D42*E42</f>
        <v>945721832</v>
      </c>
      <c r="G42" s="216">
        <v>1.0</v>
      </c>
      <c r="H42" s="217">
        <v>36.0</v>
      </c>
      <c r="I42" s="218">
        <v>4038.0</v>
      </c>
      <c r="J42" s="219">
        <v>0.0100146122334238</v>
      </c>
      <c r="K42" s="220"/>
      <c r="L42" s="238">
        <v>0.4425695487636</v>
      </c>
      <c r="M42" s="220"/>
      <c r="Q42" s="222"/>
    </row>
    <row r="43">
      <c r="A43" s="114" t="s">
        <v>54</v>
      </c>
      <c r="B43" s="47">
        <v>40.0</v>
      </c>
      <c r="C43" s="90">
        <v>42.34092</v>
      </c>
      <c r="D43" s="213">
        <v>1892.0</v>
      </c>
      <c r="E43" s="214">
        <v>4542848.0</v>
      </c>
      <c r="F43" s="215">
        <f t="shared" ref="F43:F48" si="2">E43*D43</f>
        <v>8595068416</v>
      </c>
      <c r="G43" s="216">
        <v>1.0</v>
      </c>
      <c r="H43" s="217">
        <v>25.0</v>
      </c>
      <c r="I43" s="218">
        <v>449.0</v>
      </c>
      <c r="J43" s="219">
        <v>0.0543283049622082</v>
      </c>
      <c r="K43" s="223">
        <v>1574.0</v>
      </c>
      <c r="L43" s="221">
        <v>0.875912779098802</v>
      </c>
      <c r="M43" s="223">
        <v>5750.0</v>
      </c>
      <c r="N43" s="217">
        <v>0.0</v>
      </c>
      <c r="O43" s="217">
        <v>0.0</v>
      </c>
      <c r="P43" s="217">
        <v>0.0</v>
      </c>
      <c r="Q43" s="239">
        <v>1.0</v>
      </c>
    </row>
    <row r="44">
      <c r="A44" s="114" t="s">
        <v>55</v>
      </c>
      <c r="B44" s="47">
        <v>41.0</v>
      </c>
      <c r="C44" s="90">
        <v>41.34908</v>
      </c>
      <c r="D44" s="229"/>
      <c r="E44" s="230"/>
      <c r="F44" s="215">
        <f t="shared" si="2"/>
        <v>0</v>
      </c>
      <c r="G44" s="216">
        <v>1.0</v>
      </c>
      <c r="H44" s="236">
        <v>8.0</v>
      </c>
      <c r="I44" s="226"/>
      <c r="J44" s="227"/>
      <c r="K44" s="220"/>
      <c r="L44" s="228"/>
      <c r="M44" s="220"/>
      <c r="Q44" s="222"/>
    </row>
    <row r="45">
      <c r="A45" s="107" t="s">
        <v>56</v>
      </c>
      <c r="B45" s="47">
        <v>42.0</v>
      </c>
      <c r="C45" s="90">
        <v>40.59752</v>
      </c>
      <c r="D45" s="229"/>
      <c r="E45" s="230"/>
      <c r="F45" s="215">
        <f t="shared" si="2"/>
        <v>0</v>
      </c>
      <c r="G45" s="216">
        <v>2.0</v>
      </c>
      <c r="H45" s="236">
        <v>9.0</v>
      </c>
      <c r="I45" s="226"/>
      <c r="J45" s="227"/>
      <c r="K45" s="220"/>
      <c r="L45" s="228"/>
      <c r="M45" s="220"/>
      <c r="Q45" s="222"/>
    </row>
    <row r="46">
      <c r="A46" s="107" t="s">
        <v>57</v>
      </c>
      <c r="B46" s="47">
        <v>42.0</v>
      </c>
      <c r="C46" s="90">
        <v>41.27544</v>
      </c>
      <c r="D46" s="229"/>
      <c r="E46" s="230"/>
      <c r="F46" s="215">
        <f t="shared" si="2"/>
        <v>0</v>
      </c>
      <c r="G46" s="216">
        <v>1.0</v>
      </c>
      <c r="H46" s="217">
        <v>39.0</v>
      </c>
      <c r="I46" s="226"/>
      <c r="J46" s="227"/>
      <c r="K46" s="220"/>
      <c r="L46" s="228"/>
      <c r="M46" s="220"/>
      <c r="Q46" s="222"/>
    </row>
    <row r="47">
      <c r="A47" s="114" t="s">
        <v>58</v>
      </c>
      <c r="B47" s="47">
        <v>44.0</v>
      </c>
      <c r="C47" s="90">
        <v>39.05637</v>
      </c>
      <c r="D47" s="213">
        <v>1222.0</v>
      </c>
      <c r="E47" s="214">
        <v>486161.0</v>
      </c>
      <c r="F47" s="215">
        <f t="shared" si="2"/>
        <v>594088742</v>
      </c>
      <c r="G47" s="216">
        <v>1.0</v>
      </c>
      <c r="H47" s="217">
        <v>41.0</v>
      </c>
      <c r="I47" s="240">
        <v>3601.0</v>
      </c>
      <c r="J47" s="241">
        <v>0.0181243753</v>
      </c>
      <c r="K47" s="242">
        <v>553.0</v>
      </c>
      <c r="L47" s="243">
        <v>0.6096101703</v>
      </c>
      <c r="M47" s="242">
        <v>3206.0</v>
      </c>
      <c r="Q47" s="222"/>
    </row>
    <row r="48">
      <c r="A48" s="119" t="s">
        <v>59</v>
      </c>
      <c r="B48" s="56">
        <v>45.0</v>
      </c>
      <c r="C48" s="120">
        <v>37.97638</v>
      </c>
      <c r="D48" s="244"/>
      <c r="E48" s="245"/>
      <c r="F48" s="246">
        <f t="shared" si="2"/>
        <v>0</v>
      </c>
      <c r="G48" s="247">
        <v>2.0</v>
      </c>
      <c r="H48" s="248">
        <v>4.0</v>
      </c>
      <c r="I48" s="249"/>
      <c r="J48" s="250"/>
      <c r="K48" s="251"/>
      <c r="L48" s="252"/>
      <c r="M48" s="251"/>
      <c r="N48" s="253"/>
      <c r="O48" s="253"/>
      <c r="P48" s="253"/>
      <c r="Q48" s="254"/>
    </row>
  </sheetData>
  <mergeCells count="5">
    <mergeCell ref="A2:A3"/>
    <mergeCell ref="B2:C2"/>
    <mergeCell ref="D2:F2"/>
    <mergeCell ref="G2:H2"/>
    <mergeCell ref="I2:Q2"/>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8</v>
      </c>
      <c r="B1" s="12" t="s">
        <v>7</v>
      </c>
    </row>
    <row r="2">
      <c r="A2" s="21">
        <v>53.1914</v>
      </c>
      <c r="B2" s="20">
        <v>49.07587</v>
      </c>
    </row>
    <row r="3">
      <c r="A3" s="21">
        <v>50.9918</v>
      </c>
      <c r="B3" s="20">
        <v>47.54948</v>
      </c>
    </row>
    <row r="4">
      <c r="A4" s="21">
        <v>53.3513</v>
      </c>
      <c r="B4" s="20">
        <v>46.75147</v>
      </c>
    </row>
    <row r="5">
      <c r="A5" s="21">
        <v>45.8727</v>
      </c>
      <c r="B5" s="20">
        <v>46.72424</v>
      </c>
    </row>
    <row r="6">
      <c r="A6" s="21">
        <v>53.8713</v>
      </c>
      <c r="B6" s="20">
        <v>46.09262</v>
      </c>
    </row>
    <row r="7">
      <c r="A7" s="21">
        <v>48.2322</v>
      </c>
      <c r="B7" s="20">
        <v>45.6315</v>
      </c>
    </row>
    <row r="8">
      <c r="A8" s="21">
        <v>52.1115</v>
      </c>
      <c r="B8" s="20">
        <v>45.25886</v>
      </c>
    </row>
    <row r="9">
      <c r="A9" s="40">
        <v>47.9123</v>
      </c>
      <c r="B9" s="20">
        <v>45.0589</v>
      </c>
    </row>
    <row r="10">
      <c r="A10" s="21">
        <v>50.8317</v>
      </c>
      <c r="B10" s="20">
        <v>44.90512</v>
      </c>
    </row>
    <row r="11">
      <c r="A11" s="21">
        <v>48.1922</v>
      </c>
      <c r="B11" s="20">
        <v>44.87565</v>
      </c>
    </row>
    <row r="12">
      <c r="A12" s="21">
        <v>51.5517</v>
      </c>
      <c r="B12" s="20">
        <v>44.86734</v>
      </c>
    </row>
    <row r="13">
      <c r="A13" s="21">
        <v>48.3522</v>
      </c>
      <c r="B13" s="20">
        <v>44.86731</v>
      </c>
    </row>
    <row r="14">
      <c r="A14" s="21">
        <v>46.9524</v>
      </c>
      <c r="B14" s="20">
        <v>44.8567</v>
      </c>
    </row>
    <row r="15">
      <c r="A15" s="21">
        <v>49.552</v>
      </c>
      <c r="B15" s="20">
        <v>44.84628</v>
      </c>
    </row>
    <row r="16">
      <c r="A16" s="21">
        <v>46.6325</v>
      </c>
      <c r="B16" s="20">
        <v>44.7052</v>
      </c>
    </row>
    <row r="17">
      <c r="A17" s="40">
        <v>47.1525</v>
      </c>
      <c r="B17" s="20">
        <v>44.63575</v>
      </c>
    </row>
    <row r="18">
      <c r="A18" s="40">
        <v>52.2715</v>
      </c>
      <c r="B18" s="20">
        <v>44.57673</v>
      </c>
    </row>
    <row r="19">
      <c r="A19" s="21">
        <v>48.7522</v>
      </c>
      <c r="B19" s="20">
        <v>44.50941</v>
      </c>
    </row>
    <row r="20">
      <c r="A20" s="21">
        <v>50.0718</v>
      </c>
      <c r="B20" s="20">
        <v>44.48193</v>
      </c>
    </row>
    <row r="21">
      <c r="A21" s="21">
        <v>51.3915</v>
      </c>
      <c r="B21" s="20">
        <v>44.37027</v>
      </c>
    </row>
    <row r="22">
      <c r="A22" s="21">
        <v>47.6323</v>
      </c>
      <c r="B22" s="20">
        <v>44.27354</v>
      </c>
    </row>
    <row r="23">
      <c r="A23" s="21">
        <v>48.9121</v>
      </c>
      <c r="B23" s="20">
        <v>44.24826</v>
      </c>
    </row>
    <row r="24">
      <c r="A24" s="21">
        <v>52.6714</v>
      </c>
      <c r="B24" s="20">
        <v>44.13452</v>
      </c>
    </row>
    <row r="25">
      <c r="A25" s="21">
        <v>49.832</v>
      </c>
      <c r="B25" s="20">
        <v>44.11571</v>
      </c>
    </row>
    <row r="26">
      <c r="A26" s="40">
        <v>52.9914</v>
      </c>
      <c r="B26" s="20">
        <v>43.94939</v>
      </c>
    </row>
    <row r="27">
      <c r="A27" s="21">
        <v>48.7122</v>
      </c>
      <c r="B27" s="20">
        <v>43.92197</v>
      </c>
    </row>
    <row r="28">
      <c r="A28" s="40">
        <v>46.5124</v>
      </c>
      <c r="B28" s="20">
        <v>43.78499</v>
      </c>
    </row>
    <row r="29">
      <c r="A29" s="21">
        <v>48.6721</v>
      </c>
      <c r="B29" s="20">
        <v>43.75565</v>
      </c>
    </row>
    <row r="30">
      <c r="A30" s="21">
        <v>49.8319</v>
      </c>
      <c r="B30" s="20">
        <v>43.73664</v>
      </c>
    </row>
    <row r="31">
      <c r="A31" s="21">
        <v>48.1122</v>
      </c>
      <c r="B31" s="20">
        <v>43.4061</v>
      </c>
    </row>
    <row r="32">
      <c r="A32" s="21">
        <v>52.7515</v>
      </c>
      <c r="B32" s="20">
        <v>43.37248</v>
      </c>
    </row>
    <row r="33">
      <c r="A33" s="21">
        <v>52.1916</v>
      </c>
      <c r="B33" s="20">
        <v>43.31783</v>
      </c>
    </row>
    <row r="34">
      <c r="A34" s="21">
        <v>49.7919</v>
      </c>
      <c r="B34" s="20">
        <v>43.31772</v>
      </c>
    </row>
    <row r="35">
      <c r="A35" s="21">
        <v>53.4313</v>
      </c>
      <c r="B35" s="20">
        <v>43.25248</v>
      </c>
    </row>
    <row r="36">
      <c r="A36" s="21">
        <v>47.6323</v>
      </c>
      <c r="B36" s="20">
        <v>43.22085</v>
      </c>
    </row>
    <row r="37">
      <c r="A37" s="21">
        <v>48.3923</v>
      </c>
      <c r="B37" s="20">
        <v>43.18103</v>
      </c>
    </row>
    <row r="38">
      <c r="A38" s="40">
        <v>54.671</v>
      </c>
      <c r="B38" s="20">
        <v>42.80819</v>
      </c>
    </row>
    <row r="39">
      <c r="A39" s="40">
        <v>47.9123</v>
      </c>
      <c r="B39" s="20">
        <v>42.49033</v>
      </c>
    </row>
    <row r="40">
      <c r="A40" s="21">
        <v>53.9114</v>
      </c>
      <c r="B40" s="20">
        <v>42.34313</v>
      </c>
    </row>
    <row r="41">
      <c r="A41" s="21">
        <v>46.7525</v>
      </c>
      <c r="B41" s="20">
        <v>42.34092</v>
      </c>
    </row>
    <row r="42">
      <c r="A42" s="21">
        <v>44.7926</v>
      </c>
      <c r="B42" s="20">
        <v>41.34908</v>
      </c>
    </row>
    <row r="43">
      <c r="A43" s="21">
        <v>46.2724</v>
      </c>
      <c r="B43" s="20">
        <v>40.59752</v>
      </c>
    </row>
    <row r="44">
      <c r="A44" s="21">
        <v>46.1924</v>
      </c>
      <c r="B44" s="20">
        <v>41.27544</v>
      </c>
    </row>
    <row r="45">
      <c r="A45" s="21">
        <v>48.352</v>
      </c>
      <c r="B45" s="20">
        <v>39.05637</v>
      </c>
    </row>
    <row r="46">
      <c r="A46" s="58">
        <v>43.2729</v>
      </c>
      <c r="B46" s="57">
        <v>37.97638</v>
      </c>
    </row>
  </sheetData>
  <drawing r:id="rId1"/>
</worksheet>
</file>