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ho\Desktop\DMEF\labo\Exp_colectivo\"/>
    </mc:Choice>
  </mc:AlternateContent>
  <xr:revisionPtr revIDLastSave="0" documentId="13_ncr:1_{780AE68A-BF2F-4F6D-A3E2-017B137335E0}" xr6:coauthVersionLast="47" xr6:coauthVersionMax="47" xr10:uidLastSave="{00000000-0000-0000-0000-000000000000}"/>
  <bookViews>
    <workbookView xWindow="-2850" yWindow="2565" windowWidth="21600" windowHeight="11145" xr2:uid="{F72DCF91-BE68-43C8-A18E-59730E9D26D2}"/>
  </bookViews>
  <sheets>
    <sheet name="registros" sheetId="1" r:id="rId1"/>
    <sheet name="TS" sheetId="3" r:id="rId2"/>
    <sheet name="scores" sheetId="2" r:id="rId3"/>
  </sheets>
  <definedNames>
    <definedName name="_xlnm._FilterDatabase" localSheetId="2" hidden="1">scores!$A$1:$D$6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" i="3" l="1"/>
  <c r="AH9" i="3"/>
  <c r="AH8" i="3"/>
  <c r="AH7" i="3"/>
  <c r="AH6" i="3"/>
  <c r="AH5" i="3"/>
  <c r="AH4" i="3"/>
  <c r="AH3" i="3"/>
  <c r="AL7" i="1"/>
  <c r="AL5" i="1"/>
  <c r="AL6" i="1"/>
  <c r="A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C2" authorId="0" shapeId="0" xr:uid="{E81B0647-2717-41F4-A3AD-3CA0E7D5FA88}">
      <text>
        <r>
          <rPr>
            <sz val="10"/>
            <color rgb="FF000000"/>
            <rFont val="Calibri"/>
            <scheme val="minor"/>
          </rPr>
          <t>Undersampling 1.0  significa que se tomaron TODOS los registros
	-Gustavo Denicolay</t>
        </r>
      </text>
    </comment>
    <comment ref="AR3" authorId="0" shapeId="0" xr:uid="{890DDD5D-7F8E-418C-B456-5C661654CF84}">
      <text>
        <r>
          <rPr>
            <sz val="10"/>
            <color rgb="FF000000"/>
            <rFont val="Calibri"/>
            <scheme val="minor"/>
          </rPr>
          <t>El valor de iteracion_bayesiana de lo entregado. Se puede ver en el nombre del archivo
	-Gustavo Denicolay</t>
        </r>
      </text>
    </comment>
  </commentList>
</comments>
</file>

<file path=xl/sharedStrings.xml><?xml version="1.0" encoding="utf-8"?>
<sst xmlns="http://schemas.openxmlformats.org/spreadsheetml/2006/main" count="138" uniqueCount="108">
  <si>
    <t>AD5</t>
  </si>
  <si>
    <t>Final Train</t>
  </si>
  <si>
    <t>Test</t>
  </si>
  <si>
    <t>AD2</t>
  </si>
  <si>
    <t>Validate</t>
  </si>
  <si>
    <t>AD1</t>
  </si>
  <si>
    <t>Train</t>
  </si>
  <si>
    <t>AD0</t>
  </si>
  <si>
    <t>bagging_fraction</t>
  </si>
  <si>
    <t>min_gain_to_split</t>
  </si>
  <si>
    <t>lambda2</t>
  </si>
  <si>
    <t>lambda1</t>
  </si>
  <si>
    <t>min_data_in_leaf</t>
  </si>
  <si>
    <t>feature_fractiion</t>
  </si>
  <si>
    <t>num_leaves</t>
  </si>
  <si>
    <t>learning_rate</t>
  </si>
  <si>
    <t>num_iterations</t>
  </si>
  <si>
    <t>iteracion bayesiana</t>
  </si>
  <si>
    <t>rank modelo</t>
  </si>
  <si>
    <t>Superficie</t>
  </si>
  <si>
    <t>Filas</t>
  </si>
  <si>
    <t>Cols</t>
  </si>
  <si>
    <t>Columnas Dataset</t>
  </si>
  <si>
    <t>Canaritos Asesinos</t>
  </si>
  <si>
    <t>Rand Forest</t>
  </si>
  <si>
    <t>avg</t>
  </si>
  <si>
    <t>min</t>
  </si>
  <si>
    <t>max</t>
  </si>
  <si>
    <t>vent_tend</t>
  </si>
  <si>
    <t>tend</t>
  </si>
  <si>
    <t>lag6</t>
  </si>
  <si>
    <t>lag3</t>
  </si>
  <si>
    <t>lag2</t>
  </si>
  <si>
    <t>lag1</t>
  </si>
  <si>
    <t>deflacion</t>
  </si>
  <si>
    <t>rank</t>
  </si>
  <si>
    <t>rank, cero Fijo</t>
  </si>
  <si>
    <t>Ninguno</t>
  </si>
  <si>
    <t>transformer</t>
  </si>
  <si>
    <t>Propio</t>
  </si>
  <si>
    <t>Catedra</t>
  </si>
  <si>
    <t>NA</t>
  </si>
  <si>
    <t>Interp</t>
  </si>
  <si>
    <t>Private</t>
  </si>
  <si>
    <t>Tratamiento</t>
  </si>
  <si>
    <t>Parámetros   LightGBM  del modelo entregado</t>
  </si>
  <si>
    <t>Bayesiana</t>
  </si>
  <si>
    <t>Dataset Training</t>
  </si>
  <si>
    <t>Cant de meses</t>
  </si>
  <si>
    <t>Año 2021</t>
  </si>
  <si>
    <t>Año 2020</t>
  </si>
  <si>
    <t>Año 2019</t>
  </si>
  <si>
    <t>fold</t>
  </si>
  <si>
    <t>Under sampling</t>
  </si>
  <si>
    <t>Feature Engineering  HISTORICO</t>
  </si>
  <si>
    <t>Drifting Correction</t>
  </si>
  <si>
    <t>Feature Engineering Manual</t>
  </si>
  <si>
    <t>Catastrophe</t>
  </si>
  <si>
    <t>Realidad</t>
  </si>
  <si>
    <t>Agustín Diez</t>
  </si>
  <si>
    <t>HyperparamTuning</t>
  </si>
  <si>
    <t>TrainStrategy</t>
  </si>
  <si>
    <t>Preparation</t>
  </si>
  <si>
    <t xml:space="preserve">Sujeto de prueba: </t>
  </si>
  <si>
    <t>Carpeta</t>
  </si>
  <si>
    <t>DR9141AD0</t>
  </si>
  <si>
    <t>FE9250AD0</t>
  </si>
  <si>
    <t>TS9320AD0</t>
  </si>
  <si>
    <t>Validación cruzada</t>
  </si>
  <si>
    <t>kvalidate</t>
  </si>
  <si>
    <t>ktest</t>
  </si>
  <si>
    <t>Semilla</t>
  </si>
  <si>
    <t>Corte</t>
  </si>
  <si>
    <t>TS N°</t>
  </si>
  <si>
    <t>DR9141AD1</t>
  </si>
  <si>
    <t>FE9250AD1</t>
  </si>
  <si>
    <t>TS9320AD1</t>
  </si>
  <si>
    <t>FE9250AD2</t>
  </si>
  <si>
    <t>TS9320AD2</t>
  </si>
  <si>
    <t>Semilla sampling</t>
  </si>
  <si>
    <t>Semilla under</t>
  </si>
  <si>
    <t>AD</t>
  </si>
  <si>
    <t>Experimento</t>
  </si>
  <si>
    <t>Public score</t>
  </si>
  <si>
    <t>Private score</t>
  </si>
  <si>
    <t>Envíos</t>
  </si>
  <si>
    <t>AD6</t>
  </si>
  <si>
    <t>TS9320AD6</t>
  </si>
  <si>
    <t>AD7</t>
  </si>
  <si>
    <t>AD3 (nicolas)</t>
  </si>
  <si>
    <t>AD4 (nicolas)</t>
  </si>
  <si>
    <t>TS9320AD5</t>
  </si>
  <si>
    <t>FE9250AD7</t>
  </si>
  <si>
    <t>TS9320AD7</t>
  </si>
  <si>
    <t>HT9420AD5</t>
  </si>
  <si>
    <t>HT9420AD0</t>
  </si>
  <si>
    <t>HT9420AD1</t>
  </si>
  <si>
    <t>HT9420AD2</t>
  </si>
  <si>
    <t>HT9420AD6</t>
  </si>
  <si>
    <t>HT9420AD7</t>
  </si>
  <si>
    <t>ZZ9420AD2</t>
  </si>
  <si>
    <t>ZZ9420AD5</t>
  </si>
  <si>
    <t>ZZ9420AD6</t>
  </si>
  <si>
    <t>ZZ9420AD7</t>
  </si>
  <si>
    <t>ZZ9420AD0</t>
  </si>
  <si>
    <t>ZZ9420AD1</t>
  </si>
  <si>
    <t>filas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</si>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</sst>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onsolas"/>
    </font>
    <font>
      <sz val="10"/>
      <color theme="1"/>
      <name val="Calibri"/>
    </font>
    <font>
      <sz val="11"/>
      <color rgb="FF202124"/>
      <name val="Consolas"/>
    </font>
    <font>
      <sz val="10"/>
      <color theme="1"/>
      <name val="Calibri"/>
      <scheme val="minor"/>
    </font>
    <font>
      <b/>
      <sz val="10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0"/>
      <color rgb="FF000000"/>
      <name val="Calibri"/>
      <scheme val="minor"/>
    </font>
    <font>
      <sz val="8"/>
      <name val="Calibri"/>
      <family val="2"/>
      <scheme val="minor"/>
    </font>
    <font>
      <sz val="9"/>
      <color rgb="FF3C4043"/>
      <name val="Arial"/>
      <family val="2"/>
    </font>
    <font>
      <sz val="12"/>
      <color rgb="FF202124"/>
      <name val="Arial"/>
      <family val="2"/>
    </font>
    <font>
      <sz val="12"/>
      <color rgb="FF202124"/>
      <name val="Arial"/>
      <family val="2"/>
    </font>
    <font>
      <sz val="10"/>
      <color rgb="FF000000"/>
      <name val="Consolas"/>
      <family val="3"/>
    </font>
    <font>
      <b/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EAD1D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7">
    <xf numFmtId="0" fontId="0" fillId="0" borderId="0" xfId="0"/>
    <xf numFmtId="0" fontId="0" fillId="0" borderId="1" xfId="0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4" fillId="0" borderId="2" xfId="0" applyFont="1" applyBorder="1"/>
    <xf numFmtId="3" fontId="3" fillId="8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" fontId="5" fillId="12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/>
    <xf numFmtId="3" fontId="3" fillId="9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0" borderId="3" xfId="0" applyFont="1" applyBorder="1"/>
    <xf numFmtId="3" fontId="6" fillId="0" borderId="0" xfId="0" applyNumberFormat="1" applyFont="1"/>
    <xf numFmtId="2" fontId="6" fillId="0" borderId="0" xfId="0" applyNumberFormat="1" applyFont="1"/>
    <xf numFmtId="164" fontId="6" fillId="0" borderId="0" xfId="0" applyNumberFormat="1" applyFont="1"/>
    <xf numFmtId="3" fontId="6" fillId="0" borderId="4" xfId="0" applyNumberFormat="1" applyFont="1" applyBorder="1"/>
    <xf numFmtId="0" fontId="6" fillId="0" borderId="0" xfId="0" applyFont="1"/>
    <xf numFmtId="0" fontId="6" fillId="0" borderId="4" xfId="0" applyFont="1" applyBorder="1"/>
    <xf numFmtId="3" fontId="3" fillId="0" borderId="3" xfId="0" applyNumberFormat="1" applyFont="1" applyBorder="1"/>
    <xf numFmtId="3" fontId="3" fillId="0" borderId="0" xfId="0" applyNumberFormat="1" applyFont="1"/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4" fillId="0" borderId="5" xfId="0" applyFont="1" applyBorder="1"/>
    <xf numFmtId="0" fontId="7" fillId="0" borderId="5" xfId="0" applyFont="1" applyBorder="1"/>
    <xf numFmtId="0" fontId="8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9" fillId="0" borderId="2" xfId="0" applyFont="1" applyBorder="1" applyAlignment="1">
      <alignment horizontal="right" wrapText="1"/>
    </xf>
    <xf numFmtId="0" fontId="9" fillId="0" borderId="7" xfId="0" applyFont="1" applyBorder="1" applyAlignment="1">
      <alignment horizontal="right" wrapText="1"/>
    </xf>
    <xf numFmtId="0" fontId="9" fillId="0" borderId="6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11" fillId="5" borderId="3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0" fillId="0" borderId="0" xfId="0" applyFont="1"/>
    <xf numFmtId="0" fontId="9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2" fillId="3" borderId="1" xfId="2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/>
    <xf numFmtId="0" fontId="1" fillId="2" borderId="1" xfId="1" applyBorder="1" applyAlignment="1">
      <alignment vertical="center"/>
    </xf>
    <xf numFmtId="0" fontId="9" fillId="9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7" fillId="14" borderId="5" xfId="0" applyFont="1" applyFill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18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9" xfId="0" applyFont="1" applyBorder="1" applyAlignment="1">
      <alignment horizontal="center" vertical="center"/>
    </xf>
    <xf numFmtId="0" fontId="1" fillId="2" borderId="0" xfId="1"/>
    <xf numFmtId="0" fontId="11" fillId="0" borderId="17" xfId="0" applyFont="1" applyBorder="1" applyAlignment="1">
      <alignment horizontal="center" vertical="center" wrapText="1"/>
    </xf>
    <xf numFmtId="0" fontId="1" fillId="2" borderId="1" xfId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0" fillId="0" borderId="0" xfId="0" applyFont="1"/>
    <xf numFmtId="0" fontId="10" fillId="0" borderId="3" xfId="0" applyFont="1" applyBorder="1"/>
    <xf numFmtId="0" fontId="11" fillId="0" borderId="1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9" fillId="1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4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/>
    <xf numFmtId="0" fontId="11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8" xfId="0" applyFont="1" applyBorder="1" applyAlignment="1">
      <alignment horizontal="center" vertic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28D6-25AC-4D34-9841-603A418DDB2C}">
  <dimension ref="A1:BC15"/>
  <sheetViews>
    <sheetView tabSelected="1" zoomScale="115" zoomScaleNormal="115" workbookViewId="0">
      <selection activeCell="BC10" sqref="BC10"/>
    </sheetView>
  </sheetViews>
  <sheetFormatPr defaultRowHeight="15" x14ac:dyDescent="0.25"/>
  <cols>
    <col min="1" max="1" width="30.85546875" bestFit="1" customWidth="1"/>
    <col min="2" max="2" width="6.42578125" bestFit="1" customWidth="1"/>
    <col min="3" max="3" width="9.42578125" bestFit="1" customWidth="1"/>
    <col min="4" max="4" width="10.85546875" bestFit="1" customWidth="1"/>
    <col min="5" max="5" width="7.7109375" bestFit="1" customWidth="1"/>
    <col min="6" max="6" width="5.28515625" bestFit="1" customWidth="1"/>
    <col min="7" max="7" width="10.85546875" bestFit="1" customWidth="1"/>
    <col min="8" max="8" width="10.28515625" bestFit="1" customWidth="1"/>
    <col min="9" max="9" width="13.7109375" bestFit="1" customWidth="1"/>
    <col min="10" max="10" width="14.42578125" bestFit="1" customWidth="1"/>
    <col min="11" max="11" width="10.85546875" bestFit="1" customWidth="1"/>
    <col min="12" max="12" width="8.85546875" bestFit="1" customWidth="1"/>
    <col min="13" max="13" width="6.42578125" bestFit="1" customWidth="1"/>
    <col min="14" max="14" width="11.5703125" bestFit="1" customWidth="1"/>
    <col min="15" max="15" width="11.5703125" customWidth="1"/>
    <col min="16" max="16" width="5.5703125" bestFit="1" customWidth="1"/>
    <col min="17" max="19" width="6.140625" bestFit="1" customWidth="1"/>
    <col min="20" max="20" width="6.42578125" bestFit="1" customWidth="1"/>
    <col min="21" max="21" width="12.28515625" bestFit="1" customWidth="1"/>
    <col min="22" max="22" width="6.140625" bestFit="1" customWidth="1"/>
    <col min="23" max="24" width="5.5703125" bestFit="1" customWidth="1"/>
    <col min="25" max="25" width="9" bestFit="1" customWidth="1"/>
    <col min="26" max="26" width="8.85546875" bestFit="1" customWidth="1"/>
    <col min="28" max="28" width="10.28515625" bestFit="1" customWidth="1"/>
    <col min="29" max="29" width="15.140625" bestFit="1" customWidth="1"/>
    <col min="30" max="30" width="5.7109375" bestFit="1" customWidth="1"/>
    <col min="31" max="31" width="8" bestFit="1" customWidth="1"/>
    <col min="32" max="32" width="5.7109375" customWidth="1"/>
    <col min="33" max="33" width="10" customWidth="1"/>
    <col min="34" max="34" width="9.140625" customWidth="1"/>
    <col min="35" max="35" width="10" bestFit="1" customWidth="1"/>
    <col min="36" max="36" width="6.140625" bestFit="1" customWidth="1"/>
    <col min="37" max="37" width="8.140625" bestFit="1" customWidth="1"/>
    <col min="38" max="38" width="12.28515625" bestFit="1" customWidth="1"/>
    <col min="39" max="39" width="12.28515625" customWidth="1"/>
    <col min="40" max="40" width="8" bestFit="1" customWidth="1"/>
    <col min="41" max="41" width="9.42578125" bestFit="1" customWidth="1"/>
    <col min="42" max="42" width="5.5703125" bestFit="1" customWidth="1"/>
    <col min="43" max="43" width="8.140625" bestFit="1" customWidth="1"/>
    <col min="44" max="44" width="9.5703125" bestFit="1" customWidth="1"/>
    <col min="45" max="45" width="13.5703125" bestFit="1" customWidth="1"/>
    <col min="46" max="46" width="11.85546875" bestFit="1" customWidth="1"/>
    <col min="47" max="47" width="10.7109375" bestFit="1" customWidth="1"/>
    <col min="48" max="48" width="14.7109375" bestFit="1" customWidth="1"/>
    <col min="49" max="49" width="15.140625" bestFit="1" customWidth="1"/>
    <col min="50" max="51" width="8.140625" bestFit="1" customWidth="1"/>
    <col min="52" max="52" width="15.42578125" bestFit="1" customWidth="1"/>
    <col min="53" max="53" width="14.42578125" bestFit="1" customWidth="1"/>
    <col min="55" max="55" width="11.140625" bestFit="1" customWidth="1"/>
  </cols>
  <sheetData>
    <row r="1" spans="1:55" ht="30" customHeight="1" thickBot="1" x14ac:dyDescent="0.3">
      <c r="A1" s="61" t="s">
        <v>63</v>
      </c>
      <c r="B1" s="60"/>
      <c r="C1" s="59"/>
      <c r="D1" s="95" t="s">
        <v>62</v>
      </c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7"/>
      <c r="AB1" s="58"/>
      <c r="AC1" s="83" t="s">
        <v>61</v>
      </c>
      <c r="AD1" s="86"/>
      <c r="AE1" s="86"/>
      <c r="AF1" s="86"/>
      <c r="AG1" s="86"/>
      <c r="AH1" s="86"/>
      <c r="AI1" s="57"/>
      <c r="AJ1" s="83" t="s">
        <v>60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5"/>
    </row>
    <row r="2" spans="1:55" ht="15.75" x14ac:dyDescent="0.25">
      <c r="A2" s="56" t="s">
        <v>59</v>
      </c>
      <c r="B2" s="99" t="s">
        <v>58</v>
      </c>
      <c r="C2" s="100"/>
      <c r="D2" s="101" t="s">
        <v>57</v>
      </c>
      <c r="E2" s="102"/>
      <c r="F2" s="102"/>
      <c r="G2" s="103" t="s">
        <v>56</v>
      </c>
      <c r="H2" s="102"/>
      <c r="I2" s="102"/>
      <c r="J2" s="102"/>
      <c r="K2" s="104" t="s">
        <v>55</v>
      </c>
      <c r="L2" s="102"/>
      <c r="M2" s="102"/>
      <c r="N2" s="102"/>
      <c r="O2" s="49" t="s">
        <v>64</v>
      </c>
      <c r="P2" s="105" t="s">
        <v>54</v>
      </c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62" t="s">
        <v>64</v>
      </c>
      <c r="AC2" s="98" t="s">
        <v>53</v>
      </c>
      <c r="AD2" s="89" t="s">
        <v>73</v>
      </c>
      <c r="AE2" s="81"/>
      <c r="AF2" s="81"/>
      <c r="AG2" s="93" t="s">
        <v>79</v>
      </c>
      <c r="AH2" s="93" t="s">
        <v>80</v>
      </c>
      <c r="AI2" s="63"/>
      <c r="AJ2" s="90" t="s">
        <v>47</v>
      </c>
      <c r="AK2" s="91"/>
      <c r="AL2" s="92"/>
      <c r="AM2" s="46" t="s">
        <v>64</v>
      </c>
      <c r="AN2" s="46"/>
      <c r="AO2" s="87" t="s">
        <v>68</v>
      </c>
      <c r="AP2" s="88"/>
      <c r="AQ2" s="87" t="s">
        <v>46</v>
      </c>
      <c r="AR2" s="88"/>
      <c r="AS2" s="90" t="s">
        <v>45</v>
      </c>
      <c r="AT2" s="91"/>
      <c r="AU2" s="91"/>
      <c r="AV2" s="91"/>
      <c r="AW2" s="91"/>
      <c r="AX2" s="91"/>
      <c r="AY2" s="91"/>
      <c r="AZ2" s="91"/>
      <c r="BA2" s="92"/>
      <c r="BC2" t="s">
        <v>64</v>
      </c>
    </row>
    <row r="3" spans="1:55" ht="63" x14ac:dyDescent="0.25">
      <c r="A3" s="54" t="s">
        <v>44</v>
      </c>
      <c r="B3" s="53" t="s">
        <v>35</v>
      </c>
      <c r="C3" s="53" t="s">
        <v>43</v>
      </c>
      <c r="D3" s="52" t="s">
        <v>37</v>
      </c>
      <c r="E3" s="52" t="s">
        <v>42</v>
      </c>
      <c r="F3" s="52" t="s">
        <v>41</v>
      </c>
      <c r="G3" s="51" t="s">
        <v>37</v>
      </c>
      <c r="H3" s="51" t="s">
        <v>40</v>
      </c>
      <c r="I3" s="51" t="s">
        <v>39</v>
      </c>
      <c r="J3" s="51" t="s">
        <v>38</v>
      </c>
      <c r="K3" s="49" t="s">
        <v>37</v>
      </c>
      <c r="L3" s="50" t="s">
        <v>36</v>
      </c>
      <c r="M3" s="49" t="s">
        <v>35</v>
      </c>
      <c r="N3" s="49" t="s">
        <v>34</v>
      </c>
      <c r="O3" s="49"/>
      <c r="P3" s="48" t="s">
        <v>33</v>
      </c>
      <c r="Q3" s="48" t="s">
        <v>32</v>
      </c>
      <c r="R3" s="48" t="s">
        <v>31</v>
      </c>
      <c r="S3" s="48" t="s">
        <v>30</v>
      </c>
      <c r="T3" s="48" t="s">
        <v>29</v>
      </c>
      <c r="U3" s="47" t="s">
        <v>28</v>
      </c>
      <c r="V3" s="47" t="s">
        <v>27</v>
      </c>
      <c r="W3" s="47" t="s">
        <v>26</v>
      </c>
      <c r="X3" s="47" t="s">
        <v>25</v>
      </c>
      <c r="Y3" s="47" t="s">
        <v>24</v>
      </c>
      <c r="Z3" s="47" t="s">
        <v>23</v>
      </c>
      <c r="AA3" s="47" t="s">
        <v>22</v>
      </c>
      <c r="AB3" s="47"/>
      <c r="AC3" s="91"/>
      <c r="AD3" s="89"/>
      <c r="AE3" s="116" t="s">
        <v>106</v>
      </c>
      <c r="AF3" s="116" t="s">
        <v>107</v>
      </c>
      <c r="AG3" s="94"/>
      <c r="AH3" s="94"/>
      <c r="AI3" s="55" t="s">
        <v>64</v>
      </c>
      <c r="AJ3" s="41" t="s">
        <v>21</v>
      </c>
      <c r="AK3" s="41" t="s">
        <v>20</v>
      </c>
      <c r="AL3" s="40" t="s">
        <v>19</v>
      </c>
      <c r="AM3" s="41"/>
      <c r="AN3" s="68" t="s">
        <v>71</v>
      </c>
      <c r="AO3" s="41" t="s">
        <v>69</v>
      </c>
      <c r="AP3" s="68" t="s">
        <v>70</v>
      </c>
      <c r="AQ3" s="39" t="s">
        <v>18</v>
      </c>
      <c r="AR3" s="38" t="s">
        <v>17</v>
      </c>
      <c r="AS3" s="37" t="s">
        <v>16</v>
      </c>
      <c r="AT3" s="36" t="s">
        <v>15</v>
      </c>
      <c r="AU3" s="36" t="s">
        <v>14</v>
      </c>
      <c r="AV3" s="36" t="s">
        <v>13</v>
      </c>
      <c r="AW3" s="36" t="s">
        <v>12</v>
      </c>
      <c r="AX3" s="36" t="s">
        <v>11</v>
      </c>
      <c r="AY3" s="36" t="s">
        <v>10</v>
      </c>
      <c r="AZ3" s="36" t="s">
        <v>9</v>
      </c>
      <c r="BA3" s="35" t="s">
        <v>8</v>
      </c>
      <c r="BB3" s="69" t="s">
        <v>72</v>
      </c>
    </row>
    <row r="4" spans="1:55" ht="15" customHeight="1" x14ac:dyDescent="0.25">
      <c r="A4" s="34" t="s">
        <v>81</v>
      </c>
      <c r="B4" s="13">
        <v>1</v>
      </c>
      <c r="C4" s="12">
        <v>49.075870000000002</v>
      </c>
      <c r="D4" s="11"/>
      <c r="E4" s="11"/>
      <c r="F4" s="11">
        <v>1</v>
      </c>
      <c r="G4" s="10"/>
      <c r="H4" s="10">
        <v>1</v>
      </c>
      <c r="I4" s="10"/>
      <c r="J4" s="10"/>
      <c r="K4" s="9"/>
      <c r="L4" s="9">
        <v>1</v>
      </c>
      <c r="M4" s="9"/>
      <c r="N4" s="9"/>
      <c r="O4" s="9"/>
      <c r="P4" s="7">
        <v>1</v>
      </c>
      <c r="Q4" s="7">
        <v>1</v>
      </c>
      <c r="R4" s="7"/>
      <c r="S4" s="7"/>
      <c r="T4" s="7">
        <v>1</v>
      </c>
      <c r="U4" s="7">
        <v>3</v>
      </c>
      <c r="V4" s="7"/>
      <c r="W4" s="7"/>
      <c r="X4" s="7"/>
      <c r="Y4" s="7"/>
      <c r="Z4" s="7"/>
      <c r="AA4" s="18">
        <v>1223</v>
      </c>
      <c r="AB4" s="18"/>
      <c r="AC4" s="33">
        <v>0.4</v>
      </c>
      <c r="AD4" s="75">
        <v>1</v>
      </c>
      <c r="AE4" s="75"/>
      <c r="AF4" s="75"/>
      <c r="AG4" s="78">
        <v>732497</v>
      </c>
      <c r="AH4" s="78">
        <v>936659</v>
      </c>
      <c r="AI4" s="67"/>
      <c r="AJ4" s="28">
        <v>1223</v>
      </c>
      <c r="AK4" s="28">
        <v>758301</v>
      </c>
      <c r="AL4" s="27">
        <f>AK4*AJ4</f>
        <v>927402123</v>
      </c>
      <c r="AM4" s="28"/>
      <c r="AN4" s="28">
        <v>936659</v>
      </c>
      <c r="AO4" s="28" t="b">
        <v>1</v>
      </c>
      <c r="AP4" s="28" t="b">
        <v>1</v>
      </c>
      <c r="AQ4" s="26">
        <v>1</v>
      </c>
      <c r="AR4" s="25">
        <v>72</v>
      </c>
      <c r="AS4" s="24">
        <v>4573</v>
      </c>
      <c r="AT4" s="23">
        <v>7.2723382536366201E-3</v>
      </c>
      <c r="AU4" s="21"/>
      <c r="AV4" s="22">
        <v>0.60417248985265604</v>
      </c>
      <c r="AW4" s="21"/>
      <c r="BA4" s="20"/>
      <c r="BB4">
        <v>13000</v>
      </c>
    </row>
    <row r="5" spans="1:55" ht="15" customHeight="1" x14ac:dyDescent="0.25">
      <c r="A5" s="77" t="s">
        <v>7</v>
      </c>
      <c r="B5" s="13">
        <v>1</v>
      </c>
      <c r="C5" s="12">
        <v>49.35369</v>
      </c>
      <c r="D5" s="11"/>
      <c r="E5" s="11"/>
      <c r="F5" s="11">
        <v>1</v>
      </c>
      <c r="G5" s="10"/>
      <c r="H5" s="10">
        <v>1</v>
      </c>
      <c r="I5" s="10"/>
      <c r="J5" s="10"/>
      <c r="K5" s="9"/>
      <c r="L5" s="9">
        <v>1</v>
      </c>
      <c r="M5" s="9"/>
      <c r="N5" s="9"/>
      <c r="O5" s="9" t="s">
        <v>65</v>
      </c>
      <c r="P5" s="7">
        <v>1</v>
      </c>
      <c r="Q5" s="7">
        <v>1</v>
      </c>
      <c r="R5" s="7"/>
      <c r="S5" s="7"/>
      <c r="T5" s="7">
        <v>1</v>
      </c>
      <c r="U5" s="7">
        <v>3</v>
      </c>
      <c r="V5" s="7"/>
      <c r="W5" s="7"/>
      <c r="X5" s="7"/>
      <c r="Y5" s="7"/>
      <c r="Z5" s="7"/>
      <c r="AA5" s="18">
        <v>1223</v>
      </c>
      <c r="AB5" s="18" t="s">
        <v>66</v>
      </c>
      <c r="AC5" s="33">
        <v>0.4</v>
      </c>
      <c r="AD5" s="75">
        <v>1</v>
      </c>
      <c r="AE5" s="75"/>
      <c r="AF5" s="75"/>
      <c r="AG5" s="78">
        <v>732497</v>
      </c>
      <c r="AH5" s="78">
        <v>936659</v>
      </c>
      <c r="AI5" s="67" t="s">
        <v>67</v>
      </c>
      <c r="AJ5" s="28">
        <v>1223</v>
      </c>
      <c r="AK5" s="28">
        <v>758301</v>
      </c>
      <c r="AL5" s="27">
        <f>AK5*AJ5</f>
        <v>927402123</v>
      </c>
      <c r="AM5" s="80" t="s">
        <v>95</v>
      </c>
      <c r="AN5" s="28">
        <v>936659</v>
      </c>
      <c r="AO5" s="28" t="b">
        <v>1</v>
      </c>
      <c r="AP5" s="28" t="b">
        <v>1</v>
      </c>
      <c r="AQ5" s="26">
        <v>1</v>
      </c>
      <c r="AR5" s="25">
        <v>108</v>
      </c>
      <c r="AS5" s="24">
        <v>786</v>
      </c>
      <c r="AT5" s="23">
        <v>0.117022368905601</v>
      </c>
      <c r="AU5" s="21"/>
      <c r="AV5" s="22">
        <v>0.89261985747947103</v>
      </c>
      <c r="AW5" s="21"/>
      <c r="BA5" s="20"/>
      <c r="BB5">
        <v>11000</v>
      </c>
      <c r="BC5" s="80" t="s">
        <v>104</v>
      </c>
    </row>
    <row r="6" spans="1:55" ht="15" customHeight="1" x14ac:dyDescent="0.25">
      <c r="A6" s="82" t="s">
        <v>5</v>
      </c>
      <c r="B6" s="13"/>
      <c r="C6" s="12"/>
      <c r="D6" s="11"/>
      <c r="E6" s="11"/>
      <c r="F6" s="11">
        <v>1</v>
      </c>
      <c r="G6" s="10"/>
      <c r="H6" s="10">
        <v>1</v>
      </c>
      <c r="I6" s="10"/>
      <c r="J6" s="10"/>
      <c r="K6" s="9"/>
      <c r="L6" s="9"/>
      <c r="M6" s="9"/>
      <c r="N6" s="19">
        <v>1</v>
      </c>
      <c r="O6" s="9" t="s">
        <v>74</v>
      </c>
      <c r="P6" s="7">
        <v>1</v>
      </c>
      <c r="Q6" s="7">
        <v>1</v>
      </c>
      <c r="R6" s="7"/>
      <c r="S6" s="7"/>
      <c r="T6" s="7">
        <v>1</v>
      </c>
      <c r="U6" s="7">
        <v>3</v>
      </c>
      <c r="V6" s="7"/>
      <c r="W6" s="7"/>
      <c r="X6" s="7"/>
      <c r="Y6" s="7"/>
      <c r="Z6" s="7"/>
      <c r="AA6" s="18">
        <v>1223</v>
      </c>
      <c r="AB6" s="18" t="s">
        <v>75</v>
      </c>
      <c r="AC6" s="33"/>
      <c r="AD6" s="75">
        <v>1</v>
      </c>
      <c r="AE6" s="75"/>
      <c r="AF6" s="75"/>
      <c r="AG6" s="78">
        <v>732497</v>
      </c>
      <c r="AH6" s="78">
        <v>936659</v>
      </c>
      <c r="AI6" s="67" t="s">
        <v>76</v>
      </c>
      <c r="AJ6" s="28">
        <v>1223</v>
      </c>
      <c r="AK6" s="28">
        <v>758301</v>
      </c>
      <c r="AL6" s="27">
        <f>AK6*AJ6</f>
        <v>927402123</v>
      </c>
      <c r="AM6" s="80" t="s">
        <v>96</v>
      </c>
      <c r="AN6" s="28">
        <v>936659</v>
      </c>
      <c r="AO6" s="28" t="b">
        <v>1</v>
      </c>
      <c r="AP6" s="28" t="b">
        <v>1</v>
      </c>
      <c r="AQ6" s="26">
        <v>1</v>
      </c>
      <c r="AR6" s="25">
        <v>46</v>
      </c>
      <c r="AS6" s="24">
        <v>1657</v>
      </c>
      <c r="AT6">
        <v>1.3540084688371701E-2</v>
      </c>
      <c r="AU6" s="21"/>
      <c r="AV6">
        <v>0.49994343438832101</v>
      </c>
      <c r="AW6" s="21"/>
      <c r="BA6" s="20"/>
      <c r="BC6" s="80" t="s">
        <v>105</v>
      </c>
    </row>
    <row r="7" spans="1:55" ht="15" customHeight="1" x14ac:dyDescent="0.25">
      <c r="A7" s="82" t="s">
        <v>3</v>
      </c>
      <c r="B7" s="13"/>
      <c r="C7" s="12"/>
      <c r="D7" s="11"/>
      <c r="E7" s="11"/>
      <c r="F7" s="11">
        <v>1</v>
      </c>
      <c r="G7" s="10"/>
      <c r="H7" s="10">
        <v>1</v>
      </c>
      <c r="I7" s="10"/>
      <c r="J7" s="10"/>
      <c r="K7" s="9"/>
      <c r="L7" s="9">
        <v>1</v>
      </c>
      <c r="M7" s="9"/>
      <c r="N7" s="9"/>
      <c r="O7" s="9" t="s">
        <v>65</v>
      </c>
      <c r="P7" s="8"/>
      <c r="Q7" s="8"/>
      <c r="R7" s="7"/>
      <c r="S7" s="7"/>
      <c r="T7" s="7">
        <v>1</v>
      </c>
      <c r="U7" s="7">
        <v>3</v>
      </c>
      <c r="V7" s="7"/>
      <c r="W7" s="7"/>
      <c r="X7" s="7"/>
      <c r="Y7" s="7"/>
      <c r="Z7" s="7"/>
      <c r="AA7" s="6"/>
      <c r="AB7" s="18" t="s">
        <v>77</v>
      </c>
      <c r="AC7" s="33"/>
      <c r="AD7" s="75">
        <v>1</v>
      </c>
      <c r="AE7" s="75"/>
      <c r="AF7" s="75"/>
      <c r="AG7" s="78">
        <v>732497</v>
      </c>
      <c r="AH7" s="78">
        <v>936659</v>
      </c>
      <c r="AI7" s="67" t="s">
        <v>78</v>
      </c>
      <c r="AJ7" s="28">
        <v>589</v>
      </c>
      <c r="AK7" s="28">
        <v>758301</v>
      </c>
      <c r="AL7" s="27">
        <f>AK7*AJ7</f>
        <v>446639289</v>
      </c>
      <c r="AM7" s="80" t="s">
        <v>97</v>
      </c>
      <c r="AN7" s="28">
        <v>936659</v>
      </c>
      <c r="AO7" s="28" t="b">
        <v>1</v>
      </c>
      <c r="AP7" s="28" t="b">
        <v>1</v>
      </c>
      <c r="AQ7" s="26">
        <v>1</v>
      </c>
      <c r="AR7">
        <v>100</v>
      </c>
      <c r="AS7">
        <v>4282</v>
      </c>
      <c r="AT7">
        <v>1.0149866170514299E-2</v>
      </c>
      <c r="AU7" s="21"/>
      <c r="AV7">
        <v>0.52838424359800396</v>
      </c>
      <c r="AW7" s="21"/>
      <c r="BA7" s="20"/>
      <c r="BC7" s="80" t="s">
        <v>100</v>
      </c>
    </row>
    <row r="8" spans="1:55" ht="15" customHeight="1" x14ac:dyDescent="0.25">
      <c r="A8" s="76" t="s">
        <v>89</v>
      </c>
      <c r="B8" s="13"/>
      <c r="C8" s="12"/>
      <c r="D8" s="11"/>
      <c r="E8" s="11"/>
      <c r="F8" s="11">
        <v>1</v>
      </c>
      <c r="G8" s="10"/>
      <c r="H8" s="10">
        <v>1</v>
      </c>
      <c r="I8" s="10"/>
      <c r="J8" s="10"/>
      <c r="K8" s="9"/>
      <c r="L8" s="9">
        <v>1</v>
      </c>
      <c r="M8" s="9"/>
      <c r="N8" s="9"/>
      <c r="O8" s="9"/>
      <c r="P8" s="7">
        <v>1</v>
      </c>
      <c r="Q8" s="7">
        <v>1</v>
      </c>
      <c r="R8" s="7"/>
      <c r="S8" s="7"/>
      <c r="T8" s="7">
        <v>1</v>
      </c>
      <c r="U8" s="8">
        <v>6</v>
      </c>
      <c r="V8" s="7"/>
      <c r="W8" s="7"/>
      <c r="X8" s="7"/>
      <c r="Y8" s="7"/>
      <c r="Z8" s="7"/>
      <c r="AA8" s="6"/>
      <c r="AB8" s="18"/>
      <c r="AC8" s="33"/>
      <c r="AD8" s="75">
        <v>1</v>
      </c>
      <c r="AE8" s="75"/>
      <c r="AF8" s="75"/>
      <c r="AG8" s="78">
        <v>732497</v>
      </c>
      <c r="AH8" s="78">
        <v>936659</v>
      </c>
      <c r="AI8" s="67"/>
      <c r="AJ8" s="28"/>
      <c r="AK8" s="28"/>
      <c r="AL8" s="27"/>
      <c r="AN8" s="28">
        <v>936659</v>
      </c>
      <c r="AO8" s="28" t="b">
        <v>1</v>
      </c>
      <c r="AP8" s="28" t="b">
        <v>1</v>
      </c>
      <c r="AQ8" s="26"/>
      <c r="AR8" s="25"/>
      <c r="AS8" s="24"/>
      <c r="AT8" s="23"/>
      <c r="AU8" s="21"/>
      <c r="AV8" s="22"/>
      <c r="AW8" s="21"/>
      <c r="BA8" s="20"/>
    </row>
    <row r="9" spans="1:55" x14ac:dyDescent="0.25">
      <c r="A9" s="76" t="s">
        <v>90</v>
      </c>
      <c r="B9" s="13"/>
      <c r="C9" s="12"/>
      <c r="D9" s="11"/>
      <c r="E9" s="11"/>
      <c r="F9" s="11">
        <v>1</v>
      </c>
      <c r="G9" s="10"/>
      <c r="H9" s="10">
        <v>1</v>
      </c>
      <c r="I9" s="10"/>
      <c r="J9" s="10"/>
      <c r="K9" s="9"/>
      <c r="L9" s="9">
        <v>1</v>
      </c>
      <c r="M9" s="9"/>
      <c r="N9" s="9"/>
      <c r="O9" s="9"/>
      <c r="P9" s="7">
        <v>1</v>
      </c>
      <c r="Q9" s="7">
        <v>1</v>
      </c>
      <c r="R9" s="7"/>
      <c r="S9" s="7"/>
      <c r="T9" s="7">
        <v>1</v>
      </c>
      <c r="U9" s="7">
        <v>3</v>
      </c>
      <c r="V9" s="7"/>
      <c r="W9" s="7"/>
      <c r="X9" s="7"/>
      <c r="Y9" s="7"/>
      <c r="Z9" s="7"/>
      <c r="AA9" s="18"/>
      <c r="AB9" s="18"/>
      <c r="AC9" s="70">
        <v>0.3</v>
      </c>
      <c r="AD9" s="75">
        <v>1</v>
      </c>
      <c r="AE9" s="75"/>
      <c r="AF9" s="75"/>
      <c r="AG9" s="78">
        <v>732497</v>
      </c>
      <c r="AH9" s="78">
        <v>936659</v>
      </c>
      <c r="AI9" s="67"/>
      <c r="AJ9" s="28"/>
      <c r="AK9" s="28"/>
      <c r="AL9" s="27"/>
      <c r="AN9" s="28">
        <v>936659</v>
      </c>
      <c r="AO9" s="28" t="b">
        <v>1</v>
      </c>
      <c r="AP9" s="28" t="b">
        <v>1</v>
      </c>
    </row>
    <row r="10" spans="1:55" x14ac:dyDescent="0.25">
      <c r="A10" s="82" t="s">
        <v>0</v>
      </c>
      <c r="B10" s="13"/>
      <c r="C10" s="12"/>
      <c r="D10" s="11"/>
      <c r="E10" s="11"/>
      <c r="F10" s="11">
        <v>1</v>
      </c>
      <c r="G10" s="10"/>
      <c r="H10" s="10">
        <v>1</v>
      </c>
      <c r="I10" s="10"/>
      <c r="J10" s="10"/>
      <c r="K10" s="9"/>
      <c r="L10" s="9">
        <v>1</v>
      </c>
      <c r="M10" s="9"/>
      <c r="N10" s="9"/>
      <c r="O10" s="9" t="s">
        <v>65</v>
      </c>
      <c r="P10" s="7">
        <v>1</v>
      </c>
      <c r="Q10" s="7">
        <v>1</v>
      </c>
      <c r="R10" s="7"/>
      <c r="S10" s="7"/>
      <c r="T10" s="7">
        <v>1</v>
      </c>
      <c r="U10" s="7">
        <v>3</v>
      </c>
      <c r="V10" s="7"/>
      <c r="W10" s="7"/>
      <c r="X10" s="7"/>
      <c r="Y10" s="7"/>
      <c r="Z10" s="7"/>
      <c r="AA10" s="18"/>
      <c r="AB10" s="18" t="s">
        <v>66</v>
      </c>
      <c r="AC10" s="70">
        <v>0.5</v>
      </c>
      <c r="AD10" s="75">
        <v>1</v>
      </c>
      <c r="AE10" s="75"/>
      <c r="AF10" s="75"/>
      <c r="AG10" s="78">
        <v>732497</v>
      </c>
      <c r="AH10" s="78">
        <v>936659</v>
      </c>
      <c r="AI10" s="67" t="s">
        <v>91</v>
      </c>
      <c r="AM10" s="80" t="s">
        <v>94</v>
      </c>
      <c r="AN10" s="28">
        <v>936659</v>
      </c>
      <c r="AO10" s="28" t="b">
        <v>1</v>
      </c>
      <c r="AP10" s="28" t="b">
        <v>1</v>
      </c>
      <c r="BC10" s="80" t="s">
        <v>101</v>
      </c>
    </row>
    <row r="11" spans="1:55" x14ac:dyDescent="0.25">
      <c r="A11" s="82" t="s">
        <v>86</v>
      </c>
      <c r="B11" s="13"/>
      <c r="C11" s="12"/>
      <c r="D11" s="11"/>
      <c r="E11" s="11"/>
      <c r="F11" s="11">
        <v>1</v>
      </c>
      <c r="G11" s="10"/>
      <c r="H11" s="10">
        <v>1</v>
      </c>
      <c r="I11" s="10"/>
      <c r="J11" s="10"/>
      <c r="K11" s="9"/>
      <c r="L11" s="9">
        <v>1</v>
      </c>
      <c r="M11" s="9"/>
      <c r="N11" s="9"/>
      <c r="O11" s="9" t="s">
        <v>65</v>
      </c>
      <c r="P11" s="7">
        <v>1</v>
      </c>
      <c r="Q11" s="7">
        <v>1</v>
      </c>
      <c r="R11" s="7"/>
      <c r="S11" s="7"/>
      <c r="T11" s="7">
        <v>1</v>
      </c>
      <c r="U11" s="7">
        <v>3</v>
      </c>
      <c r="V11" s="7"/>
      <c r="W11" s="7"/>
      <c r="X11" s="7"/>
      <c r="Y11" s="7"/>
      <c r="Z11" s="7"/>
      <c r="AA11" s="18">
        <v>1223</v>
      </c>
      <c r="AB11" s="18" t="s">
        <v>66</v>
      </c>
      <c r="AC11" s="33">
        <v>0.4</v>
      </c>
      <c r="AD11" s="74">
        <v>2</v>
      </c>
      <c r="AE11" s="74"/>
      <c r="AF11" s="74"/>
      <c r="AG11" s="78">
        <v>732497</v>
      </c>
      <c r="AH11" s="78">
        <v>936659</v>
      </c>
      <c r="AI11" s="67" t="s">
        <v>87</v>
      </c>
      <c r="AM11" s="80" t="s">
        <v>98</v>
      </c>
      <c r="AN11" s="28">
        <v>936659</v>
      </c>
      <c r="AO11" s="28" t="b">
        <v>1</v>
      </c>
      <c r="AP11" s="28" t="b">
        <v>1</v>
      </c>
      <c r="BC11" s="80" t="s">
        <v>102</v>
      </c>
    </row>
    <row r="12" spans="1:55" x14ac:dyDescent="0.25">
      <c r="A12" s="82" t="s">
        <v>88</v>
      </c>
      <c r="B12" s="13"/>
      <c r="C12" s="12"/>
      <c r="D12" s="11"/>
      <c r="E12" s="11"/>
      <c r="F12" s="11">
        <v>1</v>
      </c>
      <c r="G12" s="10"/>
      <c r="H12" s="10">
        <v>1</v>
      </c>
      <c r="I12" s="10"/>
      <c r="J12" s="10"/>
      <c r="K12" s="9"/>
      <c r="L12" s="9">
        <v>1</v>
      </c>
      <c r="M12" s="9"/>
      <c r="N12" s="9"/>
      <c r="O12" s="9" t="s">
        <v>65</v>
      </c>
      <c r="P12" s="7">
        <v>1</v>
      </c>
      <c r="Q12" s="7">
        <v>1</v>
      </c>
      <c r="R12" s="7"/>
      <c r="S12" s="7"/>
      <c r="T12" s="7">
        <v>1</v>
      </c>
      <c r="U12" s="7">
        <v>3</v>
      </c>
      <c r="V12" s="7"/>
      <c r="W12" s="7"/>
      <c r="X12" s="7"/>
      <c r="Y12" s="7">
        <v>1</v>
      </c>
      <c r="Z12" s="7"/>
      <c r="AA12" s="18"/>
      <c r="AB12" s="18" t="s">
        <v>92</v>
      </c>
      <c r="AD12" s="79">
        <v>1</v>
      </c>
      <c r="AE12" s="115">
        <v>1869958</v>
      </c>
      <c r="AF12" s="79">
        <v>2152</v>
      </c>
      <c r="AG12" s="78">
        <v>732497</v>
      </c>
      <c r="AH12" s="78">
        <v>936659</v>
      </c>
      <c r="AI12" s="67" t="s">
        <v>93</v>
      </c>
      <c r="AM12" s="80" t="s">
        <v>99</v>
      </c>
      <c r="AN12" s="28">
        <v>936659</v>
      </c>
      <c r="AO12" s="28" t="b">
        <v>1</v>
      </c>
      <c r="AP12" s="28" t="b">
        <v>1</v>
      </c>
      <c r="BC12" s="80" t="s">
        <v>103</v>
      </c>
    </row>
    <row r="13" spans="1:55" x14ac:dyDescent="0.25">
      <c r="A13" s="1"/>
    </row>
    <row r="14" spans="1:55" x14ac:dyDescent="0.25">
      <c r="A14" s="1"/>
    </row>
    <row r="15" spans="1:55" x14ac:dyDescent="0.25">
      <c r="A15" s="1"/>
    </row>
  </sheetData>
  <mergeCells count="16">
    <mergeCell ref="D1:AA1"/>
    <mergeCell ref="AC2:AC3"/>
    <mergeCell ref="B2:C2"/>
    <mergeCell ref="D2:F2"/>
    <mergeCell ref="G2:J2"/>
    <mergeCell ref="K2:N2"/>
    <mergeCell ref="P2:AA2"/>
    <mergeCell ref="AJ1:BA1"/>
    <mergeCell ref="AC1:AH1"/>
    <mergeCell ref="AO2:AP2"/>
    <mergeCell ref="AD2:AD3"/>
    <mergeCell ref="AJ2:AL2"/>
    <mergeCell ref="AQ2:AR2"/>
    <mergeCell ref="AS2:BA2"/>
    <mergeCell ref="AG2:AG3"/>
    <mergeCell ref="AH2:AH3"/>
  </mergeCells>
  <phoneticPr fontId="1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9011-D726-47B3-9440-8B01236A4F88}">
  <dimension ref="A1:AH10"/>
  <sheetViews>
    <sheetView topLeftCell="H1" workbookViewId="0">
      <selection activeCell="U27" sqref="U27"/>
    </sheetView>
  </sheetViews>
  <sheetFormatPr defaultRowHeight="15" x14ac:dyDescent="0.25"/>
  <sheetData>
    <row r="1" spans="1:34" x14ac:dyDescent="0.25">
      <c r="A1" s="89" t="s">
        <v>73</v>
      </c>
      <c r="B1" s="93" t="s">
        <v>79</v>
      </c>
      <c r="C1" s="93" t="s">
        <v>80</v>
      </c>
      <c r="D1" s="109" t="s">
        <v>52</v>
      </c>
      <c r="E1" s="111" t="s">
        <v>51</v>
      </c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112" t="s">
        <v>50</v>
      </c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106" t="s">
        <v>49</v>
      </c>
      <c r="AD1" s="91"/>
      <c r="AE1" s="91"/>
      <c r="AF1" s="91"/>
      <c r="AG1" s="92"/>
      <c r="AH1" s="107" t="s">
        <v>48</v>
      </c>
    </row>
    <row r="2" spans="1:34" x14ac:dyDescent="0.25">
      <c r="A2" s="89"/>
      <c r="B2" s="94"/>
      <c r="C2" s="94"/>
      <c r="D2" s="110"/>
      <c r="E2" s="45">
        <v>1</v>
      </c>
      <c r="F2" s="45">
        <v>2</v>
      </c>
      <c r="G2" s="45">
        <v>3</v>
      </c>
      <c r="H2" s="45">
        <v>4</v>
      </c>
      <c r="I2" s="45">
        <v>5</v>
      </c>
      <c r="J2" s="45">
        <v>6</v>
      </c>
      <c r="K2" s="45">
        <v>7</v>
      </c>
      <c r="L2" s="45">
        <v>8</v>
      </c>
      <c r="M2" s="45">
        <v>9</v>
      </c>
      <c r="N2" s="45">
        <v>10</v>
      </c>
      <c r="O2" s="45">
        <v>11</v>
      </c>
      <c r="P2" s="45">
        <v>12</v>
      </c>
      <c r="Q2" s="44">
        <v>1</v>
      </c>
      <c r="R2" s="44">
        <v>2</v>
      </c>
      <c r="S2" s="44">
        <v>3</v>
      </c>
      <c r="T2" s="44">
        <v>4</v>
      </c>
      <c r="U2" s="44">
        <v>5</v>
      </c>
      <c r="V2" s="44">
        <v>6</v>
      </c>
      <c r="W2" s="44">
        <v>7</v>
      </c>
      <c r="X2" s="44">
        <v>8</v>
      </c>
      <c r="Y2" s="44">
        <v>9</v>
      </c>
      <c r="Z2" s="44">
        <v>10</v>
      </c>
      <c r="AA2" s="44">
        <v>11</v>
      </c>
      <c r="AB2" s="44">
        <v>12</v>
      </c>
      <c r="AC2" s="43">
        <v>1</v>
      </c>
      <c r="AD2" s="43">
        <v>2</v>
      </c>
      <c r="AE2" s="43">
        <v>3</v>
      </c>
      <c r="AF2" s="43">
        <v>4</v>
      </c>
      <c r="AG2" s="42">
        <v>5</v>
      </c>
      <c r="AH2" s="91"/>
    </row>
    <row r="3" spans="1:34" ht="20.25" customHeight="1" x14ac:dyDescent="0.25">
      <c r="A3" s="108">
        <v>1</v>
      </c>
      <c r="B3" s="108">
        <v>732497</v>
      </c>
      <c r="C3" s="108">
        <v>936659</v>
      </c>
      <c r="D3" s="32" t="s">
        <v>6</v>
      </c>
      <c r="E3" s="31"/>
      <c r="F3" s="31"/>
      <c r="G3" s="31"/>
      <c r="H3" s="31"/>
      <c r="I3" s="31">
        <v>1</v>
      </c>
      <c r="J3" s="31">
        <v>1</v>
      </c>
      <c r="K3" s="31">
        <v>1</v>
      </c>
      <c r="L3" s="31">
        <v>1</v>
      </c>
      <c r="M3" s="31">
        <v>1</v>
      </c>
      <c r="N3" s="31">
        <v>1</v>
      </c>
      <c r="O3" s="31">
        <v>1</v>
      </c>
      <c r="P3" s="31">
        <v>1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1</v>
      </c>
      <c r="AB3" s="30">
        <v>1</v>
      </c>
      <c r="AC3" s="29">
        <v>1</v>
      </c>
      <c r="AD3" s="29">
        <v>1</v>
      </c>
      <c r="AE3" s="29">
        <v>1</v>
      </c>
      <c r="AF3" s="29"/>
      <c r="AG3" s="29"/>
      <c r="AH3" s="65">
        <f t="shared" ref="AH3:AH10" si="0">SUM(E3:AG3)</f>
        <v>13</v>
      </c>
    </row>
    <row r="4" spans="1:34" ht="20.25" customHeight="1" x14ac:dyDescent="0.25">
      <c r="A4" s="108"/>
      <c r="B4" s="108"/>
      <c r="C4" s="108"/>
      <c r="D4" s="17" t="s">
        <v>4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4"/>
      <c r="AD4" s="14"/>
      <c r="AE4" s="14"/>
      <c r="AF4" s="14">
        <v>1</v>
      </c>
      <c r="AG4" s="14"/>
      <c r="AH4" s="64">
        <f t="shared" si="0"/>
        <v>1</v>
      </c>
    </row>
    <row r="5" spans="1:34" ht="20.25" customHeight="1" x14ac:dyDescent="0.25">
      <c r="A5" s="108"/>
      <c r="B5" s="108"/>
      <c r="C5" s="108"/>
      <c r="D5" s="17" t="s">
        <v>2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4"/>
      <c r="AD5" s="14"/>
      <c r="AE5" s="14"/>
      <c r="AF5" s="14"/>
      <c r="AG5" s="14">
        <v>1</v>
      </c>
      <c r="AH5" s="64">
        <f t="shared" si="0"/>
        <v>1</v>
      </c>
    </row>
    <row r="6" spans="1:34" ht="20.25" customHeight="1" x14ac:dyDescent="0.25">
      <c r="A6" s="108"/>
      <c r="B6" s="108"/>
      <c r="C6" s="108"/>
      <c r="D6" s="5" t="s">
        <v>1</v>
      </c>
      <c r="E6" s="4"/>
      <c r="F6" s="4"/>
      <c r="G6" s="4"/>
      <c r="H6" s="4"/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</v>
      </c>
      <c r="AB6" s="3">
        <v>1</v>
      </c>
      <c r="AC6" s="2">
        <v>1</v>
      </c>
      <c r="AD6" s="2">
        <v>1</v>
      </c>
      <c r="AE6" s="2">
        <v>1</v>
      </c>
      <c r="AF6" s="2">
        <v>0</v>
      </c>
      <c r="AG6" s="2"/>
      <c r="AH6" s="66">
        <f t="shared" si="0"/>
        <v>13</v>
      </c>
    </row>
    <row r="7" spans="1:34" ht="20.25" customHeight="1" x14ac:dyDescent="0.25">
      <c r="A7" s="113">
        <v>2</v>
      </c>
      <c r="B7" s="108">
        <v>732497</v>
      </c>
      <c r="C7" s="108">
        <v>936659</v>
      </c>
      <c r="D7" s="32" t="s">
        <v>6</v>
      </c>
      <c r="E7" s="31"/>
      <c r="F7" s="31"/>
      <c r="G7" s="31"/>
      <c r="H7" s="31"/>
      <c r="I7" s="31">
        <v>0</v>
      </c>
      <c r="J7" s="31">
        <v>0</v>
      </c>
      <c r="K7" s="31">
        <v>0</v>
      </c>
      <c r="L7" s="31">
        <v>1</v>
      </c>
      <c r="M7" s="31">
        <v>1</v>
      </c>
      <c r="N7" s="31">
        <v>1</v>
      </c>
      <c r="O7" s="31">
        <v>1</v>
      </c>
      <c r="P7" s="31">
        <v>1</v>
      </c>
      <c r="Q7" s="30">
        <v>1</v>
      </c>
      <c r="R7" s="30">
        <v>1</v>
      </c>
      <c r="S7" s="30">
        <v>1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1</v>
      </c>
      <c r="AB7" s="30">
        <v>1</v>
      </c>
      <c r="AC7" s="29">
        <v>1</v>
      </c>
      <c r="AD7" s="29">
        <v>1</v>
      </c>
      <c r="AE7" s="29">
        <v>1</v>
      </c>
      <c r="AF7" s="29"/>
      <c r="AG7" s="29"/>
      <c r="AH7" s="65">
        <f t="shared" si="0"/>
        <v>13</v>
      </c>
    </row>
    <row r="8" spans="1:34" ht="20.25" customHeight="1" x14ac:dyDescent="0.25">
      <c r="A8" s="114"/>
      <c r="B8" s="108"/>
      <c r="C8" s="108"/>
      <c r="D8" s="17" t="s">
        <v>4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4"/>
      <c r="AD8" s="14"/>
      <c r="AE8" s="14"/>
      <c r="AF8" s="14">
        <v>1</v>
      </c>
      <c r="AG8" s="14"/>
      <c r="AH8" s="64">
        <f t="shared" si="0"/>
        <v>1</v>
      </c>
    </row>
    <row r="9" spans="1:34" ht="20.25" customHeight="1" x14ac:dyDescent="0.25">
      <c r="A9" s="114"/>
      <c r="B9" s="108"/>
      <c r="C9" s="108"/>
      <c r="D9" s="17" t="s">
        <v>2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4"/>
      <c r="AD9" s="14"/>
      <c r="AE9" s="14"/>
      <c r="AF9" s="14"/>
      <c r="AG9" s="14">
        <v>1</v>
      </c>
      <c r="AH9" s="64">
        <f t="shared" si="0"/>
        <v>1</v>
      </c>
    </row>
    <row r="10" spans="1:34" ht="20.25" customHeight="1" x14ac:dyDescent="0.25">
      <c r="A10" s="114"/>
      <c r="B10" s="108"/>
      <c r="C10" s="108"/>
      <c r="D10" s="5" t="s">
        <v>1</v>
      </c>
      <c r="E10" s="4"/>
      <c r="F10" s="4"/>
      <c r="G10" s="4"/>
      <c r="H10" s="4"/>
      <c r="I10" s="4">
        <v>0</v>
      </c>
      <c r="J10" s="4">
        <v>0</v>
      </c>
      <c r="K10" s="4">
        <v>0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3">
        <v>1</v>
      </c>
      <c r="R10" s="3">
        <v>1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</v>
      </c>
      <c r="AB10" s="3">
        <v>1</v>
      </c>
      <c r="AC10" s="2">
        <v>1</v>
      </c>
      <c r="AD10" s="2">
        <v>1</v>
      </c>
      <c r="AE10" s="2">
        <v>1</v>
      </c>
      <c r="AF10" s="2">
        <v>0</v>
      </c>
      <c r="AG10" s="2"/>
      <c r="AH10" s="66">
        <f t="shared" si="0"/>
        <v>13</v>
      </c>
    </row>
  </sheetData>
  <mergeCells count="14">
    <mergeCell ref="A7:A10"/>
    <mergeCell ref="B7:B10"/>
    <mergeCell ref="C7:C10"/>
    <mergeCell ref="A1:A2"/>
    <mergeCell ref="B1:B2"/>
    <mergeCell ref="C1:C2"/>
    <mergeCell ref="AC1:AG1"/>
    <mergeCell ref="AH1:AH2"/>
    <mergeCell ref="A3:A6"/>
    <mergeCell ref="B3:B6"/>
    <mergeCell ref="C3:C6"/>
    <mergeCell ref="D1:D2"/>
    <mergeCell ref="E1:P1"/>
    <mergeCell ref="Q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AE08-BA0F-45FB-9FBD-880C567EFAE3}">
  <dimension ref="A1:D11"/>
  <sheetViews>
    <sheetView workbookViewId="0">
      <selection activeCell="B3" sqref="B3:D3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12.42578125" bestFit="1" customWidth="1"/>
  </cols>
  <sheetData>
    <row r="1" spans="1:4" x14ac:dyDescent="0.25">
      <c r="A1" t="s">
        <v>82</v>
      </c>
      <c r="B1" t="s">
        <v>83</v>
      </c>
      <c r="C1" t="s">
        <v>84</v>
      </c>
      <c r="D1" t="s">
        <v>85</v>
      </c>
    </row>
    <row r="2" spans="1:4" ht="15.75" x14ac:dyDescent="0.25">
      <c r="A2" s="34" t="s">
        <v>7</v>
      </c>
      <c r="B2" s="73">
        <v>49.272089999999999</v>
      </c>
      <c r="C2" s="71">
        <v>47.892699999999998</v>
      </c>
      <c r="D2">
        <v>13500</v>
      </c>
    </row>
    <row r="3" spans="1:4" ht="15.75" x14ac:dyDescent="0.25">
      <c r="A3" s="34" t="s">
        <v>7</v>
      </c>
      <c r="B3" s="73">
        <v>50.511850000000003</v>
      </c>
      <c r="C3" s="71">
        <v>48.290579999999999</v>
      </c>
      <c r="D3">
        <v>13000</v>
      </c>
    </row>
    <row r="4" spans="1:4" ht="15.75" x14ac:dyDescent="0.25">
      <c r="A4" s="34" t="s">
        <v>7</v>
      </c>
      <c r="B4" s="73">
        <v>51.311700000000002</v>
      </c>
      <c r="C4" s="71">
        <v>48.374780000000001</v>
      </c>
      <c r="D4">
        <v>12500</v>
      </c>
    </row>
    <row r="5" spans="1:4" ht="15.75" x14ac:dyDescent="0.25">
      <c r="A5" s="34" t="s">
        <v>7</v>
      </c>
      <c r="B5" s="73">
        <v>50.791759999999996</v>
      </c>
      <c r="C5" s="71">
        <v>48.865299999999998</v>
      </c>
      <c r="D5">
        <v>12000</v>
      </c>
    </row>
    <row r="6" spans="1:4" ht="15.75" x14ac:dyDescent="0.25">
      <c r="A6" s="34" t="s">
        <v>7</v>
      </c>
      <c r="B6" s="73">
        <v>49.991880000000002</v>
      </c>
      <c r="C6" s="71">
        <v>49.033700000000003</v>
      </c>
      <c r="D6">
        <v>11500</v>
      </c>
    </row>
    <row r="7" spans="1:4" ht="15.75" x14ac:dyDescent="0.25">
      <c r="A7" s="34" t="s">
        <v>7</v>
      </c>
      <c r="B7" s="72">
        <v>51.111660000000001</v>
      </c>
      <c r="C7" s="71">
        <v>49.35369</v>
      </c>
      <c r="D7">
        <v>11000</v>
      </c>
    </row>
    <row r="8" spans="1:4" ht="15.75" x14ac:dyDescent="0.25">
      <c r="A8" s="34" t="s">
        <v>7</v>
      </c>
      <c r="B8" s="72">
        <v>51.791530000000002</v>
      </c>
      <c r="C8" s="71">
        <v>49.023130000000002</v>
      </c>
      <c r="D8">
        <v>10500</v>
      </c>
    </row>
    <row r="9" spans="1:4" ht="15.75" x14ac:dyDescent="0.25">
      <c r="A9" s="34" t="s">
        <v>7</v>
      </c>
      <c r="B9" s="72">
        <v>52.67136</v>
      </c>
      <c r="C9" s="71">
        <v>49.103110000000001</v>
      </c>
      <c r="D9">
        <v>10000</v>
      </c>
    </row>
    <row r="10" spans="1:4" ht="15.75" x14ac:dyDescent="0.25">
      <c r="A10" s="34" t="s">
        <v>7</v>
      </c>
      <c r="B10" s="72">
        <v>53.351230000000001</v>
      </c>
      <c r="C10" s="71">
        <v>48.94097</v>
      </c>
      <c r="D10">
        <v>9500</v>
      </c>
    </row>
    <row r="11" spans="1:4" ht="15.75" x14ac:dyDescent="0.25">
      <c r="A11" s="34" t="s">
        <v>7</v>
      </c>
      <c r="B11" s="72">
        <v>52.711320000000001</v>
      </c>
      <c r="C11" s="71">
        <v>48.174610000000001</v>
      </c>
      <c r="D11">
        <v>9000</v>
      </c>
    </row>
  </sheetData>
  <autoFilter ref="A1:D6" xr:uid="{2FB7AE08-BA0F-45FB-9FBD-880C567EFAE3}">
    <sortState xmlns:xlrd2="http://schemas.microsoft.com/office/spreadsheetml/2017/richdata2" ref="A2:D11">
      <sortCondition descending="1" ref="D1:D6"/>
    </sortState>
  </autoFilter>
  <phoneticPr fontId="1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registros</vt:lpstr>
      <vt:lpstr>TS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juancho</dc:creator>
  <cp:lastModifiedBy>juancho</cp:lastModifiedBy>
  <dcterms:created xsi:type="dcterms:W3CDTF">2022-11-08T19:15:30Z</dcterms:created>
  <dcterms:modified xsi:type="dcterms:W3CDTF">2022-11-14T14:51:34Z</dcterms:modified>
</cp:coreProperties>
</file>