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ab7abbd0ddc435/Documenti/Lavoro/0. Ricerca 2024/Nordea - Data Analyst TM/Nordea_ TM Controls_assignment/"/>
    </mc:Choice>
  </mc:AlternateContent>
  <xr:revisionPtr revIDLastSave="289" documentId="8_{0BB24986-2709-482D-BCEF-8874147A6B36}" xr6:coauthVersionLast="47" xr6:coauthVersionMax="47" xr10:uidLastSave="{5FB30912-6EBE-497C-B67D-3A5FE9440DC0}"/>
  <bookViews>
    <workbookView xWindow="35895" yWindow="1500" windowWidth="18795" windowHeight="11835" xr2:uid="{0DABB3E5-8A0E-4D26-978C-8187EA85804A}"/>
  </bookViews>
  <sheets>
    <sheet name="dataset &amp; calculations" sheetId="1" r:id="rId1"/>
    <sheet name="High" sheetId="5" r:id="rId2"/>
    <sheet name="Medium-High" sheetId="3" r:id="rId3"/>
    <sheet name="Medium-Low" sheetId="4" r:id="rId4"/>
    <sheet name="threshold" sheetId="2" r:id="rId5"/>
  </sheets>
  <definedNames>
    <definedName name="_xlnm._FilterDatabase" localSheetId="0" hidden="1">'dataset &amp; calculations'!$A$1:$C$83</definedName>
    <definedName name="_xlnm._FilterDatabase" localSheetId="1" hidden="1">High!$A$1:$C$6</definedName>
    <definedName name="_xlnm._FilterDatabase" localSheetId="2" hidden="1">'Medium-High'!$A$1:$C$32</definedName>
    <definedName name="_xlnm._FilterDatabase" localSheetId="3" hidden="1">'Medium-Low'!$A$1:$C$51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I10" i="1"/>
  <c r="J10" i="1"/>
  <c r="J11" i="1"/>
  <c r="J9" i="1"/>
  <c r="K11" i="1"/>
  <c r="K10" i="1"/>
  <c r="K9" i="1"/>
  <c r="L9" i="1" l="1"/>
  <c r="L10" i="1"/>
  <c r="L11" i="1"/>
  <c r="M11" i="1" s="1"/>
</calcChain>
</file>

<file path=xl/sharedStrings.xml><?xml version="1.0" encoding="utf-8"?>
<sst xmlns="http://schemas.openxmlformats.org/spreadsheetml/2006/main" count="208" uniqueCount="24">
  <si>
    <t>CustomerID</t>
  </si>
  <si>
    <t>Risk_Segment</t>
  </si>
  <si>
    <t>Medium-High</t>
  </si>
  <si>
    <t>High</t>
  </si>
  <si>
    <t>Segment</t>
  </si>
  <si>
    <t>Amount</t>
  </si>
  <si>
    <t>Low</t>
  </si>
  <si>
    <t>Medium-Low</t>
  </si>
  <si>
    <t>Row Labels</t>
  </si>
  <si>
    <t>Grand Total</t>
  </si>
  <si>
    <t>STANDARD DEV</t>
  </si>
  <si>
    <t>STDEV_multiplier</t>
  </si>
  <si>
    <t>Risk Segment</t>
  </si>
  <si>
    <t>Note</t>
  </si>
  <si>
    <t>-</t>
  </si>
  <si>
    <t>Final threshold</t>
  </si>
  <si>
    <t>According to the CRR model is extreamly difficult (even almost impossible) to have a client transacting with the High Risk Countries be in Low risk segment.
Due to this, it's currently not possible to determine a data driven threshold.
In a production environment, additional considerations must be made regarding the frequency of CRR, how transactions are managed by different IT applications, etc.</t>
  </si>
  <si>
    <t>TransactionAmount</t>
  </si>
  <si>
    <t>Average of TransactionAmount</t>
  </si>
  <si>
    <t>There is only 1 client in the segment.
In order to have a Risk Based Aproach and max risk aversion, the treshold is set to 0, in order to generate alerts for all high risk customers transacting with Romania.
In a real life situation additional considerations could be made regarding susteinability and the analysis could be broadened</t>
  </si>
  <si>
    <t>AVERAGE AMOUNT IN SEGMENT</t>
  </si>
  <si>
    <t>MEDIAN AMOUNT IN SEGMENT</t>
  </si>
  <si>
    <t>The dataset looks a bit skewed, but probably looks still acceptably balanced
Avg of the segment + 2 standard deviations.
The amount will be rounded down to 11646</t>
  </si>
  <si>
    <t>Since there is a single very high amount transactions client, it has been escluded in order to calculate the standard deviation based on the remaining clients.
Rule: avg of the segment +1,5 standard deviations.
Also, the amount will be rounded down to 15044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</si>
</sst>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4" xfId="0" applyBorder="1" applyAlignment="1">
      <alignment horizontal="left"/>
    </xf>
    <xf numFmtId="44" fontId="0" fillId="0" borderId="0" xfId="1" applyFont="1" applyBorder="1"/>
    <xf numFmtId="0" fontId="0" fillId="0" borderId="5" xfId="0" applyBorder="1" applyAlignment="1">
      <alignment wrapText="1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wrapText="1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quotePrefix="1"/>
    <xf numFmtId="44" fontId="0" fillId="0" borderId="0" xfId="1" applyFont="1"/>
    <xf numFmtId="0" fontId="0" fillId="0" borderId="6" xfId="0" quotePrefix="1" applyBorder="1"/>
    <xf numFmtId="0" fontId="0" fillId="3" borderId="0" xfId="0" applyFill="1"/>
    <xf numFmtId="0" fontId="2" fillId="3" borderId="2" xfId="0" applyFont="1" applyFill="1" applyBorder="1"/>
    <xf numFmtId="44" fontId="0" fillId="0" borderId="6" xfId="0" applyNumberFormat="1" applyBorder="1"/>
  </cellXfs>
  <cellStyles count="2">
    <cellStyle name="Currency" xfId="1" builtinId="4"/>
    <cellStyle name="Normal" xfId="0" builtinId="0"/>
  </cellStyles>
  <dxfs count="1"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Guarriero" refreshedDate="45475.812667592596" createdVersion="8" refreshedVersion="8" minRefreshableVersion="3" recordCount="82" xr:uid="{B9DE0878-CE9D-4486-ACFE-A2825E7E2186}">
  <cacheSource type="worksheet">
    <worksheetSource ref="A1:C83" sheet="dataset &amp; calculations"/>
  </cacheSource>
  <cacheFields count="3">
    <cacheField name="CustomerID" numFmtId="0">
      <sharedItems containsSemiMixedTypes="0" containsString="0" containsNumber="1" containsInteger="1" minValue="89" maxValue="9966"/>
    </cacheField>
    <cacheField name="TransactionAmount" numFmtId="0">
      <sharedItems containsSemiMixedTypes="0" containsString="0" containsNumber="1" containsInteger="1" minValue="1767" maxValue="134929"/>
    </cacheField>
    <cacheField name="Risk_Segment" numFmtId="0">
      <sharedItems count="3">
        <s v="High"/>
        <s v="Medium-High"/>
        <s v="Medium-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n v="4473"/>
    <n v="21439"/>
    <x v="0"/>
  </r>
  <r>
    <n v="386"/>
    <n v="7087"/>
    <x v="1"/>
  </r>
  <r>
    <n v="930"/>
    <n v="6194"/>
    <x v="1"/>
  </r>
  <r>
    <n v="984"/>
    <n v="8116"/>
    <x v="1"/>
  </r>
  <r>
    <n v="1461"/>
    <n v="8461"/>
    <x v="1"/>
  </r>
  <r>
    <n v="1543"/>
    <n v="11914"/>
    <x v="1"/>
  </r>
  <r>
    <n v="2052"/>
    <n v="18209"/>
    <x v="1"/>
  </r>
  <r>
    <n v="2566"/>
    <n v="10969"/>
    <x v="1"/>
  </r>
  <r>
    <n v="2845"/>
    <n v="134929"/>
    <x v="1"/>
  </r>
  <r>
    <n v="3437"/>
    <n v="11685"/>
    <x v="1"/>
  </r>
  <r>
    <n v="3478"/>
    <n v="4618"/>
    <x v="1"/>
  </r>
  <r>
    <n v="3530"/>
    <n v="6509"/>
    <x v="1"/>
  </r>
  <r>
    <n v="3654"/>
    <n v="4413"/>
    <x v="1"/>
  </r>
  <r>
    <n v="3787"/>
    <n v="3626"/>
    <x v="1"/>
  </r>
  <r>
    <n v="4498"/>
    <n v="13210"/>
    <x v="1"/>
  </r>
  <r>
    <n v="5030"/>
    <n v="9831"/>
    <x v="1"/>
  </r>
  <r>
    <n v="5161"/>
    <n v="5919"/>
    <x v="1"/>
  </r>
  <r>
    <n v="5376"/>
    <n v="13032"/>
    <x v="1"/>
  </r>
  <r>
    <n v="5938"/>
    <n v="11791"/>
    <x v="1"/>
  </r>
  <r>
    <n v="6130"/>
    <n v="5220"/>
    <x v="1"/>
  </r>
  <r>
    <n v="6383"/>
    <n v="3085"/>
    <x v="1"/>
  </r>
  <r>
    <n v="6697"/>
    <n v="2623"/>
    <x v="1"/>
  </r>
  <r>
    <n v="6732"/>
    <n v="11729"/>
    <x v="1"/>
  </r>
  <r>
    <n v="6931"/>
    <n v="11764"/>
    <x v="1"/>
  </r>
  <r>
    <n v="7082"/>
    <n v="18530"/>
    <x v="1"/>
  </r>
  <r>
    <n v="7187"/>
    <n v="5278"/>
    <x v="1"/>
  </r>
  <r>
    <n v="7473"/>
    <n v="7156"/>
    <x v="1"/>
  </r>
  <r>
    <n v="7609"/>
    <n v="5845"/>
    <x v="1"/>
  </r>
  <r>
    <n v="8128"/>
    <n v="7020"/>
    <x v="1"/>
  </r>
  <r>
    <n v="9408"/>
    <n v="6393"/>
    <x v="1"/>
  </r>
  <r>
    <n v="9519"/>
    <n v="2860"/>
    <x v="1"/>
  </r>
  <r>
    <n v="9549"/>
    <n v="14308"/>
    <x v="1"/>
  </r>
  <r>
    <n v="89"/>
    <n v="12865"/>
    <x v="2"/>
  </r>
  <r>
    <n v="842"/>
    <n v="5780"/>
    <x v="2"/>
  </r>
  <r>
    <n v="888"/>
    <n v="3330"/>
    <x v="2"/>
  </r>
  <r>
    <n v="1168"/>
    <n v="4820"/>
    <x v="2"/>
  </r>
  <r>
    <n v="1340"/>
    <n v="3002"/>
    <x v="2"/>
  </r>
  <r>
    <n v="1348"/>
    <n v="4567"/>
    <x v="2"/>
  </r>
  <r>
    <n v="1529"/>
    <n v="3592"/>
    <x v="2"/>
  </r>
  <r>
    <n v="1531"/>
    <n v="3272"/>
    <x v="2"/>
  </r>
  <r>
    <n v="2672"/>
    <n v="4954"/>
    <x v="2"/>
  </r>
  <r>
    <n v="2692"/>
    <n v="6276"/>
    <x v="2"/>
  </r>
  <r>
    <n v="2701"/>
    <n v="6772"/>
    <x v="2"/>
  </r>
  <r>
    <n v="2723"/>
    <n v="3087"/>
    <x v="2"/>
  </r>
  <r>
    <n v="3207"/>
    <n v="3981"/>
    <x v="2"/>
  </r>
  <r>
    <n v="3570"/>
    <n v="3151"/>
    <x v="2"/>
  </r>
  <r>
    <n v="3642"/>
    <n v="10795"/>
    <x v="2"/>
  </r>
  <r>
    <n v="3820"/>
    <n v="1891"/>
    <x v="2"/>
  </r>
  <r>
    <n v="3844"/>
    <n v="15919"/>
    <x v="2"/>
  </r>
  <r>
    <n v="3857"/>
    <n v="11514"/>
    <x v="2"/>
  </r>
  <r>
    <n v="4310"/>
    <n v="8587"/>
    <x v="2"/>
  </r>
  <r>
    <n v="4324"/>
    <n v="8858"/>
    <x v="2"/>
  </r>
  <r>
    <n v="4478"/>
    <n v="4061"/>
    <x v="2"/>
  </r>
  <r>
    <n v="4715"/>
    <n v="3555"/>
    <x v="2"/>
  </r>
  <r>
    <n v="4812"/>
    <n v="10650"/>
    <x v="2"/>
  </r>
  <r>
    <n v="5018"/>
    <n v="3823"/>
    <x v="2"/>
  </r>
  <r>
    <n v="5164"/>
    <n v="10199"/>
    <x v="2"/>
  </r>
  <r>
    <n v="5361"/>
    <n v="2089"/>
    <x v="2"/>
  </r>
  <r>
    <n v="5703"/>
    <n v="1767"/>
    <x v="2"/>
  </r>
  <r>
    <n v="5869"/>
    <n v="2862"/>
    <x v="2"/>
  </r>
  <r>
    <n v="6204"/>
    <n v="8113"/>
    <x v="2"/>
  </r>
  <r>
    <n v="6259"/>
    <n v="2753"/>
    <x v="2"/>
  </r>
  <r>
    <n v="6278"/>
    <n v="2215"/>
    <x v="2"/>
  </r>
  <r>
    <n v="6291"/>
    <n v="2831"/>
    <x v="2"/>
  </r>
  <r>
    <n v="6395"/>
    <n v="7289"/>
    <x v="2"/>
  </r>
  <r>
    <n v="6417"/>
    <n v="2580"/>
    <x v="2"/>
  </r>
  <r>
    <n v="6515"/>
    <n v="2532"/>
    <x v="2"/>
  </r>
  <r>
    <n v="6884"/>
    <n v="3204"/>
    <x v="2"/>
  </r>
  <r>
    <n v="6934"/>
    <n v="3795"/>
    <x v="2"/>
  </r>
  <r>
    <n v="6968"/>
    <n v="6168"/>
    <x v="2"/>
  </r>
  <r>
    <n v="7098"/>
    <n v="5507"/>
    <x v="2"/>
  </r>
  <r>
    <n v="7394"/>
    <n v="8702"/>
    <x v="2"/>
  </r>
  <r>
    <n v="7771"/>
    <n v="3425"/>
    <x v="2"/>
  </r>
  <r>
    <n v="7859"/>
    <n v="2839"/>
    <x v="2"/>
  </r>
  <r>
    <n v="7889"/>
    <n v="2528"/>
    <x v="2"/>
  </r>
  <r>
    <n v="8338"/>
    <n v="4814"/>
    <x v="2"/>
  </r>
  <r>
    <n v="8656"/>
    <n v="2375"/>
    <x v="2"/>
  </r>
  <r>
    <n v="8838"/>
    <n v="8424"/>
    <x v="2"/>
  </r>
  <r>
    <n v="8862"/>
    <n v="2613"/>
    <x v="2"/>
  </r>
  <r>
    <n v="9249"/>
    <n v="3091"/>
    <x v="2"/>
  </r>
  <r>
    <n v="9833"/>
    <n v="2303"/>
    <x v="2"/>
  </r>
  <r>
    <n v="9966"/>
    <n v="609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7B7E6-FB49-433B-AEB5-152E33DC6E0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I5" firstHeaderRow="1" firstDataRow="1" firstDataCol="1"/>
  <pivotFields count="3"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ransactionAmount" fld="1" subtotal="average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BEEFF-9600-4C2A-9298-49092F617395}">
  <dimension ref="A1:N83"/>
  <sheetViews>
    <sheetView tabSelected="1" topLeftCell="F1" zoomScale="85" zoomScaleNormal="85" workbookViewId="0">
      <selection activeCell="G11" sqref="G11"/>
    </sheetView>
  </sheetViews>
  <sheetFormatPr defaultRowHeight="15" x14ac:dyDescent="0.25"/>
  <cols>
    <col min="3" max="3" width="19.5703125" bestFit="1" customWidth="1"/>
    <col min="8" max="8" width="13.42578125" bestFit="1" customWidth="1"/>
    <col min="9" max="9" width="28.85546875" bestFit="1" customWidth="1"/>
    <col min="10" max="10" width="28.85546875" customWidth="1"/>
    <col min="11" max="11" width="14.42578125" bestFit="1" customWidth="1"/>
    <col min="12" max="12" width="12" bestFit="1" customWidth="1"/>
    <col min="13" max="13" width="14.5703125" bestFit="1" customWidth="1"/>
    <col min="14" max="14" width="89.85546875" customWidth="1"/>
  </cols>
  <sheetData>
    <row r="1" spans="1:14" x14ac:dyDescent="0.25">
      <c r="A1" t="s">
        <v>0</v>
      </c>
      <c r="B1" t="s">
        <v>17</v>
      </c>
      <c r="C1" t="s">
        <v>1</v>
      </c>
      <c r="H1" s="1" t="s">
        <v>8</v>
      </c>
      <c r="I1" t="s">
        <v>18</v>
      </c>
    </row>
    <row r="2" spans="1:14" x14ac:dyDescent="0.25">
      <c r="A2">
        <v>4473</v>
      </c>
      <c r="B2">
        <v>21439</v>
      </c>
      <c r="C2" t="s">
        <v>3</v>
      </c>
      <c r="H2" s="2" t="s">
        <v>3</v>
      </c>
      <c r="I2" s="3">
        <v>21439</v>
      </c>
      <c r="J2" s="3"/>
    </row>
    <row r="3" spans="1:14" x14ac:dyDescent="0.25">
      <c r="A3">
        <v>386</v>
      </c>
      <c r="B3">
        <v>7087</v>
      </c>
      <c r="C3" t="s">
        <v>2</v>
      </c>
      <c r="H3" s="2" t="s">
        <v>2</v>
      </c>
      <c r="I3" s="3">
        <v>12655.612903225807</v>
      </c>
      <c r="J3" s="3"/>
    </row>
    <row r="4" spans="1:14" x14ac:dyDescent="0.25">
      <c r="A4">
        <v>930</v>
      </c>
      <c r="B4">
        <v>6194</v>
      </c>
      <c r="C4" t="s">
        <v>2</v>
      </c>
      <c r="H4" s="2" t="s">
        <v>7</v>
      </c>
      <c r="I4" s="3">
        <v>5204.22</v>
      </c>
      <c r="J4" s="3"/>
    </row>
    <row r="5" spans="1:14" x14ac:dyDescent="0.25">
      <c r="A5">
        <v>984</v>
      </c>
      <c r="B5">
        <v>8116</v>
      </c>
      <c r="C5" t="s">
        <v>2</v>
      </c>
      <c r="H5" s="2" t="s">
        <v>9</v>
      </c>
      <c r="I5" s="3">
        <v>8219.1951219512193</v>
      </c>
      <c r="J5" s="3"/>
    </row>
    <row r="6" spans="1:14" x14ac:dyDescent="0.25">
      <c r="A6">
        <v>1461</v>
      </c>
      <c r="B6">
        <v>8461</v>
      </c>
      <c r="C6" t="s">
        <v>2</v>
      </c>
    </row>
    <row r="7" spans="1:14" ht="15.75" thickBot="1" x14ac:dyDescent="0.3">
      <c r="A7">
        <v>1543</v>
      </c>
      <c r="B7">
        <v>11914</v>
      </c>
      <c r="C7" t="s">
        <v>2</v>
      </c>
    </row>
    <row r="8" spans="1:14" x14ac:dyDescent="0.25">
      <c r="A8">
        <v>2052</v>
      </c>
      <c r="B8">
        <v>18209</v>
      </c>
      <c r="C8" t="s">
        <v>2</v>
      </c>
      <c r="H8" s="9" t="s">
        <v>12</v>
      </c>
      <c r="I8" s="10" t="s">
        <v>20</v>
      </c>
      <c r="J8" s="10" t="s">
        <v>21</v>
      </c>
      <c r="K8" s="10" t="s">
        <v>10</v>
      </c>
      <c r="L8" s="10" t="s">
        <v>11</v>
      </c>
      <c r="M8" s="16" t="s">
        <v>15</v>
      </c>
      <c r="N8" s="11" t="s">
        <v>13</v>
      </c>
    </row>
    <row r="9" spans="1:14" ht="75" x14ac:dyDescent="0.25">
      <c r="A9">
        <v>2566</v>
      </c>
      <c r="B9">
        <v>10969</v>
      </c>
      <c r="C9" t="s">
        <v>2</v>
      </c>
      <c r="H9" s="4" t="s">
        <v>3</v>
      </c>
      <c r="I9" s="3">
        <v>21439</v>
      </c>
      <c r="J9" s="3">
        <f>MEDIAN(High!B2)</f>
        <v>21439</v>
      </c>
      <c r="K9" s="5">
        <f>_xlfn.STDEV.P(High!B2:B6)</f>
        <v>0</v>
      </c>
      <c r="L9" s="3">
        <f>K9*1</f>
        <v>0</v>
      </c>
      <c r="M9" s="3">
        <v>0</v>
      </c>
      <c r="N9" s="6" t="s">
        <v>19</v>
      </c>
    </row>
    <row r="10" spans="1:14" ht="60" x14ac:dyDescent="0.25">
      <c r="A10">
        <v>2845</v>
      </c>
      <c r="B10">
        <v>134929</v>
      </c>
      <c r="C10" t="s">
        <v>2</v>
      </c>
      <c r="H10" s="4" t="s">
        <v>2</v>
      </c>
      <c r="I10" s="3">
        <f>AVERAGE('Medium-High'!B3:B32)</f>
        <v>8579.8333333333339</v>
      </c>
      <c r="J10" s="3">
        <f>MEDIAN('Medium-High'!B3:B32)</f>
        <v>7121.5</v>
      </c>
      <c r="K10" s="5">
        <f>_xlfn.STDEV.S('Medium-High'!B3:B32)</f>
        <v>4309.6618403490675</v>
      </c>
      <c r="L10" s="3">
        <f>K10*1.5</f>
        <v>6464.4927605236007</v>
      </c>
      <c r="M10" s="3">
        <f>SUM(I10+L10)</f>
        <v>15044.326093856935</v>
      </c>
      <c r="N10" s="6" t="s">
        <v>23</v>
      </c>
    </row>
    <row r="11" spans="1:14" ht="45" x14ac:dyDescent="0.25">
      <c r="A11">
        <v>3437</v>
      </c>
      <c r="B11">
        <v>11685</v>
      </c>
      <c r="C11" t="s">
        <v>2</v>
      </c>
      <c r="H11" s="4" t="s">
        <v>7</v>
      </c>
      <c r="I11" s="3">
        <v>5204.22</v>
      </c>
      <c r="J11" s="3">
        <f>MEDIAN('Medium-Low'!B2:B51)</f>
        <v>3809</v>
      </c>
      <c r="K11" s="5">
        <f>_xlfn.STDEV.P('Medium-Low'!B2:B51)</f>
        <v>3221.1957487243772</v>
      </c>
      <c r="L11" s="3">
        <f>K11*2</f>
        <v>6442.3914974487543</v>
      </c>
      <c r="M11" s="3">
        <f>SUM(I11+L11)</f>
        <v>11646.611497448754</v>
      </c>
      <c r="N11" s="6" t="s">
        <v>22</v>
      </c>
    </row>
    <row r="12" spans="1:14" ht="75.75" thickBot="1" x14ac:dyDescent="0.3">
      <c r="A12">
        <v>3478</v>
      </c>
      <c r="B12">
        <v>4618</v>
      </c>
      <c r="C12" t="s">
        <v>2</v>
      </c>
      <c r="H12" s="7" t="s">
        <v>6</v>
      </c>
      <c r="I12" s="14" t="s">
        <v>14</v>
      </c>
      <c r="J12" s="14" t="s">
        <v>14</v>
      </c>
      <c r="K12" s="14" t="s">
        <v>14</v>
      </c>
      <c r="L12" s="14" t="s">
        <v>14</v>
      </c>
      <c r="M12" s="17">
        <v>0</v>
      </c>
      <c r="N12" s="8" t="s">
        <v>16</v>
      </c>
    </row>
    <row r="13" spans="1:14" x14ac:dyDescent="0.25">
      <c r="A13">
        <v>3530</v>
      </c>
      <c r="B13">
        <v>6509</v>
      </c>
      <c r="C13" t="s">
        <v>2</v>
      </c>
    </row>
    <row r="14" spans="1:14" x14ac:dyDescent="0.25">
      <c r="A14">
        <v>3654</v>
      </c>
      <c r="B14">
        <v>4413</v>
      </c>
      <c r="C14" t="s">
        <v>2</v>
      </c>
    </row>
    <row r="15" spans="1:14" x14ac:dyDescent="0.25">
      <c r="A15">
        <v>3787</v>
      </c>
      <c r="B15">
        <v>3626</v>
      </c>
      <c r="C15" t="s">
        <v>2</v>
      </c>
    </row>
    <row r="16" spans="1:14" x14ac:dyDescent="0.25">
      <c r="A16">
        <v>4498</v>
      </c>
      <c r="B16">
        <v>13210</v>
      </c>
      <c r="C16" t="s">
        <v>2</v>
      </c>
    </row>
    <row r="17" spans="1:3" x14ac:dyDescent="0.25">
      <c r="A17">
        <v>5030</v>
      </c>
      <c r="B17">
        <v>9831</v>
      </c>
      <c r="C17" t="s">
        <v>2</v>
      </c>
    </row>
    <row r="18" spans="1:3" x14ac:dyDescent="0.25">
      <c r="A18">
        <v>5161</v>
      </c>
      <c r="B18">
        <v>5919</v>
      </c>
      <c r="C18" t="s">
        <v>2</v>
      </c>
    </row>
    <row r="19" spans="1:3" x14ac:dyDescent="0.25">
      <c r="A19">
        <v>5376</v>
      </c>
      <c r="B19">
        <v>13032</v>
      </c>
      <c r="C19" t="s">
        <v>2</v>
      </c>
    </row>
    <row r="20" spans="1:3" x14ac:dyDescent="0.25">
      <c r="A20">
        <v>5938</v>
      </c>
      <c r="B20">
        <v>11791</v>
      </c>
      <c r="C20" t="s">
        <v>2</v>
      </c>
    </row>
    <row r="21" spans="1:3" x14ac:dyDescent="0.25">
      <c r="A21">
        <v>6130</v>
      </c>
      <c r="B21">
        <v>5220</v>
      </c>
      <c r="C21" t="s">
        <v>2</v>
      </c>
    </row>
    <row r="22" spans="1:3" x14ac:dyDescent="0.25">
      <c r="A22">
        <v>6383</v>
      </c>
      <c r="B22">
        <v>3085</v>
      </c>
      <c r="C22" t="s">
        <v>2</v>
      </c>
    </row>
    <row r="23" spans="1:3" x14ac:dyDescent="0.25">
      <c r="A23">
        <v>6697</v>
      </c>
      <c r="B23">
        <v>2623</v>
      </c>
      <c r="C23" t="s">
        <v>2</v>
      </c>
    </row>
    <row r="24" spans="1:3" x14ac:dyDescent="0.25">
      <c r="A24">
        <v>6732</v>
      </c>
      <c r="B24">
        <v>11729</v>
      </c>
      <c r="C24" t="s">
        <v>2</v>
      </c>
    </row>
    <row r="25" spans="1:3" x14ac:dyDescent="0.25">
      <c r="A25">
        <v>6931</v>
      </c>
      <c r="B25">
        <v>11764</v>
      </c>
      <c r="C25" t="s">
        <v>2</v>
      </c>
    </row>
    <row r="26" spans="1:3" x14ac:dyDescent="0.25">
      <c r="A26">
        <v>7082</v>
      </c>
      <c r="B26">
        <v>18530</v>
      </c>
      <c r="C26" t="s">
        <v>2</v>
      </c>
    </row>
    <row r="27" spans="1:3" x14ac:dyDescent="0.25">
      <c r="A27">
        <v>7187</v>
      </c>
      <c r="B27">
        <v>5278</v>
      </c>
      <c r="C27" t="s">
        <v>2</v>
      </c>
    </row>
    <row r="28" spans="1:3" x14ac:dyDescent="0.25">
      <c r="A28">
        <v>7473</v>
      </c>
      <c r="B28">
        <v>7156</v>
      </c>
      <c r="C28" t="s">
        <v>2</v>
      </c>
    </row>
    <row r="29" spans="1:3" x14ac:dyDescent="0.25">
      <c r="A29">
        <v>7609</v>
      </c>
      <c r="B29">
        <v>5845</v>
      </c>
      <c r="C29" t="s">
        <v>2</v>
      </c>
    </row>
    <row r="30" spans="1:3" x14ac:dyDescent="0.25">
      <c r="A30">
        <v>8128</v>
      </c>
      <c r="B30">
        <v>7020</v>
      </c>
      <c r="C30" t="s">
        <v>2</v>
      </c>
    </row>
    <row r="31" spans="1:3" x14ac:dyDescent="0.25">
      <c r="A31">
        <v>9408</v>
      </c>
      <c r="B31">
        <v>6393</v>
      </c>
      <c r="C31" t="s">
        <v>2</v>
      </c>
    </row>
    <row r="32" spans="1:3" x14ac:dyDescent="0.25">
      <c r="A32">
        <v>9519</v>
      </c>
      <c r="B32">
        <v>2860</v>
      </c>
      <c r="C32" t="s">
        <v>2</v>
      </c>
    </row>
    <row r="33" spans="1:3" x14ac:dyDescent="0.25">
      <c r="A33">
        <v>9549</v>
      </c>
      <c r="B33">
        <v>14308</v>
      </c>
      <c r="C33" t="s">
        <v>2</v>
      </c>
    </row>
    <row r="34" spans="1:3" x14ac:dyDescent="0.25">
      <c r="A34">
        <v>89</v>
      </c>
      <c r="B34">
        <v>12865</v>
      </c>
      <c r="C34" t="s">
        <v>7</v>
      </c>
    </row>
    <row r="35" spans="1:3" x14ac:dyDescent="0.25">
      <c r="A35">
        <v>842</v>
      </c>
      <c r="B35">
        <v>5780</v>
      </c>
      <c r="C35" t="s">
        <v>7</v>
      </c>
    </row>
    <row r="36" spans="1:3" x14ac:dyDescent="0.25">
      <c r="A36">
        <v>888</v>
      </c>
      <c r="B36">
        <v>3330</v>
      </c>
      <c r="C36" t="s">
        <v>7</v>
      </c>
    </row>
    <row r="37" spans="1:3" x14ac:dyDescent="0.25">
      <c r="A37">
        <v>1168</v>
      </c>
      <c r="B37">
        <v>4820</v>
      </c>
      <c r="C37" t="s">
        <v>7</v>
      </c>
    </row>
    <row r="38" spans="1:3" x14ac:dyDescent="0.25">
      <c r="A38">
        <v>1340</v>
      </c>
      <c r="B38">
        <v>3002</v>
      </c>
      <c r="C38" t="s">
        <v>7</v>
      </c>
    </row>
    <row r="39" spans="1:3" x14ac:dyDescent="0.25">
      <c r="A39">
        <v>1348</v>
      </c>
      <c r="B39">
        <v>4567</v>
      </c>
      <c r="C39" t="s">
        <v>7</v>
      </c>
    </row>
    <row r="40" spans="1:3" x14ac:dyDescent="0.25">
      <c r="A40">
        <v>1529</v>
      </c>
      <c r="B40">
        <v>3592</v>
      </c>
      <c r="C40" t="s">
        <v>7</v>
      </c>
    </row>
    <row r="41" spans="1:3" x14ac:dyDescent="0.25">
      <c r="A41">
        <v>1531</v>
      </c>
      <c r="B41">
        <v>3272</v>
      </c>
      <c r="C41" t="s">
        <v>7</v>
      </c>
    </row>
    <row r="42" spans="1:3" x14ac:dyDescent="0.25">
      <c r="A42">
        <v>2672</v>
      </c>
      <c r="B42">
        <v>4954</v>
      </c>
      <c r="C42" t="s">
        <v>7</v>
      </c>
    </row>
    <row r="43" spans="1:3" x14ac:dyDescent="0.25">
      <c r="A43">
        <v>2692</v>
      </c>
      <c r="B43">
        <v>6276</v>
      </c>
      <c r="C43" t="s">
        <v>7</v>
      </c>
    </row>
    <row r="44" spans="1:3" x14ac:dyDescent="0.25">
      <c r="A44">
        <v>2701</v>
      </c>
      <c r="B44">
        <v>6772</v>
      </c>
      <c r="C44" t="s">
        <v>7</v>
      </c>
    </row>
    <row r="45" spans="1:3" x14ac:dyDescent="0.25">
      <c r="A45">
        <v>2723</v>
      </c>
      <c r="B45">
        <v>3087</v>
      </c>
      <c r="C45" t="s">
        <v>7</v>
      </c>
    </row>
    <row r="46" spans="1:3" x14ac:dyDescent="0.25">
      <c r="A46">
        <v>3207</v>
      </c>
      <c r="B46">
        <v>3981</v>
      </c>
      <c r="C46" t="s">
        <v>7</v>
      </c>
    </row>
    <row r="47" spans="1:3" x14ac:dyDescent="0.25">
      <c r="A47">
        <v>3570</v>
      </c>
      <c r="B47">
        <v>3151</v>
      </c>
      <c r="C47" t="s">
        <v>7</v>
      </c>
    </row>
    <row r="48" spans="1:3" x14ac:dyDescent="0.25">
      <c r="A48">
        <v>3642</v>
      </c>
      <c r="B48">
        <v>10795</v>
      </c>
      <c r="C48" t="s">
        <v>7</v>
      </c>
    </row>
    <row r="49" spans="1:3" x14ac:dyDescent="0.25">
      <c r="A49">
        <v>3820</v>
      </c>
      <c r="B49">
        <v>1891</v>
      </c>
      <c r="C49" t="s">
        <v>7</v>
      </c>
    </row>
    <row r="50" spans="1:3" x14ac:dyDescent="0.25">
      <c r="A50">
        <v>3844</v>
      </c>
      <c r="B50">
        <v>15919</v>
      </c>
      <c r="C50" t="s">
        <v>7</v>
      </c>
    </row>
    <row r="51" spans="1:3" x14ac:dyDescent="0.25">
      <c r="A51">
        <v>3857</v>
      </c>
      <c r="B51">
        <v>11514</v>
      </c>
      <c r="C51" t="s">
        <v>7</v>
      </c>
    </row>
    <row r="52" spans="1:3" x14ac:dyDescent="0.25">
      <c r="A52">
        <v>4310</v>
      </c>
      <c r="B52">
        <v>8587</v>
      </c>
      <c r="C52" t="s">
        <v>7</v>
      </c>
    </row>
    <row r="53" spans="1:3" x14ac:dyDescent="0.25">
      <c r="A53">
        <v>4324</v>
      </c>
      <c r="B53">
        <v>8858</v>
      </c>
      <c r="C53" t="s">
        <v>7</v>
      </c>
    </row>
    <row r="54" spans="1:3" x14ac:dyDescent="0.25">
      <c r="A54">
        <v>4478</v>
      </c>
      <c r="B54">
        <v>4061</v>
      </c>
      <c r="C54" t="s">
        <v>7</v>
      </c>
    </row>
    <row r="55" spans="1:3" x14ac:dyDescent="0.25">
      <c r="A55">
        <v>4715</v>
      </c>
      <c r="B55">
        <v>3555</v>
      </c>
      <c r="C55" t="s">
        <v>7</v>
      </c>
    </row>
    <row r="56" spans="1:3" x14ac:dyDescent="0.25">
      <c r="A56">
        <v>4812</v>
      </c>
      <c r="B56">
        <v>10650</v>
      </c>
      <c r="C56" t="s">
        <v>7</v>
      </c>
    </row>
    <row r="57" spans="1:3" x14ac:dyDescent="0.25">
      <c r="A57">
        <v>5018</v>
      </c>
      <c r="B57">
        <v>3823</v>
      </c>
      <c r="C57" t="s">
        <v>7</v>
      </c>
    </row>
    <row r="58" spans="1:3" x14ac:dyDescent="0.25">
      <c r="A58">
        <v>5164</v>
      </c>
      <c r="B58">
        <v>10199</v>
      </c>
      <c r="C58" t="s">
        <v>7</v>
      </c>
    </row>
    <row r="59" spans="1:3" x14ac:dyDescent="0.25">
      <c r="A59">
        <v>5361</v>
      </c>
      <c r="B59">
        <v>2089</v>
      </c>
      <c r="C59" t="s">
        <v>7</v>
      </c>
    </row>
    <row r="60" spans="1:3" x14ac:dyDescent="0.25">
      <c r="A60">
        <v>5703</v>
      </c>
      <c r="B60">
        <v>1767</v>
      </c>
      <c r="C60" t="s">
        <v>7</v>
      </c>
    </row>
    <row r="61" spans="1:3" x14ac:dyDescent="0.25">
      <c r="A61">
        <v>5869</v>
      </c>
      <c r="B61">
        <v>2862</v>
      </c>
      <c r="C61" t="s">
        <v>7</v>
      </c>
    </row>
    <row r="62" spans="1:3" x14ac:dyDescent="0.25">
      <c r="A62">
        <v>6204</v>
      </c>
      <c r="B62">
        <v>8113</v>
      </c>
      <c r="C62" t="s">
        <v>7</v>
      </c>
    </row>
    <row r="63" spans="1:3" x14ac:dyDescent="0.25">
      <c r="A63">
        <v>6259</v>
      </c>
      <c r="B63">
        <v>2753</v>
      </c>
      <c r="C63" t="s">
        <v>7</v>
      </c>
    </row>
    <row r="64" spans="1:3" x14ac:dyDescent="0.25">
      <c r="A64">
        <v>6278</v>
      </c>
      <c r="B64">
        <v>2215</v>
      </c>
      <c r="C64" t="s">
        <v>7</v>
      </c>
    </row>
    <row r="65" spans="1:3" x14ac:dyDescent="0.25">
      <c r="A65">
        <v>6291</v>
      </c>
      <c r="B65">
        <v>2831</v>
      </c>
      <c r="C65" t="s">
        <v>7</v>
      </c>
    </row>
    <row r="66" spans="1:3" x14ac:dyDescent="0.25">
      <c r="A66">
        <v>6395</v>
      </c>
      <c r="B66">
        <v>7289</v>
      </c>
      <c r="C66" t="s">
        <v>7</v>
      </c>
    </row>
    <row r="67" spans="1:3" x14ac:dyDescent="0.25">
      <c r="A67">
        <v>6417</v>
      </c>
      <c r="B67">
        <v>2580</v>
      </c>
      <c r="C67" t="s">
        <v>7</v>
      </c>
    </row>
    <row r="68" spans="1:3" x14ac:dyDescent="0.25">
      <c r="A68">
        <v>6515</v>
      </c>
      <c r="B68">
        <v>2532</v>
      </c>
      <c r="C68" t="s">
        <v>7</v>
      </c>
    </row>
    <row r="69" spans="1:3" x14ac:dyDescent="0.25">
      <c r="A69">
        <v>6884</v>
      </c>
      <c r="B69">
        <v>3204</v>
      </c>
      <c r="C69" t="s">
        <v>7</v>
      </c>
    </row>
    <row r="70" spans="1:3" x14ac:dyDescent="0.25">
      <c r="A70">
        <v>6934</v>
      </c>
      <c r="B70">
        <v>3795</v>
      </c>
      <c r="C70" t="s">
        <v>7</v>
      </c>
    </row>
    <row r="71" spans="1:3" x14ac:dyDescent="0.25">
      <c r="A71">
        <v>6968</v>
      </c>
      <c r="B71">
        <v>6168</v>
      </c>
      <c r="C71" t="s">
        <v>7</v>
      </c>
    </row>
    <row r="72" spans="1:3" x14ac:dyDescent="0.25">
      <c r="A72">
        <v>7098</v>
      </c>
      <c r="B72">
        <v>5507</v>
      </c>
      <c r="C72" t="s">
        <v>7</v>
      </c>
    </row>
    <row r="73" spans="1:3" x14ac:dyDescent="0.25">
      <c r="A73">
        <v>7394</v>
      </c>
      <c r="B73">
        <v>8702</v>
      </c>
      <c r="C73" t="s">
        <v>7</v>
      </c>
    </row>
    <row r="74" spans="1:3" x14ac:dyDescent="0.25">
      <c r="A74">
        <v>7771</v>
      </c>
      <c r="B74">
        <v>3425</v>
      </c>
      <c r="C74" t="s">
        <v>7</v>
      </c>
    </row>
    <row r="75" spans="1:3" x14ac:dyDescent="0.25">
      <c r="A75">
        <v>7859</v>
      </c>
      <c r="B75">
        <v>2839</v>
      </c>
      <c r="C75" t="s">
        <v>7</v>
      </c>
    </row>
    <row r="76" spans="1:3" x14ac:dyDescent="0.25">
      <c r="A76">
        <v>7889</v>
      </c>
      <c r="B76">
        <v>2528</v>
      </c>
      <c r="C76" t="s">
        <v>7</v>
      </c>
    </row>
    <row r="77" spans="1:3" x14ac:dyDescent="0.25">
      <c r="A77">
        <v>8338</v>
      </c>
      <c r="B77">
        <v>4814</v>
      </c>
      <c r="C77" t="s">
        <v>7</v>
      </c>
    </row>
    <row r="78" spans="1:3" x14ac:dyDescent="0.25">
      <c r="A78">
        <v>8656</v>
      </c>
      <c r="B78">
        <v>2375</v>
      </c>
      <c r="C78" t="s">
        <v>7</v>
      </c>
    </row>
    <row r="79" spans="1:3" x14ac:dyDescent="0.25">
      <c r="A79">
        <v>8838</v>
      </c>
      <c r="B79">
        <v>8424</v>
      </c>
      <c r="C79" t="s">
        <v>7</v>
      </c>
    </row>
    <row r="80" spans="1:3" x14ac:dyDescent="0.25">
      <c r="A80">
        <v>8862</v>
      </c>
      <c r="B80">
        <v>2613</v>
      </c>
      <c r="C80" t="s">
        <v>7</v>
      </c>
    </row>
    <row r="81" spans="1:3" x14ac:dyDescent="0.25">
      <c r="A81">
        <v>9249</v>
      </c>
      <c r="B81">
        <v>3091</v>
      </c>
      <c r="C81" t="s">
        <v>7</v>
      </c>
    </row>
    <row r="82" spans="1:3" x14ac:dyDescent="0.25">
      <c r="A82">
        <v>9833</v>
      </c>
      <c r="B82">
        <v>2303</v>
      </c>
      <c r="C82" t="s">
        <v>7</v>
      </c>
    </row>
    <row r="83" spans="1:3" x14ac:dyDescent="0.25">
      <c r="A83">
        <v>9966</v>
      </c>
      <c r="B83">
        <v>6091</v>
      </c>
      <c r="C83" t="s">
        <v>7</v>
      </c>
    </row>
  </sheetData>
  <autoFilter ref="A1:C83" xr:uid="{D8BBEEFF-9600-4C2A-9298-49092F61739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2107-F999-4F12-837A-963106C38CCD}">
  <dimension ref="A1:C2"/>
  <sheetViews>
    <sheetView workbookViewId="0">
      <selection activeCell="H23" sqref="H23"/>
    </sheetView>
  </sheetViews>
  <sheetFormatPr defaultRowHeight="15" x14ac:dyDescent="0.25"/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>
        <v>4473</v>
      </c>
      <c r="B2" s="15">
        <v>21439</v>
      </c>
      <c r="C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EED0-D34A-49B4-AF51-AAE74AA127FB}">
  <dimension ref="A1:F32"/>
  <sheetViews>
    <sheetView workbookViewId="0">
      <selection activeCell="C3" sqref="C3"/>
    </sheetView>
  </sheetViews>
  <sheetFormatPr defaultRowHeight="15" x14ac:dyDescent="0.25"/>
  <cols>
    <col min="2" max="2" width="22.42578125" bestFit="1" customWidth="1"/>
    <col min="5" max="5" width="12" bestFit="1" customWidth="1"/>
    <col min="6" max="6" width="11" bestFit="1" customWidth="1"/>
  </cols>
  <sheetData>
    <row r="1" spans="1:6" x14ac:dyDescent="0.25">
      <c r="A1" t="s">
        <v>0</v>
      </c>
      <c r="B1" t="s">
        <v>17</v>
      </c>
      <c r="C1" t="s">
        <v>1</v>
      </c>
    </row>
    <row r="2" spans="1:6" x14ac:dyDescent="0.25">
      <c r="A2">
        <v>2845</v>
      </c>
      <c r="B2" s="15">
        <v>134929</v>
      </c>
      <c r="C2" t="s">
        <v>2</v>
      </c>
      <c r="E2" s="13"/>
      <c r="F2" s="13"/>
    </row>
    <row r="3" spans="1:6" x14ac:dyDescent="0.25">
      <c r="A3">
        <v>7082</v>
      </c>
      <c r="B3" s="15">
        <v>18530</v>
      </c>
      <c r="C3" t="s">
        <v>2</v>
      </c>
    </row>
    <row r="4" spans="1:6" x14ac:dyDescent="0.25">
      <c r="A4">
        <v>2052</v>
      </c>
      <c r="B4" s="15">
        <v>18209</v>
      </c>
      <c r="C4" t="s">
        <v>2</v>
      </c>
    </row>
    <row r="5" spans="1:6" x14ac:dyDescent="0.25">
      <c r="A5">
        <v>9549</v>
      </c>
      <c r="B5">
        <v>14308</v>
      </c>
      <c r="C5" t="s">
        <v>2</v>
      </c>
    </row>
    <row r="6" spans="1:6" x14ac:dyDescent="0.25">
      <c r="A6">
        <v>4498</v>
      </c>
      <c r="B6">
        <v>13210</v>
      </c>
      <c r="C6" t="s">
        <v>2</v>
      </c>
    </row>
    <row r="7" spans="1:6" x14ac:dyDescent="0.25">
      <c r="A7">
        <v>5376</v>
      </c>
      <c r="B7">
        <v>13032</v>
      </c>
      <c r="C7" t="s">
        <v>2</v>
      </c>
    </row>
    <row r="8" spans="1:6" x14ac:dyDescent="0.25">
      <c r="A8">
        <v>1543</v>
      </c>
      <c r="B8">
        <v>11914</v>
      </c>
      <c r="C8" t="s">
        <v>2</v>
      </c>
    </row>
    <row r="9" spans="1:6" x14ac:dyDescent="0.25">
      <c r="A9">
        <v>5938</v>
      </c>
      <c r="B9">
        <v>11791</v>
      </c>
      <c r="C9" t="s">
        <v>2</v>
      </c>
    </row>
    <row r="10" spans="1:6" x14ac:dyDescent="0.25">
      <c r="A10">
        <v>6931</v>
      </c>
      <c r="B10">
        <v>11764</v>
      </c>
      <c r="C10" t="s">
        <v>2</v>
      </c>
    </row>
    <row r="11" spans="1:6" x14ac:dyDescent="0.25">
      <c r="A11">
        <v>6732</v>
      </c>
      <c r="B11">
        <v>11729</v>
      </c>
      <c r="C11" t="s">
        <v>2</v>
      </c>
    </row>
    <row r="12" spans="1:6" x14ac:dyDescent="0.25">
      <c r="A12">
        <v>3437</v>
      </c>
      <c r="B12">
        <v>11685</v>
      </c>
      <c r="C12" t="s">
        <v>2</v>
      </c>
    </row>
    <row r="13" spans="1:6" x14ac:dyDescent="0.25">
      <c r="A13">
        <v>2566</v>
      </c>
      <c r="B13">
        <v>10969</v>
      </c>
      <c r="C13" t="s">
        <v>2</v>
      </c>
    </row>
    <row r="14" spans="1:6" x14ac:dyDescent="0.25">
      <c r="A14">
        <v>5030</v>
      </c>
      <c r="B14">
        <v>9831</v>
      </c>
      <c r="C14" t="s">
        <v>2</v>
      </c>
    </row>
    <row r="15" spans="1:6" x14ac:dyDescent="0.25">
      <c r="A15">
        <v>1461</v>
      </c>
      <c r="B15">
        <v>8461</v>
      </c>
      <c r="C15" t="s">
        <v>2</v>
      </c>
    </row>
    <row r="16" spans="1:6" x14ac:dyDescent="0.25">
      <c r="A16">
        <v>984</v>
      </c>
      <c r="B16">
        <v>8116</v>
      </c>
      <c r="C16" t="s">
        <v>2</v>
      </c>
    </row>
    <row r="17" spans="1:3" x14ac:dyDescent="0.25">
      <c r="A17">
        <v>7473</v>
      </c>
      <c r="B17">
        <v>7156</v>
      </c>
      <c r="C17" t="s">
        <v>2</v>
      </c>
    </row>
    <row r="18" spans="1:3" x14ac:dyDescent="0.25">
      <c r="A18">
        <v>386</v>
      </c>
      <c r="B18">
        <v>7087</v>
      </c>
      <c r="C18" t="s">
        <v>2</v>
      </c>
    </row>
    <row r="19" spans="1:3" x14ac:dyDescent="0.25">
      <c r="A19">
        <v>8128</v>
      </c>
      <c r="B19">
        <v>7020</v>
      </c>
      <c r="C19" t="s">
        <v>2</v>
      </c>
    </row>
    <row r="20" spans="1:3" x14ac:dyDescent="0.25">
      <c r="A20">
        <v>3530</v>
      </c>
      <c r="B20">
        <v>6509</v>
      </c>
      <c r="C20" t="s">
        <v>2</v>
      </c>
    </row>
    <row r="21" spans="1:3" x14ac:dyDescent="0.25">
      <c r="A21">
        <v>9408</v>
      </c>
      <c r="B21">
        <v>6393</v>
      </c>
      <c r="C21" t="s">
        <v>2</v>
      </c>
    </row>
    <row r="22" spans="1:3" x14ac:dyDescent="0.25">
      <c r="A22">
        <v>930</v>
      </c>
      <c r="B22">
        <v>6194</v>
      </c>
      <c r="C22" t="s">
        <v>2</v>
      </c>
    </row>
    <row r="23" spans="1:3" x14ac:dyDescent="0.25">
      <c r="A23">
        <v>5161</v>
      </c>
      <c r="B23">
        <v>5919</v>
      </c>
      <c r="C23" t="s">
        <v>2</v>
      </c>
    </row>
    <row r="24" spans="1:3" x14ac:dyDescent="0.25">
      <c r="A24">
        <v>7609</v>
      </c>
      <c r="B24">
        <v>5845</v>
      </c>
      <c r="C24" t="s">
        <v>2</v>
      </c>
    </row>
    <row r="25" spans="1:3" x14ac:dyDescent="0.25">
      <c r="A25">
        <v>7187</v>
      </c>
      <c r="B25">
        <v>5278</v>
      </c>
      <c r="C25" t="s">
        <v>2</v>
      </c>
    </row>
    <row r="26" spans="1:3" x14ac:dyDescent="0.25">
      <c r="A26">
        <v>6130</v>
      </c>
      <c r="B26">
        <v>5220</v>
      </c>
      <c r="C26" t="s">
        <v>2</v>
      </c>
    </row>
    <row r="27" spans="1:3" x14ac:dyDescent="0.25">
      <c r="A27">
        <v>3478</v>
      </c>
      <c r="B27">
        <v>4618</v>
      </c>
      <c r="C27" t="s">
        <v>2</v>
      </c>
    </row>
    <row r="28" spans="1:3" x14ac:dyDescent="0.25">
      <c r="A28">
        <v>3654</v>
      </c>
      <c r="B28">
        <v>4413</v>
      </c>
      <c r="C28" t="s">
        <v>2</v>
      </c>
    </row>
    <row r="29" spans="1:3" x14ac:dyDescent="0.25">
      <c r="A29">
        <v>3787</v>
      </c>
      <c r="B29">
        <v>3626</v>
      </c>
      <c r="C29" t="s">
        <v>2</v>
      </c>
    </row>
    <row r="30" spans="1:3" x14ac:dyDescent="0.25">
      <c r="A30">
        <v>6383</v>
      </c>
      <c r="B30">
        <v>3085</v>
      </c>
      <c r="C30" t="s">
        <v>2</v>
      </c>
    </row>
    <row r="31" spans="1:3" x14ac:dyDescent="0.25">
      <c r="A31">
        <v>9519</v>
      </c>
      <c r="B31">
        <v>2860</v>
      </c>
      <c r="C31" t="s">
        <v>2</v>
      </c>
    </row>
    <row r="32" spans="1:3" x14ac:dyDescent="0.25">
      <c r="A32">
        <v>6697</v>
      </c>
      <c r="B32">
        <v>2623</v>
      </c>
      <c r="C32" t="s">
        <v>2</v>
      </c>
    </row>
  </sheetData>
  <autoFilter ref="A1:C32" xr:uid="{FCFBEED0-D34A-49B4-AF51-AAE74AA127FB}">
    <sortState xmlns:xlrd2="http://schemas.microsoft.com/office/spreadsheetml/2017/richdata2" ref="A2:C32">
      <sortCondition descending="1" ref="B1:B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E609-7CB5-49B3-931F-195EAC4B0B2D}">
  <dimension ref="A1:G51"/>
  <sheetViews>
    <sheetView workbookViewId="0">
      <selection activeCell="F2" sqref="F2:G2"/>
    </sheetView>
  </sheetViews>
  <sheetFormatPr defaultRowHeight="15" x14ac:dyDescent="0.25"/>
  <cols>
    <col min="2" max="2" width="12" bestFit="1" customWidth="1"/>
    <col min="6" max="7" width="11" bestFit="1" customWidth="1"/>
  </cols>
  <sheetData>
    <row r="1" spans="1:7" x14ac:dyDescent="0.25">
      <c r="A1" t="s">
        <v>0</v>
      </c>
      <c r="B1" t="s">
        <v>17</v>
      </c>
      <c r="C1" t="s">
        <v>1</v>
      </c>
    </row>
    <row r="2" spans="1:7" x14ac:dyDescent="0.25">
      <c r="A2">
        <v>3844</v>
      </c>
      <c r="B2" s="15">
        <v>15919</v>
      </c>
      <c r="C2" t="s">
        <v>7</v>
      </c>
      <c r="F2" s="13"/>
      <c r="G2" s="13"/>
    </row>
    <row r="3" spans="1:7" x14ac:dyDescent="0.25">
      <c r="A3">
        <v>89</v>
      </c>
      <c r="B3" s="15">
        <v>12865</v>
      </c>
      <c r="C3" t="s">
        <v>7</v>
      </c>
    </row>
    <row r="4" spans="1:7" x14ac:dyDescent="0.25">
      <c r="A4">
        <v>3857</v>
      </c>
      <c r="B4">
        <v>11514</v>
      </c>
      <c r="C4" t="s">
        <v>7</v>
      </c>
    </row>
    <row r="5" spans="1:7" x14ac:dyDescent="0.25">
      <c r="A5">
        <v>3642</v>
      </c>
      <c r="B5">
        <v>10795</v>
      </c>
      <c r="C5" t="s">
        <v>7</v>
      </c>
    </row>
    <row r="6" spans="1:7" x14ac:dyDescent="0.25">
      <c r="A6">
        <v>4812</v>
      </c>
      <c r="B6">
        <v>10650</v>
      </c>
      <c r="C6" t="s">
        <v>7</v>
      </c>
    </row>
    <row r="7" spans="1:7" x14ac:dyDescent="0.25">
      <c r="A7">
        <v>5164</v>
      </c>
      <c r="B7">
        <v>10199</v>
      </c>
      <c r="C7" t="s">
        <v>7</v>
      </c>
    </row>
    <row r="8" spans="1:7" x14ac:dyDescent="0.25">
      <c r="A8">
        <v>4324</v>
      </c>
      <c r="B8">
        <v>8858</v>
      </c>
      <c r="C8" t="s">
        <v>7</v>
      </c>
    </row>
    <row r="9" spans="1:7" x14ac:dyDescent="0.25">
      <c r="A9">
        <v>7394</v>
      </c>
      <c r="B9">
        <v>8702</v>
      </c>
      <c r="C9" t="s">
        <v>7</v>
      </c>
    </row>
    <row r="10" spans="1:7" x14ac:dyDescent="0.25">
      <c r="A10">
        <v>4310</v>
      </c>
      <c r="B10">
        <v>8587</v>
      </c>
      <c r="C10" t="s">
        <v>7</v>
      </c>
    </row>
    <row r="11" spans="1:7" x14ac:dyDescent="0.25">
      <c r="A11">
        <v>8838</v>
      </c>
      <c r="B11">
        <v>8424</v>
      </c>
      <c r="C11" t="s">
        <v>7</v>
      </c>
    </row>
    <row r="12" spans="1:7" x14ac:dyDescent="0.25">
      <c r="A12">
        <v>6204</v>
      </c>
      <c r="B12">
        <v>8113</v>
      </c>
      <c r="C12" t="s">
        <v>7</v>
      </c>
    </row>
    <row r="13" spans="1:7" x14ac:dyDescent="0.25">
      <c r="A13">
        <v>6395</v>
      </c>
      <c r="B13">
        <v>7289</v>
      </c>
      <c r="C13" t="s">
        <v>7</v>
      </c>
    </row>
    <row r="14" spans="1:7" x14ac:dyDescent="0.25">
      <c r="A14">
        <v>2701</v>
      </c>
      <c r="B14">
        <v>6772</v>
      </c>
      <c r="C14" t="s">
        <v>7</v>
      </c>
    </row>
    <row r="15" spans="1:7" x14ac:dyDescent="0.25">
      <c r="A15">
        <v>2692</v>
      </c>
      <c r="B15">
        <v>6276</v>
      </c>
      <c r="C15" t="s">
        <v>7</v>
      </c>
    </row>
    <row r="16" spans="1:7" x14ac:dyDescent="0.25">
      <c r="A16">
        <v>6968</v>
      </c>
      <c r="B16">
        <v>6168</v>
      </c>
      <c r="C16" t="s">
        <v>7</v>
      </c>
    </row>
    <row r="17" spans="1:3" x14ac:dyDescent="0.25">
      <c r="A17">
        <v>9966</v>
      </c>
      <c r="B17">
        <v>6091</v>
      </c>
      <c r="C17" t="s">
        <v>7</v>
      </c>
    </row>
    <row r="18" spans="1:3" x14ac:dyDescent="0.25">
      <c r="A18">
        <v>842</v>
      </c>
      <c r="B18">
        <v>5780</v>
      </c>
      <c r="C18" t="s">
        <v>7</v>
      </c>
    </row>
    <row r="19" spans="1:3" x14ac:dyDescent="0.25">
      <c r="A19">
        <v>7098</v>
      </c>
      <c r="B19">
        <v>5507</v>
      </c>
      <c r="C19" t="s">
        <v>7</v>
      </c>
    </row>
    <row r="20" spans="1:3" x14ac:dyDescent="0.25">
      <c r="A20">
        <v>2672</v>
      </c>
      <c r="B20">
        <v>4954</v>
      </c>
      <c r="C20" t="s">
        <v>7</v>
      </c>
    </row>
    <row r="21" spans="1:3" x14ac:dyDescent="0.25">
      <c r="A21">
        <v>1168</v>
      </c>
      <c r="B21">
        <v>4820</v>
      </c>
      <c r="C21" t="s">
        <v>7</v>
      </c>
    </row>
    <row r="22" spans="1:3" x14ac:dyDescent="0.25">
      <c r="A22">
        <v>8338</v>
      </c>
      <c r="B22">
        <v>4814</v>
      </c>
      <c r="C22" t="s">
        <v>7</v>
      </c>
    </row>
    <row r="23" spans="1:3" x14ac:dyDescent="0.25">
      <c r="A23">
        <v>1348</v>
      </c>
      <c r="B23">
        <v>4567</v>
      </c>
      <c r="C23" t="s">
        <v>7</v>
      </c>
    </row>
    <row r="24" spans="1:3" x14ac:dyDescent="0.25">
      <c r="A24">
        <v>4478</v>
      </c>
      <c r="B24">
        <v>4061</v>
      </c>
      <c r="C24" t="s">
        <v>7</v>
      </c>
    </row>
    <row r="25" spans="1:3" x14ac:dyDescent="0.25">
      <c r="A25">
        <v>3207</v>
      </c>
      <c r="B25">
        <v>3981</v>
      </c>
      <c r="C25" t="s">
        <v>7</v>
      </c>
    </row>
    <row r="26" spans="1:3" x14ac:dyDescent="0.25">
      <c r="A26">
        <v>5018</v>
      </c>
      <c r="B26">
        <v>3823</v>
      </c>
      <c r="C26" t="s">
        <v>7</v>
      </c>
    </row>
    <row r="27" spans="1:3" x14ac:dyDescent="0.25">
      <c r="A27">
        <v>6934</v>
      </c>
      <c r="B27">
        <v>3795</v>
      </c>
      <c r="C27" t="s">
        <v>7</v>
      </c>
    </row>
    <row r="28" spans="1:3" x14ac:dyDescent="0.25">
      <c r="A28">
        <v>1529</v>
      </c>
      <c r="B28">
        <v>3592</v>
      </c>
      <c r="C28" t="s">
        <v>7</v>
      </c>
    </row>
    <row r="29" spans="1:3" x14ac:dyDescent="0.25">
      <c r="A29">
        <v>4715</v>
      </c>
      <c r="B29">
        <v>3555</v>
      </c>
      <c r="C29" t="s">
        <v>7</v>
      </c>
    </row>
    <row r="30" spans="1:3" x14ac:dyDescent="0.25">
      <c r="A30">
        <v>7771</v>
      </c>
      <c r="B30">
        <v>3425</v>
      </c>
      <c r="C30" t="s">
        <v>7</v>
      </c>
    </row>
    <row r="31" spans="1:3" x14ac:dyDescent="0.25">
      <c r="A31">
        <v>888</v>
      </c>
      <c r="B31">
        <v>3330</v>
      </c>
      <c r="C31" t="s">
        <v>7</v>
      </c>
    </row>
    <row r="32" spans="1:3" x14ac:dyDescent="0.25">
      <c r="A32">
        <v>1531</v>
      </c>
      <c r="B32">
        <v>3272</v>
      </c>
      <c r="C32" t="s">
        <v>7</v>
      </c>
    </row>
    <row r="33" spans="1:3" x14ac:dyDescent="0.25">
      <c r="A33">
        <v>6884</v>
      </c>
      <c r="B33">
        <v>3204</v>
      </c>
      <c r="C33" t="s">
        <v>7</v>
      </c>
    </row>
    <row r="34" spans="1:3" x14ac:dyDescent="0.25">
      <c r="A34">
        <v>3570</v>
      </c>
      <c r="B34">
        <v>3151</v>
      </c>
      <c r="C34" t="s">
        <v>7</v>
      </c>
    </row>
    <row r="35" spans="1:3" x14ac:dyDescent="0.25">
      <c r="A35">
        <v>9249</v>
      </c>
      <c r="B35">
        <v>3091</v>
      </c>
      <c r="C35" t="s">
        <v>7</v>
      </c>
    </row>
    <row r="36" spans="1:3" x14ac:dyDescent="0.25">
      <c r="A36">
        <v>2723</v>
      </c>
      <c r="B36">
        <v>3087</v>
      </c>
      <c r="C36" t="s">
        <v>7</v>
      </c>
    </row>
    <row r="37" spans="1:3" x14ac:dyDescent="0.25">
      <c r="A37">
        <v>1340</v>
      </c>
      <c r="B37">
        <v>3002</v>
      </c>
      <c r="C37" t="s">
        <v>7</v>
      </c>
    </row>
    <row r="38" spans="1:3" x14ac:dyDescent="0.25">
      <c r="A38">
        <v>5869</v>
      </c>
      <c r="B38">
        <v>2862</v>
      </c>
      <c r="C38" t="s">
        <v>7</v>
      </c>
    </row>
    <row r="39" spans="1:3" x14ac:dyDescent="0.25">
      <c r="A39">
        <v>7859</v>
      </c>
      <c r="B39">
        <v>2839</v>
      </c>
      <c r="C39" t="s">
        <v>7</v>
      </c>
    </row>
    <row r="40" spans="1:3" x14ac:dyDescent="0.25">
      <c r="A40">
        <v>6291</v>
      </c>
      <c r="B40">
        <v>2831</v>
      </c>
      <c r="C40" t="s">
        <v>7</v>
      </c>
    </row>
    <row r="41" spans="1:3" x14ac:dyDescent="0.25">
      <c r="A41">
        <v>6259</v>
      </c>
      <c r="B41">
        <v>2753</v>
      </c>
      <c r="C41" t="s">
        <v>7</v>
      </c>
    </row>
    <row r="42" spans="1:3" x14ac:dyDescent="0.25">
      <c r="A42">
        <v>8862</v>
      </c>
      <c r="B42">
        <v>2613</v>
      </c>
      <c r="C42" t="s">
        <v>7</v>
      </c>
    </row>
    <row r="43" spans="1:3" x14ac:dyDescent="0.25">
      <c r="A43">
        <v>6417</v>
      </c>
      <c r="B43">
        <v>2580</v>
      </c>
      <c r="C43" t="s">
        <v>7</v>
      </c>
    </row>
    <row r="44" spans="1:3" x14ac:dyDescent="0.25">
      <c r="A44">
        <v>6515</v>
      </c>
      <c r="B44">
        <v>2532</v>
      </c>
      <c r="C44" t="s">
        <v>7</v>
      </c>
    </row>
    <row r="45" spans="1:3" x14ac:dyDescent="0.25">
      <c r="A45">
        <v>7889</v>
      </c>
      <c r="B45">
        <v>2528</v>
      </c>
      <c r="C45" t="s">
        <v>7</v>
      </c>
    </row>
    <row r="46" spans="1:3" x14ac:dyDescent="0.25">
      <c r="A46">
        <v>8656</v>
      </c>
      <c r="B46">
        <v>2375</v>
      </c>
      <c r="C46" t="s">
        <v>7</v>
      </c>
    </row>
    <row r="47" spans="1:3" x14ac:dyDescent="0.25">
      <c r="A47">
        <v>9833</v>
      </c>
      <c r="B47">
        <v>2303</v>
      </c>
      <c r="C47" t="s">
        <v>7</v>
      </c>
    </row>
    <row r="48" spans="1:3" x14ac:dyDescent="0.25">
      <c r="A48">
        <v>6278</v>
      </c>
      <c r="B48">
        <v>2215</v>
      </c>
      <c r="C48" t="s">
        <v>7</v>
      </c>
    </row>
    <row r="49" spans="1:3" x14ac:dyDescent="0.25">
      <c r="A49">
        <v>5361</v>
      </c>
      <c r="B49">
        <v>2089</v>
      </c>
      <c r="C49" t="s">
        <v>7</v>
      </c>
    </row>
    <row r="50" spans="1:3" x14ac:dyDescent="0.25">
      <c r="A50">
        <v>3820</v>
      </c>
      <c r="B50">
        <v>1891</v>
      </c>
      <c r="C50" t="s">
        <v>7</v>
      </c>
    </row>
    <row r="51" spans="1:3" x14ac:dyDescent="0.25">
      <c r="A51">
        <v>5703</v>
      </c>
      <c r="B51">
        <v>1767</v>
      </c>
      <c r="C51" t="s">
        <v>7</v>
      </c>
    </row>
  </sheetData>
  <autoFilter ref="A1:C51" xr:uid="{97B8E609-7CB5-49B3-931F-195EAC4B0B2D}">
    <sortState xmlns:xlrd2="http://schemas.microsoft.com/office/spreadsheetml/2017/richdata2" ref="A2:C51">
      <sortCondition descending="1" ref="B1:B5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428C-E3E4-4A5A-828B-213FDBA6F872}">
  <dimension ref="A1:B5"/>
  <sheetViews>
    <sheetView workbookViewId="0">
      <selection activeCell="B3" sqref="B3"/>
    </sheetView>
  </sheetViews>
  <sheetFormatPr defaultRowHeight="15" x14ac:dyDescent="0.25"/>
  <cols>
    <col min="1" max="1" width="12.8554687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3</v>
      </c>
      <c r="B2">
        <v>0</v>
      </c>
    </row>
    <row r="3" spans="1:2" x14ac:dyDescent="0.25">
      <c r="A3" t="s">
        <v>2</v>
      </c>
      <c r="B3">
        <v>15044</v>
      </c>
    </row>
    <row r="4" spans="1:2" x14ac:dyDescent="0.25">
      <c r="A4" t="s">
        <v>7</v>
      </c>
      <c r="B4">
        <v>11646</v>
      </c>
    </row>
    <row r="5" spans="1:2" x14ac:dyDescent="0.25">
      <c r="A5" t="s">
        <v>6</v>
      </c>
      <c r="B5" s="1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 &amp; calculations</vt:lpstr>
      <vt:lpstr>High</vt:lpstr>
      <vt:lpstr>Medium-High</vt:lpstr>
      <vt:lpstr>Medium-Low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Guarriero</dc:creator>
  <cp:lastModifiedBy>Andrea Guarriero</cp:lastModifiedBy>
  <dcterms:created xsi:type="dcterms:W3CDTF">2024-07-01T18:32:01Z</dcterms:created>
  <dcterms:modified xsi:type="dcterms:W3CDTF">2024-07-03T19:44:08Z</dcterms:modified>
</cp:coreProperties>
</file>