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Bibliotecas\Escritorio\github\project data analysis\excel\"/>
    </mc:Choice>
  </mc:AlternateContent>
  <xr:revisionPtr revIDLastSave="0" documentId="13_ncr:1_{FE9578C1-5EB8-451A-9CA9-38720ECB9911}" xr6:coauthVersionLast="47" xr6:coauthVersionMax="47" xr10:uidLastSave="{00000000-0000-0000-0000-000000000000}"/>
  <bookViews>
    <workbookView xWindow="0" yWindow="0" windowWidth="10245" windowHeight="10920" xr2:uid="{F47E5830-67B5-4551-8A59-250602E0EB4C}"/>
  </bookViews>
  <sheets>
    <sheet name="Datos" sheetId="1" r:id="rId1"/>
    <sheet name="KPIs" sheetId="2" r:id="rId2"/>
    <sheet name="TablaDinámica" sheetId="3" r:id="rId3"/>
    <sheet name="Graficos" sheetId="4" r:id="rId4"/>
  </sheets>
  <definedNames>
    <definedName name="SegmentaciónDeDatos_Antiguedad">#N/A</definedName>
    <definedName name="SegmentaciónDeDatos_Departamento">#N/A</definedName>
    <definedName name="SegmentaciónDeDatos_Sexo">#N/A</definedName>
  </definedNames>
  <calcPr calcId="191029"/>
  <pivotCaches>
    <pivotCache cacheId="0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B5" i="2"/>
  <c r="B4" i="2"/>
  <c r="B3" i="2"/>
  <c r="B1" i="2"/>
  <c r="B2" i="2"/>
</calcChain>
</file>

<file path=xl/sharedStrings.xml><?xml version="1.0" encoding="utf-8"?>
<sst xmlns="http://schemas.openxmlformats.org/spreadsheetml/2006/main" count="66" uniqueCount="34">
  <si>
    <t>Ana</t>
  </si>
  <si>
    <t>F</t>
  </si>
  <si>
    <t>IT</t>
  </si>
  <si>
    <t>Juan</t>
  </si>
  <si>
    <t>M</t>
  </si>
  <si>
    <t>RRHH</t>
  </si>
  <si>
    <t>Camila</t>
  </si>
  <si>
    <t>Finanzas</t>
  </si>
  <si>
    <t>Lucas</t>
  </si>
  <si>
    <t>Marta</t>
  </si>
  <si>
    <t>Marketing</t>
  </si>
  <si>
    <t>ID</t>
  </si>
  <si>
    <t>Nombre</t>
  </si>
  <si>
    <t>Edad</t>
  </si>
  <si>
    <t>Sexo</t>
  </si>
  <si>
    <t>Departamento</t>
  </si>
  <si>
    <t>FechaIngreso</t>
  </si>
  <si>
    <t>Sueldo</t>
  </si>
  <si>
    <t>Ausencias</t>
  </si>
  <si>
    <t>SatisfaccionLaboral</t>
  </si>
  <si>
    <t>Antiguedad</t>
  </si>
  <si>
    <t>Total de empleados</t>
  </si>
  <si>
    <t>Antigüedad promedio</t>
  </si>
  <si>
    <t>Ausentismo promedio</t>
  </si>
  <si>
    <t>Satisfcacción promedio</t>
  </si>
  <si>
    <t>Sueldo promedio general</t>
  </si>
  <si>
    <t>Etiquetas de fila</t>
  </si>
  <si>
    <t>Total general</t>
  </si>
  <si>
    <t>Suma de Sueldo</t>
  </si>
  <si>
    <t>Suma de SatisfaccionLaboral</t>
  </si>
  <si>
    <t>Suma de Antiguedad</t>
  </si>
  <si>
    <t>Cuenta de Departamento</t>
  </si>
  <si>
    <t>Cuenta de Nombre</t>
  </si>
  <si>
    <t>Antiguedad_Rango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</si>
</sst>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8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2" formatCode="&quot;$&quot;#,##0.00;[Red]\-&quot;$&quot;#,##0.0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[reporte_mensual.xlsx]Graficos!TablaDinámica5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Graficos!$A$2:$A$6</c:f>
              <c:strCache>
                <c:ptCount val="4"/>
                <c:pt idx="0">
                  <c:v>Finanzas</c:v>
                </c:pt>
                <c:pt idx="1">
                  <c:v>IT</c:v>
                </c:pt>
                <c:pt idx="2">
                  <c:v>Marketing</c:v>
                </c:pt>
                <c:pt idx="3">
                  <c:v>RRHH</c:v>
                </c:pt>
              </c:strCache>
            </c:strRef>
          </c:cat>
          <c:val>
            <c:numRef>
              <c:f>Graficos!$B$2:$B$6</c:f>
              <c:numCache>
                <c:formatCode>General</c:formatCode>
                <c:ptCount val="4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74-4489-923A-95EA9D22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465215"/>
        <c:axId val="1263470975"/>
      </c:barChart>
      <c:catAx>
        <c:axId val="126346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3470975"/>
        <c:crosses val="autoZero"/>
        <c:auto val="1"/>
        <c:lblAlgn val="ctr"/>
        <c:lblOffset val="100"/>
        <c:noMultiLvlLbl val="0"/>
      </c:catAx>
      <c:valAx>
        <c:axId val="126347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346521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[reporte_mensual.xlsx]Graficos!TablaDinámica6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Graficos!$D$2:$D$6</c:f>
              <c:strCache>
                <c:ptCount val="4"/>
                <c:pt idx="0">
                  <c:v>Finanzas</c:v>
                </c:pt>
                <c:pt idx="1">
                  <c:v>IT</c:v>
                </c:pt>
                <c:pt idx="2">
                  <c:v>Marketing</c:v>
                </c:pt>
                <c:pt idx="3">
                  <c:v>RRHH</c:v>
                </c:pt>
              </c:strCache>
            </c:strRef>
          </c:cat>
          <c:val>
            <c:numRef>
              <c:f>Graficos!$E$2:$E$6</c:f>
              <c:numCache>
                <c:formatCode>General</c:formatCode>
                <c:ptCount val="4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7-4C18-9F2C-047D76CC1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43207263"/>
        <c:axId val="1343210623"/>
      </c:barChart>
      <c:catAx>
        <c:axId val="1343207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3210623"/>
        <c:crosses val="autoZero"/>
        <c:auto val="1"/>
        <c:lblAlgn val="ctr"/>
        <c:lblOffset val="100"/>
        <c:noMultiLvlLbl val="0"/>
      </c:catAx>
      <c:valAx>
        <c:axId val="134321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320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[reporte_mensual.xlsx]Graficos!TablaDinámica7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Graficos!$B$12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D1-4329-8CD7-7125563B32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D1-4329-8CD7-7125563B322B}"/>
              </c:ext>
            </c:extLst>
          </c:dPt>
          <c:cat>
            <c:strRef>
              <c:f>Graficos!$A$13:$A$15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Graficos!$B$13:$B$15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D4-4BF4-AA4A-69F3B8A9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200025</xdr:colOff>
      <xdr:row>16</xdr:row>
      <xdr:rowOff>47625</xdr:rowOff>
    </xdr:from>
    <xdr:to>
      <xdr:col>3</xdr:col>
      <xdr:colOff>485775</xdr:colOff>
      <xdr:row>21</xdr:row>
      <xdr:rowOff>28575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exo">
              <a:extLst>
                <a:ext uri="{FF2B5EF4-FFF2-40B4-BE49-F238E27FC236}">
                  <a16:creationId xmlns:a16="http://schemas.microsoft.com/office/drawing/2014/main" id="{221322CD-FDEF-0FF6-5F1D-82CF26D862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" y="3095625"/>
              <a:ext cx="182880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276225</xdr:colOff>
      <xdr:row>13</xdr:row>
      <xdr:rowOff>152400</xdr:rowOff>
    </xdr:from>
    <xdr:to>
      <xdr:col>8</xdr:col>
      <xdr:colOff>495300</xdr:colOff>
      <xdr:row>21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Departamento">
              <a:extLst>
                <a:ext uri="{FF2B5EF4-FFF2-40B4-BE49-F238E27FC236}">
                  <a16:creationId xmlns:a16="http://schemas.microsoft.com/office/drawing/2014/main" id="{5AAE3536-CFFC-B239-9B8A-EBEA24879D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4400" y="2628900"/>
              <a:ext cx="1828800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1114425</xdr:colOff>
      <xdr:row>11</xdr:row>
      <xdr:rowOff>123825</xdr:rowOff>
    </xdr:from>
    <xdr:to>
      <xdr:col>10</xdr:col>
      <xdr:colOff>371475</xdr:colOff>
      <xdr:row>21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Antiguedad">
              <a:extLst>
                <a:ext uri="{FF2B5EF4-FFF2-40B4-BE49-F238E27FC236}">
                  <a16:creationId xmlns:a16="http://schemas.microsoft.com/office/drawing/2014/main" id="{C38862BE-963C-7C37-7F7C-596CE0007C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tigue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2325" y="2219325"/>
              <a:ext cx="1828800" cy="178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1800226</xdr:colOff>
      <xdr:row>11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816A4A-0F6B-FAD9-3DF5-9A6A5085F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1804988</xdr:colOff>
      <xdr:row>0</xdr:row>
      <xdr:rowOff>0</xdr:rowOff>
    </xdr:from>
    <xdr:to>
      <xdr:col>4</xdr:col>
      <xdr:colOff>1800225</xdr:colOff>
      <xdr:row>11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BEDD717-5A7C-EB5A-9EFF-90C24BCBE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</xdr:colOff>
      <xdr:row>11</xdr:row>
      <xdr:rowOff>19050</xdr:rowOff>
    </xdr:from>
    <xdr:to>
      <xdr:col>1</xdr:col>
      <xdr:colOff>1800225</xdr:colOff>
      <xdr:row>21</xdr:row>
      <xdr:rowOff>180975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BFDEB95-E83B-7863-1336-C52C366A2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66.501161574073" createdVersion="8" refreshedVersion="8" minRefreshableVersion="3" recordCount="5" xr:uid="{1BB93D58-86EE-4BA6-82C6-30E2C442ECE9}">
  <cacheSource type="worksheet">
    <worksheetSource name="Tabla1"/>
  </cacheSource>
  <cacheFields count="10">
    <cacheField name="ID" numFmtId="0">
      <sharedItems containsSemiMixedTypes="0" containsString="0" containsNumber="1" containsInteger="1" minValue="1" maxValue="5"/>
    </cacheField>
    <cacheField name="Nombre" numFmtId="0">
      <sharedItems/>
    </cacheField>
    <cacheField name="Edad" numFmtId="0">
      <sharedItems containsSemiMixedTypes="0" containsString="0" containsNumber="1" containsInteger="1" minValue="28" maxValue="45"/>
    </cacheField>
    <cacheField name="Sexo" numFmtId="0">
      <sharedItems count="2">
        <s v="F"/>
        <s v="M"/>
      </sharedItems>
    </cacheField>
    <cacheField name="Departamento" numFmtId="0">
      <sharedItems count="4">
        <s v="IT"/>
        <s v="RRHH"/>
        <s v="Finanzas"/>
        <s v="Marketing"/>
      </sharedItems>
    </cacheField>
    <cacheField name="FechaIngreso" numFmtId="14">
      <sharedItems containsSemiMixedTypes="0" containsNonDate="0" containsDate="1" containsString="0" minDate="2015-05-01T00:00:00" maxDate="2021-06-13T00:00:00"/>
    </cacheField>
    <cacheField name="Sueldo" numFmtId="8">
      <sharedItems containsSemiMixedTypes="0" containsString="0" containsNumber="1" containsInteger="1" minValue="98000" maxValue="135000"/>
    </cacheField>
    <cacheField name="Ausencias" numFmtId="0">
      <sharedItems containsSemiMixedTypes="0" containsString="0" containsNumber="1" containsInteger="1" minValue="0" maxValue="4"/>
    </cacheField>
    <cacheField name="SatisfaccionLaboral" numFmtId="0">
      <sharedItems containsSemiMixedTypes="0" containsString="0" containsNumber="1" containsInteger="1" minValue="6" maxValue="9"/>
    </cacheField>
    <cacheField name="Antiguedad" numFmtId="0">
      <sharedItems containsSemiMixedTypes="0" containsString="0" containsNumber="1" minValue="4.0999999999999996" maxValue="10.199999999999999" count="5">
        <n v="6.4"/>
        <n v="7.1"/>
        <n v="5.5"/>
        <n v="10.199999999999999"/>
        <n v="4.0999999999999996"/>
      </sharedItems>
    </cacheField>
  </cacheFields>
  <extLst>
    <ext xmlns:x14="http://schemas.microsoft.com/office/spreadsheetml/2009/9/main" uri="{725AE2AE-9491-48be-B2B4-4EB974FC3084}">
      <x14:pivotCacheDefinition pivotCacheId="9469235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s v="Ana"/>
    <n v="28"/>
    <x v="0"/>
    <x v="0"/>
    <d v="2019-03-15T00:00:00"/>
    <n v="120000"/>
    <n v="2"/>
    <n v="8"/>
    <x v="0"/>
  </r>
  <r>
    <n v="2"/>
    <s v="Juan"/>
    <n v="35"/>
    <x v="1"/>
    <x v="1"/>
    <d v="2018-07-10T00:00:00"/>
    <n v="110000"/>
    <n v="4"/>
    <n v="7"/>
    <x v="1"/>
  </r>
  <r>
    <n v="3"/>
    <s v="Camila"/>
    <n v="31"/>
    <x v="0"/>
    <x v="2"/>
    <d v="2020-01-20T00:00:00"/>
    <n v="125000"/>
    <n v="1"/>
    <n v="9"/>
    <x v="2"/>
  </r>
  <r>
    <n v="4"/>
    <s v="Lucas"/>
    <n v="45"/>
    <x v="1"/>
    <x v="0"/>
    <d v="2015-05-01T00:00:00"/>
    <n v="135000"/>
    <n v="3"/>
    <n v="6"/>
    <x v="3"/>
  </r>
  <r>
    <n v="5"/>
    <s v="Marta"/>
    <n v="29"/>
    <x v="0"/>
    <x v="3"/>
    <d v="2021-06-12T00:00:00"/>
    <n v="98000"/>
    <n v="0"/>
    <n v="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D89E7-0EBB-4493-B087-87B47DF747D5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9:F14" firstHeaderRow="1" firstDataRow="1" firstDataCol="1"/>
  <pivotFields count="10">
    <pivotField showAll="0"/>
    <pivotField dataField="1"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numFmtId="14" showAll="0"/>
    <pivotField numFmtId="8" showAll="0"/>
    <pivotField showAll="0"/>
    <pivotField showAll="0"/>
    <pivotField showAll="0">
      <items count="6">
        <item x="4"/>
        <item x="2"/>
        <item x="0"/>
        <item x="1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Nomb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87D40-FB3B-4829-9104-47C50183FB62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D6" firstHeaderRow="0" firstDataRow="1" firstDataCol="1"/>
  <pivotFields count="10"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numFmtId="14" showAll="0"/>
    <pivotField dataField="1" numFmtId="8" showAll="0"/>
    <pivotField showAll="0"/>
    <pivotField dataField="1" showAll="0"/>
    <pivotField dataField="1" showAll="0">
      <items count="6">
        <item x="4"/>
        <item x="2"/>
        <item x="0"/>
        <item x="1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Sueldo" fld="6" baseField="0" baseItem="0"/>
    <dataField name="Suma de SatisfaccionLaboral" fld="8" baseField="0" baseItem="0"/>
    <dataField name="Suma de Antiguedad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1F995-757A-4441-851B-585983F20692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1:B6" firstHeaderRow="1" firstDataRow="1" firstDataCol="1"/>
  <pivotFields count="10"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numFmtId="14" showAll="0"/>
    <pivotField numFmtId="8" showAll="0"/>
    <pivotField showAll="0"/>
    <pivotField dataField="1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SatisfaccionLaboral" fld="8" baseField="0" baseItem="0"/>
  </dataFields>
  <chartFormats count="2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BFC25-6E71-4CA1-AB8D-2E31A39E3B03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2:B15" firstHeaderRow="1" firstDataRow="1" firstDataCol="1"/>
  <pivotFields count="10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>
      <items count="5">
        <item x="2"/>
        <item x="0"/>
        <item x="3"/>
        <item x="1"/>
        <item t="default"/>
      </items>
    </pivotField>
    <pivotField numFmtId="14" showAll="0"/>
    <pivotField numFmtId="8"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uenta de Departamento" fld="4" subtotal="count" baseField="0" baseItem="0"/>
  </dataFields>
  <chartFormats count="5"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49AEA-0EF9-4E2B-9F90-56C37FF50D6D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D1:E6" firstHeaderRow="1" firstDataRow="1" firstDataCol="1"/>
  <pivotFields count="10"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numFmtId="14" showAll="0"/>
    <pivotField numFmtId="8" showAll="0"/>
    <pivotField showAll="0"/>
    <pivotField dataField="1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SatisfaccionLaboral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xo" xr10:uid="{03D97980-54FB-4525-BA16-10B3456DEA06}" sourceName="Sex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E22FBD33-90F9-4FB5-BCDC-4671F21F4E2D}" sourceName="Departamento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tiguedad" xr10:uid="{63695546-4ACF-46A9-B61A-D434099ABAFF}" sourceName="Antiguedad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xo" xr10:uid="{A2246381-6F93-49FC-BD50-15388E5F2E00}" cache="SegmentaciónDeDatos_Sexo" caption="Sexo" rowHeight="257175"/>
  <slicer name="Departamento" xr10:uid="{7577A48D-44E0-4FEC-8B41-BCBE80943319}" cache="SegmentaciónDeDatos_Departamento" caption="Departamento" rowHeight="257175"/>
  <slicer name="Antiguedad" xr10:uid="{E5B23D76-8478-427B-A493-76AE53D7408D}" cache="SegmentaciónDeDatos_Antiguedad" caption="Antiguedad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03315-CCF9-448F-8E81-439959B1965C}" name="Tabla1" displayName="Tabla1" ref="A1:K6" totalsRowShown="0" headerRowDxfId="3">
  <autoFilter ref="A1:K6" xr:uid="{DC303315-CCF9-448F-8E81-439959B1965C}"/>
  <tableColumns count="11">
    <tableColumn id="1" xr3:uid="{C755B085-A141-43B7-B5EA-3BDD501AF320}" name="ID"/>
    <tableColumn id="2" xr3:uid="{1EE54674-1F55-4B87-9843-77F3EE792E8E}" name="Nombre"/>
    <tableColumn id="3" xr3:uid="{F6FE7AC7-C3F4-44DB-854B-30DDB03FD62E}" name="Edad"/>
    <tableColumn id="4" xr3:uid="{CD6AE9A0-869E-4055-A2A9-F557CFE6CA5A}" name="Sexo"/>
    <tableColumn id="5" xr3:uid="{317B3D9E-B353-4E3D-B39F-144F5052DC37}" name="Departamento"/>
    <tableColumn id="6" xr3:uid="{356406F5-DBA5-4107-B31D-FDD6063362A8}" name="FechaIngreso" dataDxfId="2"/>
    <tableColumn id="7" xr3:uid="{0B5C8078-06C1-48DC-9358-3E1925AC97F0}" name="Sueldo" dataDxfId="1"/>
    <tableColumn id="8" xr3:uid="{08090F32-5706-48C1-A576-E8EA05443991}" name="Ausencias"/>
    <tableColumn id="9" xr3:uid="{9CB700F9-D590-443D-8B30-436AA80CCF81}" name="SatisfaccionLaboral"/>
    <tableColumn id="10" xr3:uid="{D369E102-D86C-4E98-816B-58C83F04F2A9}" name="Antiguedad"/>
    <tableColumn id="12" xr3:uid="{7843B11B-7E80-4B85-869D-9858172A17D3}" name="Antiguedad_Rango" dataDxfId="0">
      <calculatedColumnFormula>IF(J2&lt;2,"&lt;2 años",IF(J2&lt;=5,"2-5 años","&gt;5 años"))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619A-3B23-44FB-BC60-292BBBE8CABD}">
  <dimension ref="A1:K14"/>
  <sheetViews>
    <sheetView tabSelected="1" workbookViewId="0">
      <selection activeCell="J8" sqref="J8"/>
    </sheetView>
  </sheetViews>
  <sheetFormatPr baseColWidth="10" defaultRowHeight="15" x14ac:dyDescent="0.25"/>
  <cols>
    <col min="1" max="1" width="5.140625" customWidth="1"/>
    <col min="2" max="2" width="10.42578125" customWidth="1"/>
    <col min="3" max="4" width="7.5703125" customWidth="1"/>
    <col min="5" max="5" width="17.85546875" bestFit="1" customWidth="1"/>
    <col min="6" max="6" width="18.140625" style="5" bestFit="1" customWidth="1"/>
    <col min="7" max="7" width="11.85546875" style="3" bestFit="1" customWidth="1"/>
    <col min="8" max="8" width="12.28515625" customWidth="1"/>
    <col min="9" max="9" width="20.7109375" customWidth="1"/>
    <col min="10" max="10" width="17.85546875" bestFit="1" customWidth="1"/>
    <col min="11" max="11" width="22.28515625" bestFit="1" customWidth="1"/>
  </cols>
  <sheetData>
    <row r="1" spans="1:11" s="1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4" t="s">
        <v>16</v>
      </c>
      <c r="G1" s="2" t="s">
        <v>17</v>
      </c>
      <c r="H1" s="1" t="s">
        <v>18</v>
      </c>
      <c r="I1" s="1" t="s">
        <v>19</v>
      </c>
      <c r="J1" s="1" t="s">
        <v>20</v>
      </c>
      <c r="K1" s="1" t="s">
        <v>33</v>
      </c>
    </row>
    <row r="2" spans="1:11" x14ac:dyDescent="0.25">
      <c r="A2">
        <v>1</v>
      </c>
      <c r="B2" t="s">
        <v>0</v>
      </c>
      <c r="C2">
        <v>28</v>
      </c>
      <c r="D2" t="s">
        <v>1</v>
      </c>
      <c r="E2" t="s">
        <v>2</v>
      </c>
      <c r="F2" s="5">
        <v>43539</v>
      </c>
      <c r="G2" s="3">
        <v>120000</v>
      </c>
      <c r="H2">
        <v>2</v>
      </c>
      <c r="I2">
        <v>8</v>
      </c>
      <c r="J2">
        <v>6.4</v>
      </c>
      <c r="K2" t="str">
        <f t="shared" ref="K2:K6" si="0">IF(J2&lt;2,"&lt;2 años",IF(J2&lt;=5,"2-5 años","&gt;5 años"))</f>
        <v>&gt;5 años</v>
      </c>
    </row>
    <row r="3" spans="1:11" x14ac:dyDescent="0.25">
      <c r="A3">
        <v>2</v>
      </c>
      <c r="B3" t="s">
        <v>3</v>
      </c>
      <c r="C3">
        <v>35</v>
      </c>
      <c r="D3" t="s">
        <v>4</v>
      </c>
      <c r="E3" t="s">
        <v>5</v>
      </c>
      <c r="F3" s="5">
        <v>43291</v>
      </c>
      <c r="G3" s="3">
        <v>110000</v>
      </c>
      <c r="H3">
        <v>4</v>
      </c>
      <c r="I3">
        <v>7</v>
      </c>
      <c r="J3">
        <v>7.1</v>
      </c>
      <c r="K3" t="str">
        <f t="shared" si="0"/>
        <v>&gt;5 años</v>
      </c>
    </row>
    <row r="4" spans="1:11" x14ac:dyDescent="0.25">
      <c r="A4">
        <v>3</v>
      </c>
      <c r="B4" t="s">
        <v>6</v>
      </c>
      <c r="C4">
        <v>31</v>
      </c>
      <c r="D4" t="s">
        <v>1</v>
      </c>
      <c r="E4" t="s">
        <v>7</v>
      </c>
      <c r="F4" s="5">
        <v>43850</v>
      </c>
      <c r="G4" s="3">
        <v>125000</v>
      </c>
      <c r="H4">
        <v>1</v>
      </c>
      <c r="I4">
        <v>9</v>
      </c>
      <c r="J4">
        <v>5.5</v>
      </c>
      <c r="K4" t="str">
        <f t="shared" si="0"/>
        <v>&gt;5 años</v>
      </c>
    </row>
    <row r="5" spans="1:11" x14ac:dyDescent="0.25">
      <c r="A5">
        <v>4</v>
      </c>
      <c r="B5" t="s">
        <v>8</v>
      </c>
      <c r="C5">
        <v>45</v>
      </c>
      <c r="D5" t="s">
        <v>4</v>
      </c>
      <c r="E5" t="s">
        <v>2</v>
      </c>
      <c r="F5" s="5">
        <v>42125</v>
      </c>
      <c r="G5" s="3">
        <v>135000</v>
      </c>
      <c r="H5">
        <v>3</v>
      </c>
      <c r="I5">
        <v>6</v>
      </c>
      <c r="J5">
        <v>10.199999999999999</v>
      </c>
      <c r="K5" t="str">
        <f t="shared" si="0"/>
        <v>&gt;5 años</v>
      </c>
    </row>
    <row r="6" spans="1:11" x14ac:dyDescent="0.25">
      <c r="A6">
        <v>5</v>
      </c>
      <c r="B6" t="s">
        <v>9</v>
      </c>
      <c r="C6">
        <v>29</v>
      </c>
      <c r="D6" t="s">
        <v>1</v>
      </c>
      <c r="E6" t="s">
        <v>10</v>
      </c>
      <c r="F6" s="5">
        <v>44359</v>
      </c>
      <c r="G6" s="3">
        <v>98000</v>
      </c>
      <c r="H6">
        <v>0</v>
      </c>
      <c r="I6">
        <v>9</v>
      </c>
      <c r="J6">
        <v>4.0999999999999996</v>
      </c>
      <c r="K6" t="str">
        <f t="shared" si="0"/>
        <v>2-5 años</v>
      </c>
    </row>
    <row r="7" spans="1:11" x14ac:dyDescent="0.25">
      <c r="F7"/>
    </row>
    <row r="9" spans="1:11" x14ac:dyDescent="0.25">
      <c r="E9" s="6" t="s">
        <v>26</v>
      </c>
      <c r="F9" t="s">
        <v>32</v>
      </c>
    </row>
    <row r="10" spans="1:11" x14ac:dyDescent="0.25">
      <c r="E10" s="7" t="s">
        <v>7</v>
      </c>
      <c r="F10" s="8">
        <v>1</v>
      </c>
    </row>
    <row r="11" spans="1:11" x14ac:dyDescent="0.25">
      <c r="E11" s="7" t="s">
        <v>2</v>
      </c>
      <c r="F11" s="8">
        <v>2</v>
      </c>
    </row>
    <row r="12" spans="1:11" x14ac:dyDescent="0.25">
      <c r="E12" s="7" t="s">
        <v>10</v>
      </c>
      <c r="F12" s="8">
        <v>1</v>
      </c>
    </row>
    <row r="13" spans="1:11" x14ac:dyDescent="0.25">
      <c r="E13" s="7" t="s">
        <v>5</v>
      </c>
      <c r="F13" s="8">
        <v>1</v>
      </c>
    </row>
    <row r="14" spans="1:11" x14ac:dyDescent="0.25">
      <c r="E14" s="7" t="s">
        <v>27</v>
      </c>
      <c r="F14" s="8">
        <v>5</v>
      </c>
    </row>
  </sheetData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53074-09AA-4576-9C71-AF71ADB34F74}">
  <dimension ref="A1:B5"/>
  <sheetViews>
    <sheetView workbookViewId="0">
      <selection activeCell="B5" sqref="B5"/>
    </sheetView>
  </sheetViews>
  <sheetFormatPr baseColWidth="10" defaultRowHeight="15" x14ac:dyDescent="0.25"/>
  <cols>
    <col min="1" max="1" width="23.28515625" bestFit="1" customWidth="1"/>
  </cols>
  <sheetData>
    <row r="1" spans="1:2" x14ac:dyDescent="0.25">
      <c r="A1" t="s">
        <v>21</v>
      </c>
      <c r="B1">
        <f>COUNT(Datos!A2:A200)</f>
        <v>5</v>
      </c>
    </row>
    <row r="2" spans="1:2" x14ac:dyDescent="0.25">
      <c r="A2" t="s">
        <v>22</v>
      </c>
      <c r="B2">
        <f>AVERAGE(Datos!J2:J200)</f>
        <v>6.6599999999999993</v>
      </c>
    </row>
    <row r="3" spans="1:2" x14ac:dyDescent="0.25">
      <c r="A3" t="s">
        <v>23</v>
      </c>
      <c r="B3">
        <f>AVERAGE(Datos!H2:H200)</f>
        <v>2</v>
      </c>
    </row>
    <row r="4" spans="1:2" x14ac:dyDescent="0.25">
      <c r="A4" t="s">
        <v>24</v>
      </c>
      <c r="B4">
        <f>AVERAGE(Datos!I2:I200)</f>
        <v>7.8</v>
      </c>
    </row>
    <row r="5" spans="1:2" x14ac:dyDescent="0.25">
      <c r="A5" t="s">
        <v>25</v>
      </c>
      <c r="B5" s="3">
        <f>AVERAGE(Datos!G2:G200)</f>
        <v>117600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ABCC-4B90-44B6-943E-0B3DEE19C8BD}">
  <dimension ref="A1:D6"/>
  <sheetViews>
    <sheetView workbookViewId="0">
      <selection activeCell="C2" sqref="C2"/>
    </sheetView>
  </sheetViews>
  <sheetFormatPr baseColWidth="10" defaultRowHeight="15" x14ac:dyDescent="0.25"/>
  <cols>
    <col min="1" max="1" width="17.85546875" bestFit="1" customWidth="1"/>
    <col min="2" max="2" width="15.42578125" bestFit="1" customWidth="1"/>
    <col min="3" max="3" width="27.140625" bestFit="1" customWidth="1"/>
    <col min="4" max="4" width="19.42578125" bestFit="1" customWidth="1"/>
  </cols>
  <sheetData>
    <row r="1" spans="1:4" x14ac:dyDescent="0.25">
      <c r="A1" s="6" t="s">
        <v>26</v>
      </c>
      <c r="B1" t="s">
        <v>28</v>
      </c>
      <c r="C1" t="s">
        <v>29</v>
      </c>
      <c r="D1" t="s">
        <v>30</v>
      </c>
    </row>
    <row r="2" spans="1:4" x14ac:dyDescent="0.25">
      <c r="A2" s="7" t="s">
        <v>7</v>
      </c>
      <c r="B2" s="8">
        <v>125000</v>
      </c>
      <c r="C2" s="8">
        <v>9</v>
      </c>
      <c r="D2" s="8">
        <v>5.5</v>
      </c>
    </row>
    <row r="3" spans="1:4" x14ac:dyDescent="0.25">
      <c r="A3" s="7" t="s">
        <v>2</v>
      </c>
      <c r="B3" s="8">
        <v>255000</v>
      </c>
      <c r="C3" s="8">
        <v>14</v>
      </c>
      <c r="D3" s="8">
        <v>16.600000000000001</v>
      </c>
    </row>
    <row r="4" spans="1:4" x14ac:dyDescent="0.25">
      <c r="A4" s="7" t="s">
        <v>10</v>
      </c>
      <c r="B4" s="8">
        <v>98000</v>
      </c>
      <c r="C4" s="8">
        <v>9</v>
      </c>
      <c r="D4" s="8">
        <v>4.0999999999999996</v>
      </c>
    </row>
    <row r="5" spans="1:4" x14ac:dyDescent="0.25">
      <c r="A5" s="7" t="s">
        <v>5</v>
      </c>
      <c r="B5" s="8">
        <v>110000</v>
      </c>
      <c r="C5" s="8">
        <v>7</v>
      </c>
      <c r="D5" s="8">
        <v>7.1</v>
      </c>
    </row>
    <row r="6" spans="1:4" x14ac:dyDescent="0.25">
      <c r="A6" s="7" t="s">
        <v>27</v>
      </c>
      <c r="B6" s="8">
        <v>588000</v>
      </c>
      <c r="C6" s="8">
        <v>39</v>
      </c>
      <c r="D6" s="8">
        <v>33.300000000000004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4834-174A-49D0-A96D-3796643614A4}">
  <dimension ref="A1:E15"/>
  <sheetViews>
    <sheetView workbookViewId="0">
      <selection activeCell="D15" sqref="D15"/>
    </sheetView>
  </sheetViews>
  <sheetFormatPr baseColWidth="10" defaultRowHeight="15" x14ac:dyDescent="0.25"/>
  <cols>
    <col min="1" max="1" width="17.85546875" bestFit="1" customWidth="1"/>
    <col min="2" max="2" width="27.140625" bestFit="1" customWidth="1"/>
    <col min="4" max="4" width="17.85546875" bestFit="1" customWidth="1"/>
    <col min="5" max="5" width="27.140625" bestFit="1" customWidth="1"/>
    <col min="8" max="8" width="17.85546875" bestFit="1" customWidth="1"/>
    <col min="9" max="9" width="24" bestFit="1" customWidth="1"/>
    <col min="10" max="10" width="2.5703125" bestFit="1" customWidth="1"/>
    <col min="11" max="11" width="12.5703125" bestFit="1" customWidth="1"/>
  </cols>
  <sheetData>
    <row r="1" spans="1:5" x14ac:dyDescent="0.25">
      <c r="A1" s="6" t="s">
        <v>26</v>
      </c>
      <c r="B1" t="s">
        <v>29</v>
      </c>
      <c r="D1" s="6" t="s">
        <v>26</v>
      </c>
      <c r="E1" t="s">
        <v>29</v>
      </c>
    </row>
    <row r="2" spans="1:5" x14ac:dyDescent="0.25">
      <c r="A2" s="7" t="s">
        <v>7</v>
      </c>
      <c r="B2" s="8">
        <v>9</v>
      </c>
      <c r="D2" s="7" t="s">
        <v>7</v>
      </c>
      <c r="E2" s="8">
        <v>9</v>
      </c>
    </row>
    <row r="3" spans="1:5" x14ac:dyDescent="0.25">
      <c r="A3" s="7" t="s">
        <v>2</v>
      </c>
      <c r="B3" s="8">
        <v>14</v>
      </c>
      <c r="D3" s="7" t="s">
        <v>2</v>
      </c>
      <c r="E3" s="8">
        <v>14</v>
      </c>
    </row>
    <row r="4" spans="1:5" x14ac:dyDescent="0.25">
      <c r="A4" s="7" t="s">
        <v>10</v>
      </c>
      <c r="B4" s="8">
        <v>9</v>
      </c>
      <c r="D4" s="7" t="s">
        <v>10</v>
      </c>
      <c r="E4" s="8">
        <v>9</v>
      </c>
    </row>
    <row r="5" spans="1:5" x14ac:dyDescent="0.25">
      <c r="A5" s="7" t="s">
        <v>5</v>
      </c>
      <c r="B5" s="8">
        <v>7</v>
      </c>
      <c r="D5" s="7" t="s">
        <v>5</v>
      </c>
      <c r="E5" s="8">
        <v>7</v>
      </c>
    </row>
    <row r="6" spans="1:5" x14ac:dyDescent="0.25">
      <c r="A6" s="7" t="s">
        <v>27</v>
      </c>
      <c r="B6" s="8">
        <v>39</v>
      </c>
      <c r="D6" s="7" t="s">
        <v>27</v>
      </c>
      <c r="E6" s="8">
        <v>39</v>
      </c>
    </row>
    <row r="12" spans="1:5" x14ac:dyDescent="0.25">
      <c r="A12" s="6" t="s">
        <v>26</v>
      </c>
      <c r="B12" t="s">
        <v>31</v>
      </c>
    </row>
    <row r="13" spans="1:5" x14ac:dyDescent="0.25">
      <c r="A13" s="7" t="s">
        <v>1</v>
      </c>
      <c r="B13" s="8">
        <v>3</v>
      </c>
    </row>
    <row r="14" spans="1:5" x14ac:dyDescent="0.25">
      <c r="A14" s="7" t="s">
        <v>4</v>
      </c>
      <c r="B14" s="8">
        <v>2</v>
      </c>
    </row>
    <row r="15" spans="1:5" x14ac:dyDescent="0.25">
      <c r="A15" s="7" t="s">
        <v>27</v>
      </c>
      <c r="B15" s="8">
        <v>5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KPIs</vt:lpstr>
      <vt:lpstr>TablaDinámica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2025-07-28T14:31:52Z</dcterms:created>
  <dcterms:modified xsi:type="dcterms:W3CDTF">2025-07-28T18:52:52Z</dcterms:modified>
</cp:coreProperties>
</file>