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kulkarni/Desktop/WQU/Report/"/>
    </mc:Choice>
  </mc:AlternateContent>
  <xr:revisionPtr revIDLastSave="0" documentId="13_ncr:1_{C1D8B7F6-C8AB-D94E-86E2-F6D2F9E90051}" xr6:coauthVersionLast="46" xr6:coauthVersionMax="46" xr10:uidLastSave="{00000000-0000-0000-0000-000000000000}"/>
  <bookViews>
    <workbookView xWindow="780" yWindow="1000" windowWidth="27640" windowHeight="15580" xr2:uid="{2AF1879A-BDD8-3645-8E13-4BFEEFDFC6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<sst xmlns="http://schemas.openxmlformats.org/spreadsheetml/2006/main" count="59" uniqueCount="34">
  <si>
    <t>Lookback / Holding Period</t>
  </si>
  <si>
    <t>120 Days/240 Days</t>
  </si>
  <si>
    <t>240 Days/240 Days</t>
  </si>
  <si>
    <t>returns</t>
  </si>
  <si>
    <t>sharpe_ratios</t>
  </si>
  <si>
    <t>max_holding_loss</t>
  </si>
  <si>
    <t>std_devs</t>
  </si>
  <si>
    <t>annualised return</t>
  </si>
  <si>
    <t>120 Days/120 Days</t>
  </si>
  <si>
    <t>240 Days/120 Days</t>
  </si>
  <si>
    <t>60 Days/120 Days</t>
  </si>
  <si>
    <t>120 Days/60 Days</t>
  </si>
  <si>
    <t>20 Days/60 Days</t>
  </si>
  <si>
    <t>240 Days/60 Days</t>
  </si>
  <si>
    <t>60 Days/60 Days</t>
  </si>
  <si>
    <t>10 Days/20 Days</t>
  </si>
  <si>
    <t>120 Days/20 Days</t>
  </si>
  <si>
    <t>20 Days/20 Days</t>
  </si>
  <si>
    <t>240 Days/20 Days</t>
  </si>
  <si>
    <t>60 Days/20 Days</t>
  </si>
  <si>
    <t>10 Days/10 Days</t>
  </si>
  <si>
    <t>120 Days/10 Days</t>
  </si>
  <si>
    <t>20 Days/10 Days</t>
  </si>
  <si>
    <t>5 Days/10 Days</t>
  </si>
  <si>
    <t>60 Days/10 Days</t>
  </si>
  <si>
    <t>10 Days/5 Days</t>
  </si>
  <si>
    <t>120 Days/5 Days</t>
  </si>
  <si>
    <t>20 Days/5 Days</t>
  </si>
  <si>
    <t>5 Days/5 Days</t>
  </si>
  <si>
    <t>60 Days/5 Days</t>
  </si>
  <si>
    <t>ann risk</t>
  </si>
  <si>
    <t>Annualized return (%)</t>
  </si>
  <si>
    <t>Ann Risk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</si>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</sst>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171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justify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171" fontId="3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1F1B-920E-CB4E-AF47-A16591B559C8}">
  <dimension ref="A1:O27"/>
  <sheetViews>
    <sheetView tabSelected="1" zoomScale="110" zoomScaleNormal="110" workbookViewId="0">
      <selection activeCell="L4" sqref="L4:O27"/>
    </sheetView>
  </sheetViews>
  <sheetFormatPr baseColWidth="10" defaultRowHeight="16" x14ac:dyDescent="0.2"/>
  <cols>
    <col min="1" max="1" width="23" bestFit="1" customWidth="1"/>
    <col min="2" max="2" width="12.1640625" bestFit="1" customWidth="1"/>
    <col min="3" max="3" width="13.83203125" bestFit="1" customWidth="1"/>
    <col min="4" max="4" width="16" bestFit="1" customWidth="1"/>
    <col min="5" max="5" width="12.1640625" bestFit="1" customWidth="1"/>
    <col min="6" max="6" width="15.5" bestFit="1" customWidth="1"/>
  </cols>
  <sheetData>
    <row r="1" spans="1:15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30</v>
      </c>
      <c r="H1" t="str">
        <f>G1</f>
        <v>ann risk</v>
      </c>
    </row>
    <row r="2" spans="1:15" ht="17" thickBot="1" x14ac:dyDescent="0.25">
      <c r="A2" t="s">
        <v>1</v>
      </c>
      <c r="B2">
        <v>1.3604715033760351</v>
      </c>
      <c r="C2" s="4">
        <v>0.42491389470595781</v>
      </c>
      <c r="D2">
        <v>-0.1690872576177285</v>
      </c>
      <c r="E2">
        <v>0.17773834688649581</v>
      </c>
      <c r="F2" s="3">
        <v>15.513068726278799</v>
      </c>
      <c r="G2" s="2">
        <f>E2</f>
        <v>0.17773834688649581</v>
      </c>
      <c r="H2">
        <f>G2*100</f>
        <v>17.773834688649583</v>
      </c>
    </row>
    <row r="3" spans="1:15" ht="46" thickBot="1" x14ac:dyDescent="0.25">
      <c r="A3" t="s">
        <v>2</v>
      </c>
      <c r="B3">
        <v>1.2073353463678449</v>
      </c>
      <c r="C3" s="4">
        <v>0.28235359618723599</v>
      </c>
      <c r="D3">
        <v>-0.1690872576177285</v>
      </c>
      <c r="E3">
        <v>0.17763495132393939</v>
      </c>
      <c r="F3" s="3">
        <v>13.76690078211298</v>
      </c>
      <c r="G3" s="2">
        <f>E3</f>
        <v>0.17763495132393939</v>
      </c>
      <c r="H3">
        <f t="shared" ref="H3:H25" si="0">G3*100</f>
        <v>17.763495132393938</v>
      </c>
      <c r="L3" s="5" t="s">
        <v>0</v>
      </c>
      <c r="M3" s="6" t="s">
        <v>31</v>
      </c>
      <c r="N3" s="6" t="s">
        <v>32</v>
      </c>
      <c r="O3" s="6" t="s">
        <v>33</v>
      </c>
    </row>
    <row r="4" spans="1:15" ht="46" thickBot="1" x14ac:dyDescent="0.25">
      <c r="A4" t="s">
        <v>8</v>
      </c>
      <c r="B4">
        <v>1.1164825704355661</v>
      </c>
      <c r="C4" s="4">
        <v>0.14850645806210849</v>
      </c>
      <c r="D4">
        <v>-0.219153007275906</v>
      </c>
      <c r="E4">
        <v>9.9930686326886481E-2</v>
      </c>
      <c r="F4" s="3">
        <v>12.730932477364821</v>
      </c>
      <c r="G4" s="2">
        <f>E4*SQRT(2)</f>
        <v>0.14132333190073448</v>
      </c>
      <c r="H4">
        <f t="shared" si="0"/>
        <v>14.132333190073448</v>
      </c>
      <c r="L4" s="7" t="s">
        <v>1</v>
      </c>
      <c r="M4" s="8">
        <v>15.513068726278799</v>
      </c>
      <c r="N4" s="8">
        <v>17.773834688649583</v>
      </c>
      <c r="O4" s="9">
        <v>0.42491389470595781</v>
      </c>
    </row>
    <row r="5" spans="1:15" ht="46" thickBot="1" x14ac:dyDescent="0.25">
      <c r="A5" t="s">
        <v>9</v>
      </c>
      <c r="B5">
        <v>1.0182435233889739</v>
      </c>
      <c r="C5" s="4">
        <v>6.4371303741520586E-2</v>
      </c>
      <c r="D5">
        <v>-0.219153007275906</v>
      </c>
      <c r="E5">
        <v>0.10118591178767281</v>
      </c>
      <c r="F5" s="3">
        <v>11.610740628688751</v>
      </c>
      <c r="G5" s="2">
        <f>E5*SQRT(2)</f>
        <v>0.1430984887712145</v>
      </c>
      <c r="H5">
        <f t="shared" si="0"/>
        <v>14.30984887712145</v>
      </c>
      <c r="L5" s="7" t="s">
        <v>2</v>
      </c>
      <c r="M5" s="8">
        <v>13.76690078211298</v>
      </c>
      <c r="N5" s="8">
        <v>17.763495132393938</v>
      </c>
      <c r="O5" s="9">
        <v>0.28235359618723599</v>
      </c>
    </row>
    <row r="6" spans="1:15" ht="46" thickBot="1" x14ac:dyDescent="0.25">
      <c r="A6" t="s">
        <v>10</v>
      </c>
      <c r="B6">
        <v>1.0909183666338409</v>
      </c>
      <c r="C6" s="4">
        <v>0.13539158981318389</v>
      </c>
      <c r="D6">
        <v>-0.17202536476474081</v>
      </c>
      <c r="E6">
        <v>8.1628760302679848E-2</v>
      </c>
      <c r="F6" s="3">
        <v>12.439431148946969</v>
      </c>
      <c r="G6" s="2">
        <f>E6*SQRT(2)</f>
        <v>0.11544049989975236</v>
      </c>
      <c r="H6">
        <f t="shared" si="0"/>
        <v>11.544049989975235</v>
      </c>
      <c r="L6" s="7" t="s">
        <v>8</v>
      </c>
      <c r="M6" s="8">
        <v>12.730932477364821</v>
      </c>
      <c r="N6" s="8">
        <v>14.132333190073448</v>
      </c>
      <c r="O6" s="9">
        <v>0.14850645806210849</v>
      </c>
    </row>
    <row r="7" spans="1:15" ht="46" thickBot="1" x14ac:dyDescent="0.25">
      <c r="A7" t="s">
        <v>11</v>
      </c>
      <c r="B7">
        <v>1.0304933036183941</v>
      </c>
      <c r="C7" s="4">
        <v>4.1032406912814033E-2</v>
      </c>
      <c r="D7">
        <v>-0.2640018463906102</v>
      </c>
      <c r="E7">
        <v>5.2483515278689219E-2</v>
      </c>
      <c r="F7" s="3">
        <v>11.75042138062603</v>
      </c>
      <c r="G7" s="2">
        <f>E7*SQRT(4)</f>
        <v>0.10496703055737844</v>
      </c>
      <c r="H7">
        <f t="shared" si="0"/>
        <v>10.496703055737843</v>
      </c>
      <c r="L7" s="7" t="s">
        <v>9</v>
      </c>
      <c r="M7" s="8">
        <v>11.610740628688751</v>
      </c>
      <c r="N7" s="8">
        <v>14.30984887712145</v>
      </c>
      <c r="O7" s="9">
        <v>6.4371303741520586E-2</v>
      </c>
    </row>
    <row r="8" spans="1:15" ht="46" thickBot="1" x14ac:dyDescent="0.25">
      <c r="A8" t="s">
        <v>12</v>
      </c>
      <c r="B8">
        <v>0.86837339281038795</v>
      </c>
      <c r="C8" s="4">
        <v>-1.400950769916012E-2</v>
      </c>
      <c r="D8">
        <v>-0.28559291434936429</v>
      </c>
      <c r="E8">
        <v>6.3677276626743856E-2</v>
      </c>
      <c r="F8" s="3">
        <v>9.9018142528605324</v>
      </c>
      <c r="G8" s="2">
        <f>E8*SQRT(4)</f>
        <v>0.12735455325348771</v>
      </c>
      <c r="H8">
        <f t="shared" si="0"/>
        <v>12.735455325348772</v>
      </c>
      <c r="L8" s="7" t="s">
        <v>10</v>
      </c>
      <c r="M8" s="8">
        <v>12.439431148946969</v>
      </c>
      <c r="N8" s="8">
        <v>11.544049989975235</v>
      </c>
      <c r="O8" s="9">
        <v>0.13539158981318389</v>
      </c>
    </row>
    <row r="9" spans="1:15" ht="46" thickBot="1" x14ac:dyDescent="0.25">
      <c r="A9" t="s">
        <v>13</v>
      </c>
      <c r="B9">
        <v>1.0946001727878689</v>
      </c>
      <c r="C9" s="4">
        <v>6.5418985156448978E-2</v>
      </c>
      <c r="D9">
        <v>-0.2640018463906102</v>
      </c>
      <c r="E9">
        <v>5.33060354621974E-2</v>
      </c>
      <c r="F9" s="3">
        <v>12.481413734956689</v>
      </c>
      <c r="G9" s="2">
        <f>E9*SQRT(4)</f>
        <v>0.1066120709243948</v>
      </c>
      <c r="H9">
        <f t="shared" si="0"/>
        <v>10.661207092439479</v>
      </c>
      <c r="L9" s="7" t="s">
        <v>11</v>
      </c>
      <c r="M9" s="8">
        <v>11.75042138062603</v>
      </c>
      <c r="N9" s="8">
        <v>10.496703055737843</v>
      </c>
      <c r="O9" s="9">
        <v>4.1032406912814033E-2</v>
      </c>
    </row>
    <row r="10" spans="1:15" ht="31" thickBot="1" x14ac:dyDescent="0.25">
      <c r="A10" t="s">
        <v>14</v>
      </c>
      <c r="B10">
        <v>1.146177854207993</v>
      </c>
      <c r="C10" s="4">
        <v>8.099924435430042E-2</v>
      </c>
      <c r="D10">
        <v>-0.2640018463906102</v>
      </c>
      <c r="E10">
        <v>5.9889605529002653E-2</v>
      </c>
      <c r="F10" s="3">
        <v>13.06953933305042</v>
      </c>
      <c r="G10" s="2">
        <f>E10*SQRT(4)</f>
        <v>0.11977921105800531</v>
      </c>
      <c r="H10">
        <f t="shared" si="0"/>
        <v>11.977921105800531</v>
      </c>
      <c r="L10" s="7" t="s">
        <v>12</v>
      </c>
      <c r="M10" s="8">
        <v>9.9018142528605324</v>
      </c>
      <c r="N10" s="8">
        <v>12.735455325348772</v>
      </c>
      <c r="O10" s="9">
        <v>-1.400950769916012E-2</v>
      </c>
    </row>
    <row r="11" spans="1:15" ht="46" thickBot="1" x14ac:dyDescent="0.25">
      <c r="A11" t="s">
        <v>15</v>
      </c>
      <c r="B11">
        <v>2.2771094084252459</v>
      </c>
      <c r="C11" s="4">
        <v>0.39361906022721399</v>
      </c>
      <c r="D11">
        <v>-6.3322327070576723E-2</v>
      </c>
      <c r="E11">
        <v>3.3230162290767723E-2</v>
      </c>
      <c r="F11" s="3">
        <v>25.96522945353674</v>
      </c>
      <c r="G11" s="2">
        <f>E11*SQRT(13)</f>
        <v>0.11981305403135292</v>
      </c>
      <c r="H11">
        <f t="shared" si="0"/>
        <v>11.981305403135293</v>
      </c>
      <c r="L11" s="7" t="s">
        <v>13</v>
      </c>
      <c r="M11" s="8">
        <v>12.481413734956689</v>
      </c>
      <c r="N11" s="8">
        <v>10.661207092439479</v>
      </c>
      <c r="O11" s="9">
        <v>6.5418985156448978E-2</v>
      </c>
    </row>
    <row r="12" spans="1:15" ht="31" thickBot="1" x14ac:dyDescent="0.25">
      <c r="A12" t="s">
        <v>16</v>
      </c>
      <c r="B12">
        <v>1.6852101593641231</v>
      </c>
      <c r="C12" s="4">
        <v>0.29360784297713838</v>
      </c>
      <c r="D12">
        <v>-6.3322327070576723E-2</v>
      </c>
      <c r="E12">
        <v>2.8364998660765191E-2</v>
      </c>
      <c r="F12" s="3">
        <v>19.215971047952891</v>
      </c>
      <c r="G12" s="2">
        <f>E12*SQRT(13)</f>
        <v>0.10227145709985629</v>
      </c>
      <c r="H12">
        <f t="shared" si="0"/>
        <v>10.227145709985628</v>
      </c>
      <c r="L12" s="7" t="s">
        <v>14</v>
      </c>
      <c r="M12" s="8">
        <v>13.06953933305042</v>
      </c>
      <c r="N12" s="8">
        <v>11.977921105800531</v>
      </c>
      <c r="O12" s="9">
        <v>8.099924435430042E-2</v>
      </c>
    </row>
    <row r="13" spans="1:15" ht="31" thickBot="1" x14ac:dyDescent="0.25">
      <c r="A13" t="s">
        <v>17</v>
      </c>
      <c r="B13">
        <v>1.888975816171071</v>
      </c>
      <c r="C13" s="4">
        <v>0.29456729967506351</v>
      </c>
      <c r="D13">
        <v>-7.0218309859154893E-2</v>
      </c>
      <c r="E13">
        <v>3.4882424035141441E-2</v>
      </c>
      <c r="F13" s="3">
        <v>21.53945274548008</v>
      </c>
      <c r="G13" s="2">
        <f>E13*SQRT(13)</f>
        <v>0.12577036847117992</v>
      </c>
      <c r="H13">
        <f t="shared" si="0"/>
        <v>12.577036847117991</v>
      </c>
      <c r="L13" s="7" t="s">
        <v>15</v>
      </c>
      <c r="M13" s="8">
        <v>25.96522945353674</v>
      </c>
      <c r="N13" s="8">
        <v>11.981305403135293</v>
      </c>
      <c r="O13" s="9">
        <v>0.39361906022721399</v>
      </c>
    </row>
    <row r="14" spans="1:15" ht="46" thickBot="1" x14ac:dyDescent="0.25">
      <c r="A14" t="s">
        <v>18</v>
      </c>
      <c r="B14">
        <v>1.6570221794219859</v>
      </c>
      <c r="C14" s="4">
        <v>0.29147231508784299</v>
      </c>
      <c r="D14">
        <v>-6.3322327070576723E-2</v>
      </c>
      <c r="E14">
        <v>2.7625718361562E-2</v>
      </c>
      <c r="F14" s="3">
        <v>18.894551548160202</v>
      </c>
      <c r="G14" s="2">
        <f>E14*SQRT(13)</f>
        <v>9.9605944074138808E-2</v>
      </c>
      <c r="H14">
        <f t="shared" si="0"/>
        <v>9.9605944074138808</v>
      </c>
      <c r="L14" s="7" t="s">
        <v>16</v>
      </c>
      <c r="M14" s="8">
        <v>19.215971047952891</v>
      </c>
      <c r="N14" s="8">
        <v>10.227145709985628</v>
      </c>
      <c r="O14" s="9">
        <v>0.29360784297713838</v>
      </c>
    </row>
    <row r="15" spans="1:15" ht="31" thickBot="1" x14ac:dyDescent="0.25">
      <c r="A15" t="s">
        <v>19</v>
      </c>
      <c r="B15">
        <v>2.3095710153517901</v>
      </c>
      <c r="C15" s="4">
        <v>0.4427646582844183</v>
      </c>
      <c r="D15">
        <v>-7.0218309859154893E-2</v>
      </c>
      <c r="E15">
        <v>2.9800723141163311E-2</v>
      </c>
      <c r="F15" s="3">
        <v>26.335379903558859</v>
      </c>
      <c r="G15" s="2">
        <f>E15*SQRT(13)</f>
        <v>0.10744803533137059</v>
      </c>
      <c r="H15">
        <f t="shared" si="0"/>
        <v>10.744803533137059</v>
      </c>
      <c r="L15" s="7" t="s">
        <v>17</v>
      </c>
      <c r="M15" s="8">
        <v>21.53945274548008</v>
      </c>
      <c r="N15" s="8">
        <v>12.577036847117991</v>
      </c>
      <c r="O15" s="9">
        <v>0.29456729967506351</v>
      </c>
    </row>
    <row r="16" spans="1:15" ht="46" thickBot="1" x14ac:dyDescent="0.25">
      <c r="A16" t="s">
        <v>20</v>
      </c>
      <c r="B16">
        <v>1.808969386445106</v>
      </c>
      <c r="C16" s="4">
        <v>0.23899094471031859</v>
      </c>
      <c r="D16">
        <v>-5.3946609712283489E-2</v>
      </c>
      <c r="E16">
        <v>2.043558134385455E-2</v>
      </c>
      <c r="F16" s="3">
        <v>20.627162234577671</v>
      </c>
      <c r="G16" s="2">
        <f>E16*SQRT(26)</f>
        <v>0.10420142804392701</v>
      </c>
      <c r="H16">
        <f t="shared" si="0"/>
        <v>10.420142804392702</v>
      </c>
      <c r="L16" s="7" t="s">
        <v>18</v>
      </c>
      <c r="M16" s="8">
        <v>18.894551548160202</v>
      </c>
      <c r="N16" s="8">
        <v>9.9605944074138808</v>
      </c>
      <c r="O16" s="9">
        <v>0.29147231508784299</v>
      </c>
    </row>
    <row r="17" spans="1:15" ht="31" thickBot="1" x14ac:dyDescent="0.25">
      <c r="A17" t="s">
        <v>21</v>
      </c>
      <c r="B17">
        <v>1.4773501551314789</v>
      </c>
      <c r="C17" s="4">
        <v>0.17551367337272819</v>
      </c>
      <c r="D17">
        <v>-4.4185297959567597E-2</v>
      </c>
      <c r="E17">
        <v>1.8494667056793899E-2</v>
      </c>
      <c r="F17" s="3">
        <v>16.84580267389741</v>
      </c>
      <c r="G17" s="2">
        <f>E17*SQRT(26)</f>
        <v>9.4304668219993726E-2</v>
      </c>
      <c r="H17">
        <f t="shared" si="0"/>
        <v>9.4304668219993726</v>
      </c>
      <c r="L17" s="7" t="s">
        <v>19</v>
      </c>
      <c r="M17" s="8">
        <v>26.335379903558859</v>
      </c>
      <c r="N17" s="8">
        <v>10.744803533137059</v>
      </c>
      <c r="O17" s="9">
        <v>0.4427646582844183</v>
      </c>
    </row>
    <row r="18" spans="1:15" ht="31" thickBot="1" x14ac:dyDescent="0.25">
      <c r="A18" t="s">
        <v>22</v>
      </c>
      <c r="B18">
        <v>1.7891754609211541</v>
      </c>
      <c r="C18" s="4">
        <v>0.2162306150133389</v>
      </c>
      <c r="D18">
        <v>-5.3558216654384649E-2</v>
      </c>
      <c r="E18">
        <v>2.237325170034412E-2</v>
      </c>
      <c r="F18" s="3">
        <v>20.401457744440311</v>
      </c>
      <c r="G18" s="2">
        <f>E18*SQRT(26)</f>
        <v>0.11408164700257761</v>
      </c>
      <c r="H18">
        <f t="shared" si="0"/>
        <v>11.40816470025776</v>
      </c>
      <c r="L18" s="7" t="s">
        <v>20</v>
      </c>
      <c r="M18" s="8">
        <v>20.627162234577671</v>
      </c>
      <c r="N18" s="8">
        <v>10.420142804392702</v>
      </c>
      <c r="O18" s="9">
        <v>0.23899094471031859</v>
      </c>
    </row>
    <row r="19" spans="1:15" ht="46" thickBot="1" x14ac:dyDescent="0.25">
      <c r="A19" t="s">
        <v>23</v>
      </c>
      <c r="B19">
        <v>1.52212533892865</v>
      </c>
      <c r="C19" s="4">
        <v>0.1687745160307218</v>
      </c>
      <c r="D19">
        <v>-5.5146347523604478E-2</v>
      </c>
      <c r="E19">
        <v>2.0915920319489491E-2</v>
      </c>
      <c r="F19" s="3">
        <v>17.356361330770131</v>
      </c>
      <c r="G19" s="2">
        <f>E19*SQRT(26)</f>
        <v>0.10665068585382874</v>
      </c>
      <c r="H19">
        <f t="shared" si="0"/>
        <v>10.665068585382874</v>
      </c>
      <c r="L19" s="7" t="s">
        <v>21</v>
      </c>
      <c r="M19" s="8">
        <v>16.84580267389741</v>
      </c>
      <c r="N19" s="8">
        <v>9.4304668219993726</v>
      </c>
      <c r="O19" s="9">
        <v>0.17551367337272819</v>
      </c>
    </row>
    <row r="20" spans="1:15" ht="31" thickBot="1" x14ac:dyDescent="0.25">
      <c r="A20" t="s">
        <v>24</v>
      </c>
      <c r="B20">
        <v>1.993285903810627</v>
      </c>
      <c r="C20" s="4">
        <v>0.29366358152855021</v>
      </c>
      <c r="D20">
        <v>-4.4185297959567597E-2</v>
      </c>
      <c r="E20">
        <v>1.916073680151887E-2</v>
      </c>
      <c r="F20" s="3">
        <v>22.728870939379089</v>
      </c>
      <c r="G20" s="2">
        <f>E20*SQRT(26)</f>
        <v>9.7700970845760113E-2</v>
      </c>
      <c r="H20">
        <f t="shared" si="0"/>
        <v>9.7700970845760118</v>
      </c>
      <c r="L20" s="7" t="s">
        <v>22</v>
      </c>
      <c r="M20" s="8">
        <v>20.401457744440311</v>
      </c>
      <c r="N20" s="8">
        <v>11.40816470025776</v>
      </c>
      <c r="O20" s="9">
        <v>0.2162306150133389</v>
      </c>
    </row>
    <row r="21" spans="1:15" ht="31" thickBot="1" x14ac:dyDescent="0.25">
      <c r="A21" t="s">
        <v>25</v>
      </c>
      <c r="B21">
        <v>1.598485002154141</v>
      </c>
      <c r="C21" s="4">
        <v>9.3458556967422557E-2</v>
      </c>
      <c r="D21">
        <v>-6.2204479761457931E-2</v>
      </c>
      <c r="E21">
        <v>1.879099199003589E-2</v>
      </c>
      <c r="F21" s="3">
        <v>18.22706880284359</v>
      </c>
      <c r="G21" s="2">
        <f>E21*SQRT(52)</f>
        <v>0.13550377027381502</v>
      </c>
      <c r="H21">
        <f t="shared" si="0"/>
        <v>13.550377027381503</v>
      </c>
      <c r="L21" s="7" t="s">
        <v>23</v>
      </c>
      <c r="M21" s="8">
        <v>17.356361330770131</v>
      </c>
      <c r="N21" s="8">
        <v>10.665068585382874</v>
      </c>
      <c r="O21" s="9">
        <v>0.1687745160307218</v>
      </c>
    </row>
    <row r="22" spans="1:15" ht="31" thickBot="1" x14ac:dyDescent="0.25">
      <c r="A22" t="s">
        <v>26</v>
      </c>
      <c r="B22">
        <v>1.0523737886953319</v>
      </c>
      <c r="C22" s="4">
        <v>1.8637815497122481E-2</v>
      </c>
      <c r="D22">
        <v>-0.12537258705563489</v>
      </c>
      <c r="E22">
        <v>1.876975097176083E-2</v>
      </c>
      <c r="F22" s="3">
        <v>11.999918314535011</v>
      </c>
      <c r="G22" s="2">
        <f>E22*SQRT(52)</f>
        <v>0.13535059911274741</v>
      </c>
      <c r="H22">
        <f t="shared" si="0"/>
        <v>13.535059911274741</v>
      </c>
      <c r="L22" s="7" t="s">
        <v>24</v>
      </c>
      <c r="M22" s="8">
        <v>22.728870939379089</v>
      </c>
      <c r="N22" s="8">
        <v>9.7700970845760118</v>
      </c>
      <c r="O22" s="9">
        <v>0.29366358152855021</v>
      </c>
    </row>
    <row r="23" spans="1:15" ht="31" thickBot="1" x14ac:dyDescent="0.25">
      <c r="A23" t="s">
        <v>27</v>
      </c>
      <c r="B23">
        <v>1.4526780800037451</v>
      </c>
      <c r="C23" s="4">
        <v>7.3860384285060796E-2</v>
      </c>
      <c r="D23">
        <v>-8.4497103548153429E-2</v>
      </c>
      <c r="E23">
        <v>1.962275223206256E-2</v>
      </c>
      <c r="F23" s="3">
        <v>16.564474034431839</v>
      </c>
      <c r="G23" s="2">
        <f>E23*SQRT(52)</f>
        <v>0.14150167867685401</v>
      </c>
      <c r="H23">
        <f t="shared" si="0"/>
        <v>14.150167867685401</v>
      </c>
      <c r="L23" s="7" t="s">
        <v>25</v>
      </c>
      <c r="M23" s="8">
        <v>18.22706880284359</v>
      </c>
      <c r="N23" s="8">
        <v>13.550377027381503</v>
      </c>
      <c r="O23" s="9">
        <v>9.3458556967422557E-2</v>
      </c>
    </row>
    <row r="24" spans="1:15" ht="31" thickBot="1" x14ac:dyDescent="0.25">
      <c r="A24" t="s">
        <v>28</v>
      </c>
      <c r="B24">
        <v>1.4193401784213959</v>
      </c>
      <c r="C24" s="4">
        <v>7.5023611682842495E-2</v>
      </c>
      <c r="D24">
        <v>-6.2204479761457931E-2</v>
      </c>
      <c r="E24">
        <v>1.7829838277830551E-2</v>
      </c>
      <c r="F24" s="3">
        <v>16.184331446253019</v>
      </c>
      <c r="G24" s="2">
        <f>E24*SQRT(52)</f>
        <v>0.1285727922878972</v>
      </c>
      <c r="H24">
        <f t="shared" si="0"/>
        <v>12.85727922878972</v>
      </c>
      <c r="L24" s="7" t="s">
        <v>26</v>
      </c>
      <c r="M24" s="8">
        <v>11.999918314535011</v>
      </c>
      <c r="N24" s="8">
        <v>13.535059911274741</v>
      </c>
      <c r="O24" s="9">
        <v>1.8637815497122481E-2</v>
      </c>
    </row>
    <row r="25" spans="1:15" ht="31" thickBot="1" x14ac:dyDescent="0.25">
      <c r="A25" t="s">
        <v>29</v>
      </c>
      <c r="B25">
        <v>1.318143715113048</v>
      </c>
      <c r="C25" s="4">
        <v>5.6945366192642219E-2</v>
      </c>
      <c r="D25">
        <v>-0.12537258705563489</v>
      </c>
      <c r="E25">
        <v>1.9828338919521279E-2</v>
      </c>
      <c r="F25" s="3">
        <v>15.030417023008511</v>
      </c>
      <c r="G25" s="2">
        <f>E25*SQRT(52)</f>
        <v>0.14298418536322441</v>
      </c>
      <c r="H25">
        <f t="shared" si="0"/>
        <v>14.298418536322441</v>
      </c>
      <c r="L25" s="7" t="s">
        <v>27</v>
      </c>
      <c r="M25" s="8">
        <v>16.564474034431839</v>
      </c>
      <c r="N25" s="8">
        <v>14.150167867685401</v>
      </c>
      <c r="O25" s="9">
        <v>7.3860384285060796E-2</v>
      </c>
    </row>
    <row r="26" spans="1:15" ht="31" thickBot="1" x14ac:dyDescent="0.25">
      <c r="L26" s="7" t="s">
        <v>28</v>
      </c>
      <c r="M26" s="8">
        <v>16.184331446253019</v>
      </c>
      <c r="N26" s="8">
        <v>12.85727922878972</v>
      </c>
      <c r="O26" s="9">
        <v>7.5023611682842495E-2</v>
      </c>
    </row>
    <row r="27" spans="1:15" ht="31" thickBot="1" x14ac:dyDescent="0.25">
      <c r="L27" s="7" t="s">
        <v>29</v>
      </c>
      <c r="M27" s="8">
        <v>15.030417023008511</v>
      </c>
      <c r="N27" s="8">
        <v>14.298418536322441</v>
      </c>
      <c r="O27" s="9">
        <v>5.6945366192642219E-2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2021-01-19T13:59:18Z</dcterms:created>
  <dcterms:modified xsi:type="dcterms:W3CDTF">2021-01-19T17:42:48Z</dcterms:modified>
</cp:coreProperties>
</file>