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avis/Documents/Boot Camp/Excel/"/>
    </mc:Choice>
  </mc:AlternateContent>
  <xr:revisionPtr revIDLastSave="0" documentId="12_ncr:500000_{33D05AC5-8EAF-B340-AC5C-8FE6A2358811}" xr6:coauthVersionLast="31" xr6:coauthVersionMax="31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</sheets>
  <calcPr calcId="162913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09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<sst xmlns="http://schemas.openxmlformats.org/spreadsheetml/2006/main" count="24799" uniqueCount="8379">
  <si>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</si>
  <si>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</si>
  <si>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</si>
  <si>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</si>
  <si>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</si>
  <si>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</si>
  <si>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</si>
  <si>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</si>
  <si>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</si>
  <si>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</si>
  <si>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</si>
  <si>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</si>
  <si>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</si>
  <si>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</si>
  <si>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</si>
  <si>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</si>
  <si>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</si>
  <si>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</si>
  <si>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</si>
  <si>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</si>
  <si>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</si>
  <si>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</si>
  <si>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</si>
  <si>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</si>
  <si>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</si>
  <si>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</si>
  <si>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</si>
  <si>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</si>
  <si>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</si>
  <si>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</si>
  <si>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</si>
  <si>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</si>
  <si>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</si>
  <si>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</si>
  <si>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</si>
  <si>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</si>
  <si>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</si>
  <si>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</si>
  <si>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</si>
  <si>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</si>
  <si>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</si>
  <si>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</si>
  <si>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</si>
  <si>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</si>
  <si>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</si>
  <si>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</si>
  <si>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</si>
  <si>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</si>
  <si>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</si>
  <si>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</si>
  <si>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</si>
  <si>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</si>
  <si>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</si>
  <si>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</si>
  <si>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</si>
  <si>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</si>
  <si>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</si>
  <si>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</si>
  <si>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</si>
  <si>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</si>
  <si>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</si>
  <si>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</si>
  <si>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</si>
  <si>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</si>
  <si>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</si>
  <si>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</si>
  <si>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</si>
  <si>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</si>
  <si>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</si>
  <si>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</si>
  <si>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</si>
  <si>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</si>
  <si>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</si>
  <si>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</si>
  <si>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</si>
  <si>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</si>
  <si>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</si>
  <si>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</si>
  <si>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</si>
  <si>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</si>
  <si>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</si>
  <si>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</si>
  <si>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</si>
  <si>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</si>
  <si>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</si>
  <si>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</si>
  <si>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</si>
  <si>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</si>
  <si>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</si>
  <si>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</si>
  <si>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</si>
  <si>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</si>
  <si>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</si>
  <si>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</si>
  <si>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</si>
  <si>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</si>
  <si>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</si>
  <si>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</si>
  <si>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</si>
  <si>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</si>
  <si>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</si>
  <si>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</si>
  <si>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</si>
  <si>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</si>
  <si>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</si>
  <si>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</si>
  <si>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</si>
  <si>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</si>
  <si>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</si>
  <si>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</si>
  <si>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</si>
  <si>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</si>
  <si>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</si>
  <si>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</si>
  <si>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</si>
  <si>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</si>
  <si>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</si>
  <si>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</si>
  <si>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</si>
  <si>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</si>
  <si>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</si>
  <si>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</si>
  <si>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</si>
  <si>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</si>
  <si>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</si>
  <si>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</si>
  <si>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</si>
  <si>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</si>
  <si>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</si>
  <si>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</si>
  <si>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</si>
  <si>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</si>
  <si>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</si>
  <si>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</si>
  <si>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</si>
  <si>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</si>
  <si>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</si>
  <si>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</si>
  <si>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</si>
  <si>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</si>
  <si>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</si>
  <si>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</si>
  <si>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</si>
  <si>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</si>
  <si>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</si>
  <si>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</si>
  <si>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</si>
  <si>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</si>
  <si>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</si>
  <si>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</si>
  <si>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</si>
  <si>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</si>
  <si>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</si>
  <si>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</si>
  <si>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</si>
  <si>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</si>
  <si>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</si>
  <si>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</si>
  <si>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</si>
  <si>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</si>
  <si>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</si>
  <si>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</si>
  <si>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</si>
  <si>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</si>
  <si>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</si>
  <si>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</si>
  <si>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</si>
  <si>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</si>
  <si>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</si>
  <si>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</si>
  <si>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</si>
  <si>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</si>
  <si>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</si>
  <si>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</si>
  <si>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</si>
  <si>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</si>
  <si>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</si>
  <si>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</si>
  <si>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</si>
  <si>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</si>
  <si>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</si>
  <si>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</si>
  <si>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</si>
  <si>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</si>
  <si>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</si>
  <si>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</si>
  <si>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</si>
  <si>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</si>
  <si>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</si>
  <si>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</si>
  <si>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</si>
  <si>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</si>
  <si>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</si>
  <si>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</si>
  <si>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</si>
  <si>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</si>
  <si>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</si>
  <si>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</si>
  <si>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</si>
  <si>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</si>
  <si>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</si>
  <si>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</si>
  <si>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</si>
  <si>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</si>
  <si>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</si>
  <si>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</si>
  <si>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</si>
  <si>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</si>
  <si>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</si>
  <si>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</si>
  <si>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</si>
  <si>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</si>
  <si>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</si>
  <si>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</si>
  <si>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</si>
  <si>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</si>
  <si>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</si>
  <si>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</si>
  <si>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</si>
  <si>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</si>
  <si>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</si>
  <si>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</si>
  <si>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</si>
  <si>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</si>
  <si>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</si>
  <si>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</si>
  <si>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</si>
  <si>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</si>
  <si>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</si>
  <si>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</si>
  <si>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</si>
  <si>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</si>
  <si>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</si>
  <si>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</si>
  <si>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</si>
  <si>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</si>
  <si>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</si>
  <si>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</si>
  <si>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</si>
  <si>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</si>
  <si>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</si>
  <si>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</si>
  <si>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</si>
  <si>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</si>
  <si>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</si>
  <si>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</si>
  <si>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</si>
  <si>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</si>
  <si>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</si>
  <si>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</si>
  <si>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</si>
  <si>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</si>
  <si>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</si>
  <si>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</si>
  <si>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</si>
  <si>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</si>
  <si>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</si>
  <si>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</si>
  <si>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</si>
  <si>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</si>
  <si>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</si>
  <si>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</si>
  <si>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</si>
  <si>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</si>
  <si>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</si>
  <si>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</si>
  <si>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</si>
  <si>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</si>
  <si>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</si>
  <si>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</si>
  <si>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</si>
  <si>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</si>
  <si>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</si>
  <si>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</si>
  <si>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</si>
  <si>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</si>
  <si>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</si>
  <si>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</si>
  <si>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</si>
  <si>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</si>
  <si>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</si>
  <si>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</si>
  <si>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</si>
  <si>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</si>
  <si>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</si>
  <si>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</si>
  <si>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</si>
  <si>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</si>
  <si>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</si>
  <si>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</si>
  <si>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</si>
  <si>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</si>
  <si>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</si>
  <si>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</si>
  <si>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</si>
  <si>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</si>
  <si>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</si>
  <si>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</si>
  <si>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</si>
  <si>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</si>
  <si>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</si>
  <si>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</si>
  <si>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</si>
  <si>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</si>
  <si>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</si>
  <si>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</si>
  <si>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</si>
  <si>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</si>
  <si>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</si>
  <si>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</si>
  <si>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</si>
  <si>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</si>
  <si>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</si>
  <si>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</si>
  <si>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</si>
  <si>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</si>
  <si>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</si>
  <si>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</si>
  <si>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</si>
  <si>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</si>
  <si>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</si>
  <si>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</si>
  <si>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</si>
  <si>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</si>
  <si>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</si>
  <si>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</si>
  <si>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</si>
  <si>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</si>
  <si>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</si>
  <si>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</si>
  <si>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</si>
  <si>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</si>
  <si>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</si>
  <si>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</si>
  <si>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</si>
  <si>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</si>
  <si>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</si>
  <si>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</si>
  <si>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</si>
  <si>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</si>
  <si>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</si>
  <si>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</si>
  <si>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</si>
  <si>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</si>
  <si>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</si>
  <si>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</si>
  <si>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</si>
  <si>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</si>
  <si>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</si>
  <si>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</si>
  <si>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</si>
  <si>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</si>
  <si>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</si>
  <si>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</si>
  <si>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</si>
  <si>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</si>
  <si>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</si>
  <si>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</si>
  <si>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</si>
  <si>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</si>
  <si>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</si>
  <si>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</si>
  <si>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</si>
  <si>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</si>
  <si>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</si>
  <si>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</si>
  <si>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</si>
  <si>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</si>
  <si>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</si>
  <si>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</si>
  <si>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</si>
  <si>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</si>
  <si>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</si>
  <si>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</si>
  <si>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</si>
  <si>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</si>
  <si>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</si>
  <si>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</si>
  <si>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</si>
  <si>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</si>
  <si>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</si>
  <si>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</si>
  <si>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</si>
  <si>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</si>
  <si>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</si>
  <si>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</si>
  <si>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</si>
  <si>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</si>
  <si>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</si>
  <si>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</si>
  <si>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</si>
  <si>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</si>
  <si>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</si>
  <si>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</si>
  <si>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</si>
  <si>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</si>
  <si>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</si>
  <si>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</si>
  <si>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</si>
  <si>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</si>
  <si>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</si>
  <si>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</si>
  <si>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</si>
  <si>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</si>
  <si>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</si>
  <si>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</si>
  <si>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</si>
  <si>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</si>
  <si>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</si>
  <si>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</si>
  <si>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</si>
  <si>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</si>
  <si>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</si>
  <si>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</si>
  <si>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</si>
  <si>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</si>
  <si>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</si>
  <si>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</si>
  <si>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</si>
  <si>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</si>
  <si>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</si>
  <si>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</si>
  <si>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</si>
  <si>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</si>
  <si>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</si>
  <si>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</si>
  <si>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</si>
  <si>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</si>
  <si>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</si>
  <si>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</si>
  <si>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</si>
  <si>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</si>
  <si>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</si>
  <si>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</si>
  <si>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</si>
  <si>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</si>
  <si>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</si>
  <si>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</si>
  <si>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</si>
  <si>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</si>
  <si>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</si>
  <si>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</si>
  <si>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</si>
  <si>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</si>
  <si>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</si>
  <si>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</si>
  <si>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</si>
  <si>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</si>
  <si>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</si>
  <si>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</si>
  <si>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</si>
  <si>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</si>
  <si>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</si>
  <si>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</si>
  <si>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</si>
  <si>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</si>
  <si>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</si>
  <si>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</si>
  <si>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</si>
  <si>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</si>
  <si>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</si>
  <si>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</si>
  <si>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</si>
  <si>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</si>
  <si>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</si>
  <si>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</si>
  <si>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</si>
  <si>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</si>
  <si>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</si>
  <si>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</si>
  <si>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</si>
  <si>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</si>
  <si>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</si>
  <si>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</si>
  <si>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</si>
  <si>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</si>
  <si>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</si>
  <si>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</si>
  <si>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</si>
  <si>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</si>
  <si>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</si>
  <si>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</si>
  <si>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</si>
  <si>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</si>
  <si>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</si>
  <si>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</si>
  <si>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</si>
  <si>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</si>
  <si>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</si>
  <si>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</si>
  <si>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</si>
  <si>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</si>
  <si>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</si>
  <si>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</si>
  <si>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</si>
  <si>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</si>
  <si>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</si>
  <si>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</si>
  <si>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</si>
  <si>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</si>
  <si>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</si>
  <si>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</si>
  <si>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</si>
  <si>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</si>
  <si>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</si>
  <si>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</si>
  <si>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</si>
  <si>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</si>
  <si>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</si>
  <si>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</si>
  <si>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</si>
  <si>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</si>
  <si>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</si>
  <si>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</si>
  <si>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</si>
  <si>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</si>
  <si>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</si>
  <si>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</si>
  <si>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</si>
  <si>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</si>
  <si>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</si>
  <si>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</si>
  <si>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</si>
  <si>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</si>
  <si>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</si>
  <si>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</si>
  <si>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</si>
  <si>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</si>
  <si>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</si>
  <si>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</si>
  <si>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</si>
  <si>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</si>
  <si>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</si>
  <si>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</si>
  <si>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</si>
  <si>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</si>
  <si>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</si>
  <si>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</si>
  <si>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</si>
  <si>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</si>
  <si>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</si>
  <si>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</si>
  <si>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</si>
  <si>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</si>
  <si>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</si>
  <si>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</si>
  <si>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</si>
  <si>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</si>
  <si>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</si>
  <si>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</si>
  <si>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</si>
  <si>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</si>
  <si>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</si>
  <si>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</si>
  <si>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</si>
  <si>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</si>
  <si>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</si>
  <si>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</si>
  <si>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</si>
  <si>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</si>
  <si>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</si>
  <si>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</si>
  <si>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</si>
  <si>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</si>
  <si>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</si>
  <si>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</si>
  <si>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</si>
  <si>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</si>
  <si>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</si>
  <si>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</si>
  <si>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</si>
  <si>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</si>
  <si>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</si>
  <si>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</si>
  <si>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</si>
  <si>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</si>
  <si>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</si>
  <si>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</si>
  <si>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</si>
  <si>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</si>
  <si>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</si>
  <si>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</si>
  <si>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</si>
  <si>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</si>
  <si>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</si>
  <si>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</si>
  <si>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</si>
  <si>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</si>
  <si>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</si>
  <si>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</si>
  <si>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</si>
  <si>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</si>
  <si>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</si>
  <si>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</si>
  <si>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</si>
  <si>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</si>
  <si>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</si>
  <si>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</si>
  <si>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</si>
  <si>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</si>
  <si>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</si>
  <si>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</si>
  <si>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</si>
  <si>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</si>
  <si>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</si>
  <si>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</si>
  <si>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</si>
  <si>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</si>
  <si>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</si>
  <si>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</si>
  <si>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</si>
  <si>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</si>
  <si>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</si>
  <si>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</si>
  <si>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</si>
  <si>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</si>
  <si>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</si>
  <si>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</si>
  <si>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</si>
  <si>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</si>
  <si>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</si>
  <si>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</si>
  <si>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</si>
  <si>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</si>
  <si>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</si>
  <si>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</si>
  <si>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</si>
  <si>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</si>
  <si>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</si>
  <si>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</si>
  <si>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</si>
  <si>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</si>
  <si>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</si>
  <si>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</si>
  <si>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</si>
  <si>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</si>
  <si>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</si>
  <si>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</si>
  <si>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</si>
  <si>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</si>
  <si>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</si>
  <si>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</si>
  <si>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</si>
  <si>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</si>
  <si>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</si>
  <si>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</si>
  <si>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</si>
  <si>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</si>
  <si>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</si>
  <si>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</si>
  <si>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</si>
  <si>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</si>
  <si>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</si>
  <si>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</si>
  <si>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</si>
  <si>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</si>
  <si>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</si>
  <si>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</si>
  <si>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</si>
  <si>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</si>
  <si>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</si>
  <si>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</si>
  <si>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</si>
  <si>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</si>
  <si>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</si>
  <si>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</si>
  <si>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</si>
  <si>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</si>
  <si>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</si>
  <si>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</si>
  <si>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</si>
  <si>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</si>
  <si>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</si>
  <si>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</si>
  <si>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</si>
  <si>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</si>
  <si>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</si>
  <si>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</si>
  <si>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</si>
  <si>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</si>
  <si>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</si>
  <si>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</si>
  <si>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</si>
  <si>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</si>
  <si>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</si>
  <si>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</si>
  <si>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</si>
  <si>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</si>
  <si>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</si>
  <si>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</si>
  <si>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</si>
  <si>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</si>
  <si>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</si>
  <si>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</si>
  <si>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</si>
  <si>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</si>
  <si>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</si>
  <si>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</si>
  <si>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</si>
  <si>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</si>
  <si>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</si>
  <si>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</si>
  <si>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</si>
  <si>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</si>
  <si>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</si>
  <si>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</si>
  <si>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</si>
  <si>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</si>
  <si>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</si>
  <si>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</si>
  <si>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</si>
  <si>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</si>
  <si>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</si>
  <si>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</si>
  <si>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</si>
  <si>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</si>
  <si>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</si>
  <si>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</si>
  <si>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</si>
  <si>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</si>
  <si>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</si>
  <si>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</si>
  <si>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</si>
  <si>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</si>
  <si>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</si>
  <si>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</si>
  <si>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</si>
  <si>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</si>
  <si>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</si>
  <si>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</si>
  <si>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</si>
  <si>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</si>
  <si>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</si>
  <si>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</si>
  <si>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</si>
  <si>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</si>
  <si>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</si>
  <si>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</si>
  <si>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</si>
  <si>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</si>
  <si>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</si>
  <si>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</si>
  <si>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</si>
  <si>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</si>
  <si>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</si>
  <si>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</si>
  <si>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</si>
  <si>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</si>
  <si>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</si>
  <si>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</si>
  <si>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</si>
  <si>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</si>
  <si>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</si>
  <si>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</si>
  <si>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</si>
  <si>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</si>
  <si>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</si>
  <si>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</si>
  <si>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</si>
  <si>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</si>
  <si>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</si>
  <si>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</si>
  <si>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</si>
  <si>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</si>
  <si>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</si>
  <si>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</si>
  <si>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</si>
  <si>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</si>
  <si>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</si>
  <si>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</si>
  <si>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</si>
  <si>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</si>
  <si>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</si>
  <si>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</si>
  <si>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</si>
  <si>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</si>
  <si>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</si>
  <si>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</si>
  <si>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</si>
  <si>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</si>
  <si>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</si>
  <si>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</si>
  <si>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</si>
  <si>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</si>
  <si>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</si>
  <si>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</si>
  <si>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</si>
  <si>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</si>
  <si>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</si>
  <si>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</si>
  <si>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</si>
  <si>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</si>
  <si>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</si>
  <si>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</si>
  <si>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</si>
  <si>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</si>
  <si>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</si>
  <si>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</si>
  <si>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</si>
  <si>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</si>
  <si>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</si>
  <si>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</si>
  <si>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</si>
  <si>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</si>
  <si>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</si>
  <si>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</si>
  <si>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</si>
  <si>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</si>
  <si>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</si>
  <si>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</si>
  <si>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</si>
  <si>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</si>
  <si>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</si>
  <si>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</si>
  <si>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</si>
  <si>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</si>
  <si>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</si>
  <si>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</si>
  <si>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</si>
  <si>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</si>
  <si>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</si>
  <si>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</si>
  <si>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</si>
  <si>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</si>
  <si>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</si>
  <si>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</si>
  <si>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</si>
  <si>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</si>
  <si>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</si>
  <si>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</si>
  <si>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</si>
  <si>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</si>
  <si>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</si>
  <si>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</si>
  <si>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</si>
  <si>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</si>
  <si>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</si>
  <si>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</si>
  <si>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</si>
  <si>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</si>
  <si>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</si>
  <si>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</si>
  <si>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</si>
  <si>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</si>
  <si>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</si>
  <si>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</si>
  <si>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</si>
  <si>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</si>
  <si>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</si>
  <si>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</si>
  <si>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</si>
  <si>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</si>
  <si>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</si>
  <si>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</si>
  <si>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</si>
  <si>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</si>
  <si>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</si>
  <si>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</si>
  <si>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</si>
  <si>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</si>
  <si>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</si>
  <si>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</si>
  <si>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</si>
  <si>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</si>
  <si>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</si>
  <si>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</si>
  <si>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</si>
  <si>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</si>
  <si>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</si>
  <si>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</si>
  <si>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</si>
  <si>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</si>
  <si>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</si>
  <si>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</si>
  <si>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</si>
  <si>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</si>
  <si>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</si>
  <si>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</si>
  <si>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</si>
  <si>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</si>
  <si>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</si>
  <si>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</si>
  <si>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</si>
  <si>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</si>
  <si>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</si>
  <si>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</si>
  <si>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</si>
  <si>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</si>
  <si>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</si>
  <si>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</si>
  <si>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</si>
  <si>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</si>
  <si>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</si>
  <si>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</si>
  <si>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</si>
  <si>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</si>
  <si>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</si>
  <si>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</si>
  <si>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</si>
  <si>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</si>
  <si>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</si>
  <si>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</si>
  <si>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</si>
  <si>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</si>
  <si>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</si>
  <si>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</si>
  <si>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</si>
  <si>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</si>
  <si>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</si>
  <si>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</si>
  <si>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</si>
  <si>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</si>
  <si>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</si>
  <si>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</si>
  <si>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</si>
  <si>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</si>
  <si>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</si>
  <si>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</si>
  <si>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</si>
  <si>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</si>
  <si>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</si>
  <si>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</si>
  <si>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</si>
  <si>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</si>
  <si>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</si>
  <si>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</si>
  <si>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</si>
  <si>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</si>
  <si>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</si>
  <si>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</si>
  <si>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</si>
  <si>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</si>
  <si>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</si>
  <si>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</si>
  <si>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</si>
  <si>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</si>
  <si>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</si>
  <si>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</si>
  <si>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</si>
  <si>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</si>
  <si>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</si>
  <si>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</si>
  <si>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</si>
  <si>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</si>
  <si>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</si>
  <si>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</si>
  <si>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</si>
  <si>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</si>
  <si>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</si>
  <si>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</si>
  <si>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</si>
  <si>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</si>
  <si>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</si>
  <si>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</si>
  <si>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</si>
  <si>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</si>
  <si>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</si>
  <si>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</si>
  <si>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</si>
  <si>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</si>
  <si>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</si>
  <si>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</si>
  <si>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</si>
  <si>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</si>
  <si>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</si>
  <si>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</si>
  <si>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</si>
  <si>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</si>
  <si>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</si>
  <si>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</si>
  <si>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</si>
  <si>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</si>
  <si>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</si>
  <si>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</si>
  <si>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</si>
  <si>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</si>
  <si>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</si>
  <si>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</si>
  <si>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</si>
  <si>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</si>
  <si>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</si>
  <si>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</si>
  <si>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</si>
  <si>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</si>
  <si>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</si>
  <si>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</si>
  <si>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</si>
  <si>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</si>
  <si>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</si>
  <si>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</si>
  <si>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</si>
  <si>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</si>
  <si>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</si>
  <si>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</si>
  <si>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</si>
  <si>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</si>
  <si>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</si>
  <si>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</si>
  <si>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</si>
  <si>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</si>
  <si>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</si>
  <si>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</si>
  <si>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</si>
  <si>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</si>
  <si>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</si>
  <si>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</si>
  <si>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</si>
  <si>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</si>
  <si>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</si>
  <si>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</si>
  <si>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</si>
  <si>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</si>
  <si>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</si>
  <si>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</si>
  <si>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</si>
  <si>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</si>
  <si>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</si>
  <si>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</si>
  <si>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</si>
  <si>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</si>
  <si>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</si>
  <si>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</si>
  <si>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</si>
  <si>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</si>
  <si>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</si>
  <si>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</si>
  <si>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</si>
  <si>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</si>
  <si>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</si>
  <si>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</si>
  <si>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</si>
  <si>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</si>
  <si>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</si>
  <si>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</si>
  <si>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</si>
  <si>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</si>
  <si>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</si>
  <si>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</si>
  <si>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</si>
  <si>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</si>
  <si>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</si>
  <si>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</si>
  <si>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</si>
  <si>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</si>
  <si>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</si>
  <si>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</si>
  <si>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</si>
  <si>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</si>
  <si>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</si>
  <si>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</si>
  <si>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</si>
  <si>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</si>
  <si>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</si>
  <si>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</si>
  <si>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</si>
  <si>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</si>
  <si>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</si>
  <si>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</si>
  <si>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</si>
  <si>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</si>
  <si>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</si>
  <si>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</si>
  <si>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</si>
  <si>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</si>
  <si>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</si>
  <si>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</si>
  <si>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</si>
  <si>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</si>
  <si>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</si>
  <si>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</si>
  <si>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</si>
  <si>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</si>
  <si>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</si>
  <si>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</si>
  <si>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</si>
  <si>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</si>
  <si>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</si>
  <si>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</si>
  <si>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</si>
  <si>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</si>
  <si>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</si>
  <si>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</si>
  <si>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</si>
  <si>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</si>
  <si>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</si>
  <si>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</si>
  <si>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</si>
  <si>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</si>
  <si>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</si>
  <si>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</si>
  <si>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</si>
  <si>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</si>
  <si>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</si>
  <si>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</si>
  <si>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</si>
  <si>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</si>
  <si>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</si>
  <si>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</si>
  <si>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</si>
  <si>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</si>
  <si>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</si>
  <si>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</si>
  <si>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</si>
  <si>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</si>
  <si>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</si>
  <si>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</si>
  <si>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</si>
  <si>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</si>
  <si>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</si>
  <si>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</si>
  <si>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</si>
  <si>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</si>
  <si>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</si>
  <si>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</si>
  <si>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</si>
  <si>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</si>
  <si>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</si>
  <si>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</si>
  <si>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</si>
  <si>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</si>
  <si>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</si>
  <si>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</si>
  <si>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</si>
  <si>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</si>
  <si>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</si>
  <si>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</si>
  <si>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</si>
  <si>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</si>
  <si>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</si>
  <si>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</si>
  <si>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</si>
  <si>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</si>
  <si>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</si>
  <si>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</si>
  <si>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</si>
  <si>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</si>
  <si>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</si>
  <si>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</si>
  <si>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</si>
  <si>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</si>
  <si>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</si>
  <si>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</si>
  <si>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</si>
  <si>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</si>
  <si>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</si>
  <si>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</si>
  <si>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</si>
  <si>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</si>
  <si>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</si>
  <si>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</si>
  <si>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</si>
  <si>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</si>
  <si>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</si>
  <si>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</si>
  <si>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</si>
  <si>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</si>
  <si>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</si>
  <si>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</si>
  <si>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</si>
  <si>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</si>
  <si>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</si>
  <si>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</si>
  <si>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</si>
  <si>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</si>
  <si>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</si>
  <si>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</si>
  <si>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</si>
  <si>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</si>
  <si>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</si>
  <si>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</si>
  <si>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</si>
  <si>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</si>
  <si>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</si>
  <si>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</si>
  <si>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</si>
  <si>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</si>
  <si>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</si>
  <si>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</si>
  <si>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</si>
  <si>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</si>
  <si>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</si>
  <si>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</si>
  <si>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</si>
  <si>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</si>
  <si>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</si>
  <si>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</si>
  <si>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</si>
  <si>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</si>
  <si>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</si>
  <si>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</si>
  <si>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</si>
  <si>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</si>
  <si>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</si>
  <si>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</si>
  <si>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</si>
  <si>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</si>
  <si>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</si>
  <si>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</si>
  <si>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</si>
  <si>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</si>
  <si>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</si>
  <si>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</si>
  <si>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</si>
  <si>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</si>
  <si>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</si>
  <si>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</si>
  <si>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</si>
  <si>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</si>
  <si>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</si>
  <si>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</si>
  <si>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</si>
  <si>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</si>
  <si>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</si>
  <si>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</si>
  <si>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</si>
  <si>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</si>
  <si>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</si>
  <si>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</si>
  <si>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</si>
  <si>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</si>
  <si>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</si>
  <si>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</si>
  <si>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</si>
  <si>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</si>
  <si>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</si>
  <si>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</si>
  <si>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</si>
  <si>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</si>
  <si>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</si>
  <si>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</si>
  <si>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</si>
  <si>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</si>
  <si>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</si>
  <si>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</si>
  <si>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</si>
  <si>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</si>
  <si>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</si>
  <si>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</si>
  <si>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</si>
  <si>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</si>
  <si>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</si>
  <si>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</si>
  <si>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</si>
  <si>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</si>
  <si>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</si>
  <si>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</si>
  <si>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</si>
  <si>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</si>
  <si>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</si>
  <si>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</si>
  <si>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</si>
  <si>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</si>
  <si>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</si>
  <si>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</si>
  <si>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</si>
  <si>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</si>
  <si>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</si>
  <si>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</si>
  <si>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</si>
  <si>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</si>
  <si>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</si>
  <si>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</si>
  <si>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</si>
  <si>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</si>
  <si>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</si>
  <si>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</si>
  <si>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</si>
  <si>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</si>
  <si>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</si>
  <si>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</si>
  <si>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</si>
  <si>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</si>
  <si>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</si>
  <si>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</si>
  <si>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</si>
  <si>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</si>
  <si>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</si>
  <si>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</si>
  <si>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</si>
  <si>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</si>
  <si>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</si>
  <si>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</si>
  <si>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</si>
  <si>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</si>
  <si>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</si>
  <si>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</si>
  <si>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</si>
  <si>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</si>
  <si>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</si>
  <si>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</si>
  <si>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</si>
  <si>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</si>
  <si>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</si>
  <si>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</si>
  <si>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</si>
  <si>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</si>
  <si>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</si>
  <si>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</si>
  <si>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</si>
  <si>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</si>
  <si>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</si>
  <si>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</si>
  <si>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</si>
  <si>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</si>
  <si>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</si>
  <si>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</si>
  <si>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</si>
  <si>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</si>
  <si>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</si>
  <si>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</si>
  <si>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</si>
  <si>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</si>
  <si>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</si>
  <si>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</si>
  <si>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</si>
  <si>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</si>
  <si>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</si>
  <si>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</si>
  <si>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</si>
  <si>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</si>
  <si>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</si>
  <si>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</si>
  <si>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</si>
  <si>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</si>
  <si>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</si>
  <si>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</si>
  <si>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</si>
  <si>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</si>
  <si>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</si>
  <si>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</si>
  <si>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</si>
  <si>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</si>
  <si>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</si>
  <si>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</si>
  <si>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</si>
  <si>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</si>
  <si>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</si>
  <si>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</si>
  <si>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</si>
  <si>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</si>
  <si>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</si>
  <si>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</si>
  <si>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</si>
  <si>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</si>
  <si>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</si>
  <si>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</si>
  <si>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</si>
  <si>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</si>
  <si>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</si>
  <si>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</si>
  <si>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</si>
  <si>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</si>
  <si>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</si>
  <si>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</si>
  <si>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</si>
  <si>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</si>
  <si>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</si>
  <si>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</si>
  <si>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</si>
  <si>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</si>
  <si>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</si>
  <si>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</si>
  <si>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</si>
  <si>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</si>
  <si>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</si>
  <si>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</si>
  <si>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</si>
  <si>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</si>
  <si>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</si>
  <si>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</si>
  <si>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</si>
  <si>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</si>
  <si>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</si>
  <si>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</si>
  <si>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</si>
  <si>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</si>
  <si>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</si>
  <si>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</si>
  <si>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</si>
  <si>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</si>
  <si>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</si>
  <si>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</si>
  <si>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</si>
  <si>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</si>
  <si>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</si>
  <si>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</si>
  <si>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</si>
  <si>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</si>
  <si>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</si>
  <si>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</si>
  <si>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</si>
  <si>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</si>
  <si>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</si>
  <si>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</si>
  <si>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</si>
  <si>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</si>
  <si>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</si>
  <si>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</si>
  <si>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</si>
  <si>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</si>
  <si>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</si>
  <si>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</si>
  <si>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</si>
  <si>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</si>
  <si>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</si>
  <si>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</si>
  <si>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</si>
  <si>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</si>
  <si>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</si>
  <si>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</si>
  <si>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</si>
  <si>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</si>
  <si>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</si>
  <si>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</si>
  <si>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</si>
  <si>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</si>
  <si>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</si>
  <si>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</si>
  <si>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</si>
  <si>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</si>
  <si>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</si>
  <si>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</si>
  <si>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</si>
  <si>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</si>
  <si>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</si>
  <si>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</si>
  <si>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</si>
  <si>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</si>
  <si>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</si>
  <si>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</si>
  <si>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</si>
  <si>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</si>
  <si>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</si>
  <si>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</si>
  <si>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</si>
  <si>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</si>
  <si>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</si>
  <si>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</si>
  <si>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</si>
  <si>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</si>
  <si>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</si>
  <si>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</si>
  <si>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</si>
  <si>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</si>
  <si>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</si>
  <si>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</si>
  <si>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</si>
  <si>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</si>
  <si>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</si>
  <si>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</si>
  <si>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</si>
  <si>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</si>
  <si>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</si>
  <si>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</si>
  <si>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</si>
  <si>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</si>
  <si>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</si>
  <si>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</si>
  <si>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</si>
  <si>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</si>
  <si>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</si>
  <si>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</si>
  <si>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</si>
  <si>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</si>
  <si>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</si>
  <si>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</si>
  <si>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</si>
  <si>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</si>
  <si>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</si>
  <si>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</si>
  <si>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</si>
  <si>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</si>
  <si>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</si>
  <si>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</si>
  <si>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</si>
  <si>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</si>
  <si>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</si>
  <si>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</si>
  <si>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</si>
  <si>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</si>
  <si>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</si>
  <si>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</si>
  <si>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</si>
  <si>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</si>
  <si>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</si>
  <si>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</si>
  <si>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</si>
  <si>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</si>
  <si>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</si>
  <si>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</si>
  <si>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</si>
  <si>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</si>
  <si>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</si>
  <si>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</si>
  <si>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</si>
  <si>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</si>
  <si>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</si>
  <si>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</si>
  <si>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</si>
  <si>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</si>
  <si>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</si>
  <si>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</si>
  <si>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</si>
  <si>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</si>
  <si>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</si>
  <si>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</si>
  <si>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</si>
  <si>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</si>
  <si>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</si>
  <si>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</si>
  <si>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</si>
  <si>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</si>
  <si>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</si>
  <si>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</si>
  <si>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</si>
  <si>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</si>
  <si>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</si>
  <si>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</si>
  <si>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</si>
  <si>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</si>
  <si>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</si>
  <si>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</si>
  <si>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</si>
  <si>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</si>
  <si>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</si>
  <si>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</si>
  <si>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</si>
  <si>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</si>
  <si>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</si>
  <si>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</si>
  <si>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</si>
  <si>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</si>
  <si>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</si>
  <si>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</si>
  <si>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</si>
  <si>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</si>
  <si>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</si>
  <si>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</si>
  <si>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</si>
  <si>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</si>
  <si>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</si>
  <si>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</si>
  <si>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</si>
  <si>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</si>
  <si>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</si>
  <si>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</si>
  <si>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</si>
  <si>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</si>
  <si>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</si>
  <si>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</si>
  <si>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</si>
  <si>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</si>
  <si>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</si>
  <si>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</si>
  <si>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</si>
  <si>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</si>
  <si>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</si>
  <si>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</si>
  <si>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</si>
  <si>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</si>
  <si>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</si>
  <si>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</si>
  <si>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</si>
  <si>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</si>
  <si>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</si>
  <si>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</si>
  <si>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</si>
  <si>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</si>
  <si>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</si>
  <si>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</si>
  <si>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</si>
  <si>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</si>
  <si>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</si>
  <si>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</si>
  <si>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</si>
  <si>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</si>
  <si>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</si>
  <si>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</si>
  <si>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</si>
  <si>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</si>
  <si>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</si>
  <si>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</si>
  <si>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</si>
  <si>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</si>
  <si>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</si>
  <si>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</si>
  <si>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</si>
  <si>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</si>
  <si>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</si>
  <si>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</si>
  <si>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</si>
  <si>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</si>
  <si>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</si>
  <si>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</si>
  <si>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</si>
  <si>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</si>
  <si>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</si>
  <si>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</si>
  <si>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</si>
  <si>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</si>
  <si>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</si>
  <si>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</si>
  <si>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</si>
  <si>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</si>
  <si>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</si>
  <si>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</si>
  <si>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</si>
  <si>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</si>
  <si>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</si>
  <si>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</si>
  <si>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</si>
  <si>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</si>
  <si>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</si>
  <si>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</si>
  <si>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</si>
  <si>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</si>
  <si>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</si>
  <si>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</si>
  <si>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</si>
  <si>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</si>
  <si>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</si>
  <si>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</si>
  <si>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</si>
  <si>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</si>
  <si>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</si>
  <si>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</si>
  <si>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</si>
  <si>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</si>
  <si>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</si>
  <si>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</si>
  <si>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</si>
  <si>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</si>
  <si>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</si>
  <si>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</si>
  <si>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</si>
  <si>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</si>
  <si>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</si>
  <si>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</si>
  <si>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</si>
  <si>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</si>
  <si>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</si>
  <si>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</si>
  <si>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</si>
  <si>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</si>
  <si>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</si>
  <si>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</si>
  <si>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</si>
  <si>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</si>
  <si>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</si>
  <si>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</si>
  <si>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</si>
  <si>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</si>
  <si>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</si>
  <si>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</si>
  <si>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</si>
  <si>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</si>
  <si>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</si>
  <si>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</si>
  <si>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</si>
  <si>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</si>
  <si>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</si>
  <si>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</si>
  <si>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</si>
  <si>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</si>
  <si>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</si>
  <si>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</si>
  <si>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</si>
  <si>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</si>
  <si>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</si>
  <si>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</si>
  <si>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</si>
  <si>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</si>
  <si>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</si>
  <si>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</si>
  <si>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</si>
  <si>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</si>
  <si>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</si>
  <si>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</si>
  <si>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</si>
  <si>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</si>
  <si>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</si>
  <si>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</si>
  <si>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</si>
  <si>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</si>
  <si>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</si>
  <si>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</si>
  <si>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</si>
  <si>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</si>
  <si>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</si>
  <si>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</si>
  <si>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</si>
  <si>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</si>
  <si>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</si>
  <si>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</si>
  <si>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</si>
  <si>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</si>
  <si>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</si>
  <si>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</si>
  <si>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</si>
  <si>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</si>
  <si>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</si>
  <si>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</si>
  <si>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</si>
  <si>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</si>
  <si>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</si>
  <si>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</si>
  <si>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</si>
  <si>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</si>
  <si>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</si>
  <si>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</si>
  <si>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</si>
  <si>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</si>
  <si>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</si>
  <si>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</si>
  <si>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</si>
  <si>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</si>
  <si>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</si>
  <si>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</si>
  <si>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</si>
  <si>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</si>
  <si>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</si>
  <si>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</si>
  <si>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</si>
  <si>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</si>
  <si>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</si>
  <si>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</si>
  <si>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</si>
  <si>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</si>
  <si>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</si>
  <si>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</si>
  <si>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</si>
  <si>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</si>
  <si>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</si>
  <si>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</si>
  <si>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</si>
  <si>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</si>
  <si>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</si>
  <si>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</si>
  <si>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</si>
  <si>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</si>
  <si>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</si>
  <si>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</si>
  <si>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</si>
  <si>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</si>
  <si>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</si>
  <si>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</si>
  <si>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</si>
  <si>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</si>
  <si>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</si>
  <si>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</si>
  <si>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</si>
  <si>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</si>
  <si>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</si>
  <si>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</si>
  <si>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</si>
  <si>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</si>
  <si>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</si>
  <si>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</si>
  <si>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</si>
  <si>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</si>
  <si>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</si>
  <si>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</si>
  <si>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</si>
  <si>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</si>
  <si>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</si>
  <si>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</si>
  <si>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</si>
  <si>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</si>
  <si>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</si>
  <si>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</si>
  <si>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</si>
  <si>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</si>
  <si>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</si>
  <si>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</si>
  <si>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</si>
  <si>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</si>
  <si>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</si>
  <si>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</si>
  <si>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</si>
  <si>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</si>
  <si>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</si>
  <si>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</si>
  <si>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</si>
  <si>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</si>
  <si>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</si>
  <si>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</si>
  <si>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</si>
  <si>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</si>
  <si>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</si>
  <si>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</si>
  <si>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</si>
  <si>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</si>
  <si>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</si>
  <si>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</si>
  <si>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</si>
  <si>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</si>
  <si>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</si>
  <si>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</si>
  <si>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</si>
  <si>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</si>
  <si>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</si>
  <si>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</si>
  <si>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</si>
  <si>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</si>
  <si>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</si>
  <si>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</si>
  <si>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</si>
  <si>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</si>
  <si>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</si>
  <si>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</si>
  <si>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</si>
  <si>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</si>
  <si>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</si>
  <si>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</si>
  <si>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</si>
  <si>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</si>
  <si>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</si>
  <si>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</si>
  <si>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</si>
  <si>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</si>
  <si>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</si>
  <si>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</si>
  <si>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</si>
  <si>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</si>
  <si>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</si>
  <si>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</si>
  <si>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</si>
  <si>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</si>
  <si>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</si>
  <si>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</si>
  <si>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</si>
  <si>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</si>
  <si>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</si>
  <si>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</si>
  <si>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</si>
  <si>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</si>
  <si>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</si>
  <si>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</si>
  <si>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</si>
  <si>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</si>
  <si>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</si>
  <si>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</si>
  <si>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</si>
  <si>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</si>
  <si>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</si>
  <si>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</si>
  <si>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</si>
  <si>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</si>
  <si>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</si>
  <si>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</si>
  <si>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</si>
  <si>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</si>
  <si>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</si>
  <si>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</si>
  <si>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</si>
  <si>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</si>
  <si>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</si>
  <si>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</si>
  <si>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</si>
  <si>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</si>
  <si>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</si>
  <si>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</si>
  <si>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</si>
  <si>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</si>
  <si>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</si>
  <si>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</si>
  <si>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</si>
  <si>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</si>
  <si>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</si>
  <si>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</si>
  <si>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</si>
  <si>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</si>
  <si>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</si>
  <si>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</si>
  <si>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</si>
  <si>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</si>
  <si>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</si>
  <si>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</si>
  <si>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</si>
  <si>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</si>
  <si>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</si>
  <si>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</si>
  <si>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</si>
  <si>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</si>
  <si>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</si>
  <si>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</si>
  <si>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</si>
  <si>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</si>
  <si>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</si>
  <si>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</si>
  <si>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</si>
  <si>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</si>
  <si>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</si>
  <si>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</si>
  <si>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</si>
  <si>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</si>
  <si>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</si>
  <si>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</si>
  <si>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</si>
  <si>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</si>
  <si>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</si>
  <si>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</si>
  <si>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</si>
  <si>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</si>
  <si>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</si>
  <si>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</si>
  <si>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</si>
  <si>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</si>
  <si>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</si>
  <si>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</si>
  <si>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</si>
  <si>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</si>
  <si>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</si>
  <si>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</si>
  <si>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</si>
  <si>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</si>
  <si>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</si>
  <si>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</si>
  <si>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</si>
  <si>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</si>
  <si>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</si>
  <si>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</si>
  <si>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</si>
  <si>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</si>
  <si>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</si>
  <si>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</si>
  <si>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</si>
  <si>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</si>
  <si>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</si>
  <si>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</si>
  <si>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</si>
  <si>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</si>
  <si>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</si>
  <si>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</si>
  <si>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</si>
  <si>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</si>
  <si>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</si>
  <si>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</si>
  <si>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</si>
  <si>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</si>
  <si>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</si>
  <si>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</si>
  <si>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</si>
  <si>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</si>
  <si>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</si>
  <si>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</si>
  <si>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</si>
  <si>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</si>
  <si>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</si>
  <si>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</si>
  <si>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</si>
  <si>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</si>
  <si>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</si>
  <si>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</si>
  <si>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</si>
  <si>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</si>
  <si>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</si>
  <si>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</si>
  <si>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</si>
  <si>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</si>
  <si>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</si>
  <si>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</si>
  <si>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</si>
  <si>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</si>
  <si>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</si>
  <si>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</si>
  <si>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</si>
  <si>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</si>
  <si>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</si>
  <si>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</si>
  <si>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</si>
  <si>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</si>
  <si>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</si>
  <si>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</si>
  <si>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</si>
  <si>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</si>
  <si>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</si>
  <si>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</si>
  <si>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</si>
  <si>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</si>
  <si>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</si>
  <si>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</si>
  <si>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</si>
  <si>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</si>
  <si>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</si>
  <si>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</si>
  <si>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</si>
  <si>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</si>
  <si>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</si>
  <si>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</si>
  <si>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</si>
  <si>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</si>
  <si>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</si>
  <si>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</si>
  <si>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</si>
  <si>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</si>
  <si>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</si>
  <si>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</si>
  <si>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</si>
  <si>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</si>
  <si>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</si>
  <si>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</si>
  <si>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</si>
  <si>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</si>
  <si>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</si>
  <si>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</si>
  <si>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</si>
  <si>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</si>
  <si>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</si>
  <si>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</si>
  <si>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</si>
  <si>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</si>
  <si>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</si>
  <si>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</si>
  <si>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</si>
  <si>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</si>
  <si>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</si>
  <si>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</si>
  <si>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</si>
  <si>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</si>
  <si>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</si>
  <si>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</si>
  <si>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</si>
  <si>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</si>
  <si>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</si>
  <si>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</si>
  <si>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</si>
  <si>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</si>
  <si>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</si>
  <si>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</si>
  <si>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</si>
  <si>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</si>
  <si>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</si>
  <si>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</si>
  <si>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</si>
  <si>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</si>
  <si>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</si>
  <si>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</si>
  <si>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</si>
  <si>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</si>
  <si>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</si>
  <si>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</si>
  <si>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</si>
  <si>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</si>
  <si>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</si>
  <si>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</si>
  <si>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</si>
  <si>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</si>
  <si>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</si>
  <si>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</si>
  <si>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</si>
  <si>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</si>
  <si>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</si>
  <si>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</si>
  <si>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</si>
  <si>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</si>
  <si>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</si>
  <si>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</si>
  <si>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</si>
  <si>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</si>
  <si>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</si>
  <si>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</si>
  <si>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</si>
  <si>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</si>
  <si>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</si>
  <si>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</si>
  <si>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</si>
  <si>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</si>
  <si>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</si>
  <si>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</si>
  <si>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</si>
  <si>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</si>
  <si>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</si>
  <si>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</si>
  <si>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</si>
  <si>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</si>
  <si>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</si>
  <si>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</si>
  <si>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</si>
  <si>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</si>
  <si>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</si>
  <si>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</si>
  <si>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</si>
  <si>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</si>
  <si>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</si>
  <si>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</si>
  <si>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</si>
  <si>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</si>
  <si>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</si>
  <si>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</si>
  <si>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</si>
  <si>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</si>
  <si>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</si>
  <si>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</si>
  <si>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</si>
  <si>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</si>
  <si>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</si>
  <si>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</si>
  <si>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</si>
  <si>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</si>
  <si>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</si>
  <si>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</si>
  <si>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</si>
  <si>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</si>
  <si>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</si>
  <si>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</si>
  <si>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</si>
  <si>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</si>
  <si>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</si>
  <si>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</si>
  <si>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</si>
  <si>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</si>
  <si>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</si>
  <si>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</si>
  <si>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</si>
  <si>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</si>
  <si>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</si>
  <si>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</si>
  <si>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</si>
  <si>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</si>
  <si>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</si>
  <si>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</si>
  <si>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</si>
  <si>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</si>
  <si>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</si>
  <si>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</si>
  <si>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</si>
  <si>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</si>
  <si>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</si>
  <si>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</si>
  <si>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</si>
  <si>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</si>
  <si>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</si>
  <si>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</si>
  <si>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</si>
  <si>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</si>
  <si>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</si>
  <si>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</si>
  <si>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</si>
  <si>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</si>
  <si>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</si>
  <si>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</si>
  <si>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</si>
  <si>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</si>
  <si>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</si>
  <si>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</si>
  <si>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</si>
  <si>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</si>
  <si>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</si>
  <si>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</si>
  <si>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</si>
  <si>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</si>
  <si>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</si>
  <si>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</si>
  <si>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</si>
  <si>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</si>
  <si>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</si>
  <si>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</si>
  <si>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</si>
  <si>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</si>
  <si>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</si>
  <si>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</si>
  <si>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</si>
  <si>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</si>
  <si>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</si>
  <si>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</si>
  <si>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</si>
  <si>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</si>
  <si>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</si>
  <si>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</si>
  <si>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</si>
  <si>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</si>
  <si>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</si>
  <si>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</si>
  <si>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</si>
  <si>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</si>
  <si>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</si>
  <si>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</si>
  <si>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</si>
  <si>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</si>
  <si>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</si>
  <si>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</si>
  <si>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</si>
  <si>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</si>
  <si>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</si>
  <si>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</si>
  <si>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</si>
  <si>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</si>
  <si>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</si>
  <si>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</si>
  <si>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</si>
  <si>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</si>
  <si>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</si>
  <si>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</si>
  <si>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</si>
  <si>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</si>
  <si>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</si>
  <si>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</si>
  <si>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</si>
  <si>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</si>
  <si>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</si>
  <si>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</si>
  <si>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</si>
  <si>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</si>
  <si>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</si>
  <si>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</si>
  <si>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</si>
  <si>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</si>
  <si>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</si>
  <si>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</si>
  <si>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</si>
  <si>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</si>
  <si>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</si>
  <si>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</si>
  <si>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</si>
  <si>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</si>
  <si>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</si>
  <si>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</si>
  <si>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</si>
  <si>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</si>
  <si>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</si>
  <si>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</si>
  <si>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</si>
  <si>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</si>
  <si>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</si>
  <si>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</si>
  <si>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</si>
  <si>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</si>
  <si>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</si>
  <si>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</si>
  <si>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</si>
  <si>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</si>
  <si>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</si>
  <si>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</si>
  <si>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</si>
  <si>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</si>
  <si>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</si>
  <si>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</si>
  <si>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</si>
  <si>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</si>
  <si>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</si>
  <si>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</si>
  <si>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</si>
  <si>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</si>
  <si>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</si>
  <si>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</si>
  <si>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</si>
  <si>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</si>
  <si>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</si>
  <si>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</si>
  <si>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</si>
  <si>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</si>
  <si>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</si>
  <si>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</si>
  <si>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</si>
  <si>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</si>
  <si>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</si>
  <si>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</si>
  <si>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</si>
  <si>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</si>
  <si>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</si>
  <si>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</si>
  <si>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</si>
  <si>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</si>
  <si>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</si>
  <si>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</si>
  <si>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</si>
  <si>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</si>
  <si>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</si>
  <si>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</si>
  <si>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</si>
  <si>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</si>
  <si>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</si>
  <si>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</si>
  <si>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</si>
  <si>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</si>
  <si>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</si>
  <si>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</si>
  <si>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</si>
  <si>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</si>
  <si>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</si>
  <si>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</si>
  <si>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</si>
  <si>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</si>
  <si>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</si>
  <si>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</si>
  <si>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</si>
  <si>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</si>
  <si>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</si>
  <si>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</si>
  <si>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</si>
  <si>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</si>
  <si>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</si>
  <si>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</si>
  <si>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</si>
  <si>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</si>
  <si>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</si>
  <si>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</si>
  <si>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</si>
  <si>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</si>
  <si>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</si>
  <si>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</si>
  <si>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</si>
  <si>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</si>
  <si>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</si>
  <si>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</si>
  <si>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</si>
  <si>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</si>
  <si>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</si>
  <si>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</si>
  <si>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</si>
  <si>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</si>
  <si>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</si>
  <si>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</si>
  <si>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</si>
  <si>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</si>
  <si>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</si>
  <si>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</si>
  <si>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</si>
  <si>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</si>
  <si>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</si>
  <si>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</si>
  <si>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</si>
  <si>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</si>
  <si>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</si>
  <si>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</si>
  <si>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</si>
  <si>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</si>
  <si>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</si>
  <si>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</si>
  <si>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</si>
  <si>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</si>
  <si>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</si>
  <si>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</si>
  <si>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</si>
  <si>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</si>
  <si>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</si>
  <si>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</si>
  <si>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</si>
  <si>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</si>
  <si>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</si>
  <si>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</si>
  <si>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</si>
  <si>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</si>
  <si>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</si>
  <si>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</si>
  <si>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</si>
  <si>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</si>
  <si>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</si>
  <si>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</si>
  <si>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</si>
  <si>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</si>
  <si>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</si>
  <si>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</si>
  <si>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</si>
  <si>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</si>
  <si>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</si>
  <si>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</si>
  <si>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</si>
  <si>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</si>
  <si>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</si>
  <si>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</si>
  <si>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</si>
  <si>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</si>
  <si>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</si>
  <si>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</si>
  <si>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</si>
  <si>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</si>
  <si>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</si>
  <si>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</si>
  <si>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</si>
  <si>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</si>
  <si>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</si>
  <si>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</si>
  <si>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</si>
  <si>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</si>
  <si>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</si>
  <si>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</si>
  <si>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</si>
  <si>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</si>
  <si>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</si>
  <si>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</si>
  <si>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</si>
  <si>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</si>
  <si>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</si>
  <si>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</si>
  <si>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</si>
  <si>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</si>
  <si>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</si>
  <si>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</si>
  <si>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</si>
  <si>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</si>
  <si>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</si>
  <si>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</si>
  <si>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</si>
  <si>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</si>
  <si>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</si>
  <si>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</si>
  <si>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</si>
  <si>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</si>
  <si>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</si>
  <si>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</si>
  <si>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</si>
  <si>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</si>
  <si>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</si>
  <si>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</si>
  <si>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</si>
  <si>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</si>
  <si>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</si>
  <si>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</si>
  <si>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</si>
  <si>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</si>
  <si>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</si>
  <si>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</si>
  <si>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</si>
  <si>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</si>
  <si>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</si>
  <si>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</si>
  <si>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</si>
  <si>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</si>
  <si>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</si>
  <si>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</si>
  <si>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</si>
  <si>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</si>
  <si>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</si>
  <si>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</si>
  <si>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</si>
  <si>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</si>
  <si>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</si>
  <si>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</si>
  <si>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</si>
  <si>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</si>
  <si>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</si>
  <si>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</si>
  <si>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</si>
  <si>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</si>
  <si>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</si>
  <si>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</si>
  <si>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</si>
  <si>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</si>
  <si>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</si>
  <si>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</si>
  <si>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</si>
  <si>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</si>
  <si>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</si>
  <si>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</si>
  <si>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</si>
  <si>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</si>
  <si>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</si>
  <si>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</si>
  <si>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</si>
  <si>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</si>
  <si>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</si>
  <si>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</si>
  <si>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</si>
  <si>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</si>
  <si>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</si>
  <si>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</si>
  <si>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</si>
  <si>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</si>
  <si>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</si>
  <si>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</si>
  <si>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</si>
  <si>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</si>
  <si>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</si>
  <si>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</si>
  <si>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</si>
  <si>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</si>
  <si>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</si>
  <si>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</si>
  <si>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</si>
  <si>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</si>
  <si>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</si>
  <si>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</si>
  <si>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</si>
  <si>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</si>
  <si>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</si>
  <si>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</si>
  <si>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</si>
  <si>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</si>
  <si>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</si>
  <si>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</si>
  <si>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</si>
  <si>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</si>
  <si>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</si>
  <si>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</si>
  <si>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</si>
  <si>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</si>
  <si>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</si>
  <si>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</si>
  <si>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</si>
  <si>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</si>
  <si>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</si>
  <si>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</si>
  <si>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</si>
  <si>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</si>
  <si>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</si>
  <si>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</si>
  <si>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</si>
  <si>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</si>
  <si>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</si>
  <si>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</si>
  <si>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</si>
  <si>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</si>
  <si>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</si>
  <si>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</si>
  <si>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</si>
  <si>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</si>
  <si>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</si>
  <si>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</si>
  <si>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</si>
  <si>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</si>
  <si>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</si>
  <si>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</si>
  <si>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</si>
  <si>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</si>
  <si>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</si>
  <si>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</si>
  <si>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</si>
  <si>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</si>
  <si>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</si>
  <si>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</si>
  <si>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</si>
  <si>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</si>
  <si>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</si>
  <si>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</si>
  <si>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</si>
  <si>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</si>
  <si>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</si>
  <si>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</si>
  <si>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</si>
  <si>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</si>
  <si>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</si>
  <si>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</si>
  <si>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</si>
  <si>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</si>
  <si>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</si>
  <si>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</si>
  <si>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</si>
  <si>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</si>
  <si>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</si>
  <si>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</si>
  <si>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</si>
  <si>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</si>
  <si>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</si>
  <si>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</si>
  <si>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</si>
  <si>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</si>
  <si>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</si>
  <si>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</si>
  <si>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</si>
  <si>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</si>
  <si>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</si>
  <si>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</si>
  <si>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</si>
  <si>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</si>
  <si>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</si>
  <si>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</si>
  <si>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</si>
  <si>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</si>
  <si>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</si>
  <si>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</si>
  <si>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</si>
  <si>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</si>
  <si>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</si>
  <si>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</si>
  <si>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</si>
  <si>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</si>
  <si>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</si>
  <si>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</si>
  <si>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</si>
  <si>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</si>
  <si>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</si>
  <si>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</si>
  <si>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</si>
  <si>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</si>
  <si>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</si>
  <si>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</si>
  <si>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</si>
  <si>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</si>
  <si>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</si>
  <si>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</si>
  <si>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</si>
  <si>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</si>
  <si>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</si>
  <si>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</si>
  <si>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</si>
  <si>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</si>
  <si>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</si>
  <si>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</si>
  <si>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</si>
  <si>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</si>
  <si>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</si>
  <si>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</si>
  <si>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</si>
  <si>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</si>
  <si>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</si>
  <si>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</si>
  <si>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</si>
  <si>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</si>
  <si>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</si>
  <si>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</si>
  <si>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</si>
  <si>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</si>
  <si>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</si>
  <si>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</si>
  <si>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</si>
  <si>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</si>
  <si>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</si>
  <si>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</si>
  <si>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</si>
  <si>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</si>
  <si>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</si>
  <si>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</si>
  <si>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</si>
  <si>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</si>
  <si>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</si>
  <si>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</si>
  <si>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</si>
  <si>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</si>
  <si>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</si>
  <si>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</si>
  <si>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</si>
  <si>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</si>
  <si>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</si>
  <si>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</si>
  <si>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</si>
  <si>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</si>
  <si>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</si>
  <si>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</si>
  <si>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</si>
  <si>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</si>
  <si>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</si>
  <si>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</si>
  <si>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</si>
  <si>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</si>
  <si>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</si>
  <si>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</si>
  <si>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</si>
  <si>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</si>
  <si>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</si>
  <si>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</si>
  <si>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</si>
  <si>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</si>
  <si>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</si>
  <si>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</si>
  <si>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</si>
  <si>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</si>
  <si>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</si>
  <si>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</si>
  <si>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</si>
  <si>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</si>
  <si>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</si>
  <si>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</si>
  <si>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</si>
  <si>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</si>
  <si>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</si>
  <si>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</si>
  <si>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</si>
  <si>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</si>
  <si>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</si>
  <si>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</si>
  <si>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</si>
  <si>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</si>
  <si>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</si>
  <si>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</si>
  <si>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</si>
  <si>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</si>
  <si>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</si>
  <si>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</si>
  <si>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</si>
  <si>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</si>
  <si>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</si>
  <si>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</si>
  <si>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</si>
  <si>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</si>
  <si>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</si>
  <si>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</si>
  <si>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</si>
  <si>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</si>
  <si>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</si>
  <si>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</si>
  <si>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</si>
  <si>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</si>
  <si>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</si>
  <si>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</si>
  <si>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</si>
  <si>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</si>
  <si>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</si>
  <si>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</si>
  <si>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</si>
  <si>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</si>
  <si>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</si>
  <si>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</si>
  <si>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</si>
  <si>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</si>
  <si>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</si>
  <si>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</si>
  <si>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</si>
  <si>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</si>
  <si>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</si>
  <si>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</si>
  <si>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</si>
  <si>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</si>
  <si>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</si>
  <si>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</si>
  <si>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</si>
  <si>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</si>
  <si>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</si>
  <si>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</si>
  <si>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</si>
  <si>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</si>
  <si>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</si>
  <si>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</si>
  <si>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</si>
  <si>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</si>
  <si>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</si>
  <si>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</si>
  <si>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</si>
  <si>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</si>
  <si>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</si>
  <si>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</si>
  <si>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</si>
  <si>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</si>
  <si>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</si>
  <si>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</si>
  <si>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</si>
  <si>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</si>
  <si>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</si>
  <si>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</si>
  <si>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</si>
  <si>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</si>
  <si>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</si>
  <si>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</si>
  <si>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</si>
  <si>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</si>
  <si>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</si>
  <si>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</si>
  <si>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</si>
  <si>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</si>
  <si>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</si>
  <si>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</si>
  <si>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</si>
  <si>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</si>
  <si>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</si>
  <si>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</si>
  <si>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</si>
  <si>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</si>
  <si>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</si>
  <si>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</si>
  <si>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</si>
  <si>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</si>
  <si>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</si>
  <si>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</si>
  <si>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</si>
  <si>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</si>
  <si>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</si>
  <si>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</si>
  <si>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</si>
  <si>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</si>
  <si>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</si>
  <si>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</si>
  <si>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</si>
  <si>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</si>
  <si>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</si>
  <si>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</si>
  <si>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</si>
  <si>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</si>
  <si>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</si>
  <si>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</si>
  <si>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</si>
  <si>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</si>
  <si>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</si>
  <si>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</si>
  <si>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</si>
  <si>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</si>
  <si>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</si>
  <si>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</si>
  <si>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</si>
  <si>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</si>
  <si>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</si>
  <si>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</si>
  <si>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</si>
  <si>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</si>
  <si>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</si>
  <si>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</si>
  <si>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</si>
  <si>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</si>
  <si>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</si>
  <si>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</si>
  <si>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</si>
  <si>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</si>
  <si>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</si>
  <si>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</si>
  <si>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</si>
  <si>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</si>
  <si>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</si>
  <si>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</si>
  <si>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</si>
  <si>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</si>
  <si>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</si>
  <si>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</si>
  <si>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</si>
  <si>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</si>
  <si>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</si>
  <si>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</si>
  <si>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</si>
  <si>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</si>
  <si>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</si>
  <si>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</si>
  <si>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</si>
  <si>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</si>
  <si>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</si>
  <si>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</si>
  <si>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</si>
  <si>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</si>
  <si>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</si>
  <si>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</si>
  <si>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</si>
  <si>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</si>
  <si>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</si>
  <si>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</si>
  <si>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</si>
  <si>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</si>
  <si>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</si>
  <si>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</si>
  <si>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</si>
  <si>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</si>
  <si>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</si>
  <si>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</si>
  <si>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</si>
  <si>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</si>
  <si>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</si>
  <si>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</si>
  <si>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</si>
  <si>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</si>
  <si>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</si>
  <si>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</si>
  <si>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</si>
  <si>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</si>
  <si>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</si>
  <si>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</si>
  <si>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</si>
  <si>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</si>
  <si>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</si>
  <si>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</si>
  <si>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</si>
  <si>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</si>
  <si>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</si>
  <si>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</si>
  <si>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</si>
  <si>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</si>
  <si>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</si>
  <si>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</si>
  <si>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</si>
  <si>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</si>
  <si>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</si>
  <si>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</si>
  <si>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</si>
  <si>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</si>
  <si>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</si>
  <si>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</si>
  <si>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</si>
  <si>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</si>
  <si>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</si>
  <si>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</si>
  <si>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</si>
  <si>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</si>
  <si>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</si>
  <si>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</si>
  <si>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</si>
  <si>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</si>
  <si>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</si>
  <si>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</si>
  <si>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</si>
  <si>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</si>
  <si>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</si>
  <si>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</si>
  <si>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</si>
  <si>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</si>
  <si>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</si>
  <si>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</si>
  <si>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</si>
  <si>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</si>
  <si>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</si>
  <si>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</si>
  <si>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</si>
  <si>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</si>
  <si>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</si>
  <si>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</si>
  <si>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</si>
  <si>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</si>
  <si>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</si>
  <si>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</si>
  <si>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</si>
  <si>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</si>
  <si>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</si>
  <si>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</si>
  <si>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</si>
  <si>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</si>
  <si>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</si>
  <si>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</si>
  <si>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</si>
  <si>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</si>
  <si>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</si>
  <si>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</si>
  <si>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</si>
  <si>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</si>
  <si>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</si>
  <si>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</si>
  <si>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</si>
  <si>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</si>
  <si>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</si>
  <si>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</si>
  <si>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</si>
  <si>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</si>
  <si>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</si>
  <si>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</si>
  <si>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</si>
  <si>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</si>
  <si>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</si>
  <si>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</si>
  <si>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</si>
  <si>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</si>
  <si>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</si>
  <si>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</si>
  <si>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</si>
  <si>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</si>
  <si>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</si>
  <si>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</si>
  <si>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</si>
  <si>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</si>
  <si>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</si>
  <si>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</si>
  <si>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</si>
  <si>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</si>
  <si>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</si>
  <si>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</si>
  <si>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</si>
  <si>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</si>
  <si>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</si>
  <si>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</si>
  <si>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</si>
  <si>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</si>
  <si>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</si>
  <si>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</si>
  <si>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</si>
  <si>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</si>
  <si>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</si>
  <si>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</si>
  <si>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</si>
  <si>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</si>
  <si>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</si>
  <si>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</si>
  <si>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</si>
  <si>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</si>
  <si>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</si>
  <si>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</si>
  <si>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</si>
  <si>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</si>
  <si>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</si>
  <si>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</si>
  <si>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</si>
  <si>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</si>
  <si>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</si>
  <si>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</si>
  <si>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</si>
  <si>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</si>
  <si>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</si>
  <si>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</si>
  <si>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</si>
  <si>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</si>
  <si>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</si>
  <si>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</si>
  <si>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</si>
  <si>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</si>
  <si>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</si>
  <si>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</si>
  <si>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</si>
  <si>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</si>
  <si>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</si>
  <si>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</si>
  <si>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</si>
  <si>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</si>
  <si>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</si>
  <si>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</si>
  <si>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</si>
  <si>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</si>
  <si>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</si>
  <si>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</si>
  <si>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</si>
  <si>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</si>
  <si>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</si>
  <si>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</si>
  <si>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</si>
  <si>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</si>
  <si>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</si>
  <si>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</si>
  <si>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</si>
  <si>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</si>
  <si>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</si>
  <si>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</si>
  <si>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</si>
  <si>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</si>
  <si>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</si>
  <si>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</si>
  <si>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</si>
  <si>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</si>
  <si>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</si>
  <si>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</si>
  <si>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</si>
  <si>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</si>
  <si>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</si>
  <si>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</si>
  <si>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</si>
  <si>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</si>
  <si>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</si>
  <si>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</si>
  <si>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</si>
  <si>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</si>
  <si>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</si>
  <si>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</si>
  <si>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</si>
  <si>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</si>
  <si>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</si>
  <si>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</si>
  <si>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</si>
  <si>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</si>
  <si>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</si>
  <si>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</si>
  <si>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</si>
  <si>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</si>
  <si>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</si>
  <si>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</si>
  <si>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</si>
  <si>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</si>
  <si>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</si>
  <si>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</si>
  <si>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</si>
  <si>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</si>
  <si>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</si>
  <si>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</si>
  <si>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</si>
  <si>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</si>
  <si>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</si>
  <si>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</si>
  <si>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</si>
  <si>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</si>
  <si>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</si>
  <si>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</si>
  <si>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</si>
  <si>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</si>
  <si>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</si>
  <si>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</si>
  <si>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</si>
  <si>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</si>
  <si>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</si>
  <si>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</si>
  <si>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</si>
  <si>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</si>
  <si>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</si>
  <si>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</si>
  <si>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</si>
  <si>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</si>
  <si>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</si>
  <si>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</si>
  <si>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</si>
  <si>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</si>
  <si>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</si>
  <si>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</si>
  <si>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</si>
  <si>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</si>
  <si>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</si>
  <si>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</si>
  <si>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</si>
  <si>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</si>
  <si>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</si>
  <si>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</si>
  <si>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</si>
  <si>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</si>
  <si>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</si>
  <si>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</si>
  <si>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</si>
  <si>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</si>
  <si>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</si>
  <si>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</si>
  <si>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</si>
  <si>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</si>
  <si>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</si>
  <si>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</si>
  <si>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</si>
  <si>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</si>
  <si>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</si>
  <si>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</si>
  <si>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</si>
  <si>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</si>
  <si>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</si>
  <si>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</si>
  <si>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</si>
  <si>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</si>
  <si>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</si>
  <si>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</si>
  <si>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</si>
  <si>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</si>
  <si>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</si>
  <si>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</si>
  <si>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</si>
  <si>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</si>
  <si>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</si>
  <si>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</si>
  <si>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</si>
  <si>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</si>
  <si>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</si>
  <si>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</si>
  <si>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</si>
  <si>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</si>
  <si>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</si>
  <si>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</si>
  <si>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</si>
  <si>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</si>
  <si>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</si>
  <si>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</si>
  <si>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</si>
  <si>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</si>
  <si>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</si>
  <si>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</si>
  <si>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</si>
  <si>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</si>
  <si>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</si>
  <si>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</si>
  <si>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</si>
  <si>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</si>
  <si>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</si>
  <si>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</si>
  <si>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</si>
  <si>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</si>
  <si>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</si>
  <si>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</si>
  <si>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</si>
  <si>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</si>
  <si>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</si>
  <si>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</si>
  <si>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</si>
  <si>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</si>
  <si>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</si>
  <si>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</si>
  <si>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</si>
  <si>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</si>
  <si>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</si>
  <si>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</si>
  <si>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</si>
  <si>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</si>
  <si>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</si>
  <si>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</si>
  <si>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</si>
  <si>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</si>
  <si>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</si>
  <si>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</si>
  <si>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</si>
  <si>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</si>
  <si>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</si>
  <si>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</si>
  <si>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</si>
  <si>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</si>
  <si>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</si>
  <si>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</si>
  <si>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</si>
  <si>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</si>
  <si>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</si>
  <si>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</si>
  <si>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</si>
  <si>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</si>
  <si>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</si>
  <si>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</si>
  <si>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</si>
  <si>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</si>
  <si>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</si>
  <si>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</si>
  <si>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</si>
  <si>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</si>
  <si>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</si>
  <si>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</si>
  <si>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</si>
  <si>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</si>
  <si>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</si>
  <si>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</si>
  <si>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</si>
  <si>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</si>
  <si>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</si>
  <si>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</si>
  <si>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</si>
  <si>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</si>
  <si>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</si>
  <si>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</si>
  <si>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</si>
  <si>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</si>
  <si>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</si>
  <si>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</si>
  <si>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</si>
  <si>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</si>
  <si>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</si>
  <si>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</si>
  <si>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</si>
  <si>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</si>
  <si>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</si>
  <si>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</si>
  <si>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</si>
  <si>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</si>
  <si>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</si>
  <si>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</si>
  <si>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</si>
  <si>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</si>
  <si>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</si>
  <si>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</si>
  <si>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</si>
  <si>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</si>
  <si>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</si>
  <si>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</si>
  <si>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</si>
  <si>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</si>
  <si>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</si>
  <si>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</si>
  <si>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</si>
  <si>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</si>
  <si>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</si>
  <si>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</si>
  <si>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</si>
  <si>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</si>
  <si>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</si>
  <si>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</si>
  <si>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</si>
  <si>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</si>
  <si>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</si>
  <si>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</si>
  <si>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</si>
  <si>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</si>
  <si>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</si>
  <si>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</si>
  <si>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</si>
  <si>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</si>
  <si>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</si>
  <si>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</si>
  <si>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</si>
  <si>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</si>
  <si>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</si>
  <si>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</si>
  <si>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</si>
  <si>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</si>
  <si>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</si>
  <si>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</si>
  <si>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</si>
  <si>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</si>
  <si>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</si>
  <si>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</si>
  <si>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</si>
  <si>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</si>
  <si>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</si>
  <si>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</si>
  <si>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</si>
  <si>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</si>
  <si>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</si>
  <si>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</si>
  <si>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</si>
  <si>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</si>
  <si>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</si>
  <si>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</si>
  <si>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</si>
  <si>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</si>
  <si>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</si>
  <si>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</si>
  <si>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</si>
  <si>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</si>
  <si>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</si>
  <si>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</si>
  <si>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</si>
  <si>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</si>
  <si>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</si>
  <si>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</si>
  <si>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</si>
  <si>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</si>
  <si>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</si>
  <si>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</si>
  <si>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</si>
  <si>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</si>
  <si>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</si>
  <si>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</si>
  <si>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</si>
  <si>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</si>
  <si>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</si>
  <si>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</si>
  <si>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</si>
  <si>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</si>
  <si>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</si>
  <si>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</si>
  <si>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</si>
  <si>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</si>
  <si>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</si>
  <si>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</si>
  <si>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</si>
  <si>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</si>
  <si>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</si>
  <si>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</si>
  <si>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</si>
  <si>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</si>
  <si>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</si>
  <si>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</si>
  <si>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</si>
  <si>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</si>
  <si>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</si>
  <si>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</si>
  <si>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</si>
  <si>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</si>
  <si>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</si>
  <si>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</si>
  <si>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</si>
  <si>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</si>
  <si>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</si>
  <si>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</si>
  <si>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</si>
  <si>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</si>
  <si>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</si>
  <si>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</si>
  <si>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</si>
  <si>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</si>
  <si>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</si>
  <si>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</si>
  <si>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</si>
  <si>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</si>
  <si>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</si>
  <si>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</si>
  <si>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</si>
  <si>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</si>
  <si>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</si>
  <si>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</si>
  <si>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</si>
  <si>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</si>
  <si>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</si>
  <si>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</si>
  <si>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</si>
  <si>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</si>
  <si>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</si>
  <si>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</si>
  <si>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</si>
  <si>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</si>
  <si>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</si>
  <si>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</si>
  <si>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</si>
  <si>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</si>
  <si>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</si>
  <si>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</si>
  <si>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</si>
  <si>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</si>
  <si>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</si>
  <si>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</si>
  <si>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</si>
  <si>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</si>
  <si>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</si>
  <si>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</si>
  <si>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</si>
  <si>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</si>
  <si>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</si>
  <si>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</si>
  <si>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</si>
  <si>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</si>
  <si>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</si>
  <si>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</si>
  <si>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</si>
  <si>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</si>
  <si>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</si>
  <si>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</si>
  <si>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</si>
  <si>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</si>
  <si>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</si>
  <si>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</si>
  <si>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</si>
  <si>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</si>
  <si>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</si>
  <si>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</si>
  <si>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</si>
  <si>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</si>
  <si>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</si>
  <si>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</si>
  <si>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</si>
  <si>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</si>
  <si>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</si>
  <si>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</si>
  <si>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</si>
  <si>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</si>
  <si>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</si>
  <si>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</si>
  <si>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</si>
  <si>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</si>
  <si>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</si>
  <si>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</si>
  <si>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</si>
  <si>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</si>
  <si>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</si>
  <si>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</si>
  <si>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</si>
  <si>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</si>
  <si>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</si>
  <si>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</si>
  <si>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</si>
  <si>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</si>
  <si>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</si>
  <si>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</si>
  <si>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</si>
  <si>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</si>
  <si>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</si>
  <si>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</si>
  <si>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</si>
  <si>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</si>
  <si>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</si>
  <si>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</si>
  <si>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</si>
  <si>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</si>
  <si>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</si>
  <si>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</si>
  <si>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</si>
  <si>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</si>
  <si>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</si>
  <si>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</si>
  <si>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</si>
  <si>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</si>
  <si>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</si>
  <si>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</si>
  <si>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</si>
  <si>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</si>
  <si>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</si>
  <si>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</si>
  <si>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</si>
  <si>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</si>
  <si>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</si>
  <si>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</si>
  <si>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</si>
  <si>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</si>
  <si>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</si>
  <si>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</si>
  <si>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</si>
  <si>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</si>
  <si>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</si>
  <si>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</si>
  <si>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</si>
  <si>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</si>
  <si>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</si>
  <si>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</si>
  <si>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</si>
  <si>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</si>
  <si>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</si>
  <si>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</si>
  <si>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</si>
  <si>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</si>
  <si>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</si>
  <si>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</si>
  <si>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</si>
  <si>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</si>
  <si>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</si>
  <si>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</si>
  <si>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</si>
  <si>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</si>
  <si>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</si>
  <si>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</si>
  <si>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</si>
  <si>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</si>
  <si>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</si>
  <si>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</si>
  <si>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</si>
  <si>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</si>
  <si>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</si>
  <si>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</si>
  <si>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</si>
  <si>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</si>
  <si>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</si>
  <si>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</si>
  <si>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</si>
  <si>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</si>
  <si>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</si>
  <si>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</si>
  <si>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</si>
  <si>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</si>
  <si>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</si>
  <si>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</si>
  <si>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</si>
  <si>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</si>
  <si>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</si>
  <si>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</si>
  <si>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</si>
  <si>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</si>
  <si>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</si>
  <si>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</si>
  <si>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</si>
  <si>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</si>
  <si>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</si>
  <si>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</si>
  <si>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</si>
  <si>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</si>
  <si>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</si>
  <si>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</si>
  <si>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</si>
  <si>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</si>
  <si>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</si>
  <si>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</si>
  <si>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</si>
  <si>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</si>
  <si>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</si>
  <si>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</si>
  <si>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</si>
  <si>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</si>
  <si>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</si>
  <si>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</si>
  <si>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</si>
  <si>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</si>
  <si>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</si>
  <si>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</si>
  <si>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</si>
  <si>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</si>
  <si>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</si>
  <si>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</si>
  <si>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</si>
  <si>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</si>
  <si>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</si>
  <si>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</si>
  <si>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</si>
  <si>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</si>
  <si>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</si>
  <si>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</si>
  <si>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</si>
  <si>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</si>
  <si>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</si>
  <si>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</si>
  <si>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</si>
  <si>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</si>
  <si>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</si>
  <si>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</si>
  <si>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</si>
  <si>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</si>
  <si>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</si>
  <si>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</si>
  <si>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</si>
  <si>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</si>
  <si>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</si>
  <si>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</si>
  <si>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</si>
  <si>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</si>
  <si>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</si>
  <si>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</si>
  <si>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</si>
  <si>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</si>
  <si>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</si>
  <si>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</si>
  <si>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</si>
  <si>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</si>
  <si>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</si>
  <si>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</si>
  <si>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</si>
  <si>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</si>
  <si>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</si>
  <si>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</si>
  <si>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</si>
  <si>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</si>
  <si>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</si>
  <si>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</si>
  <si>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</si>
  <si>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</si>
  <si>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</si>
  <si>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</si>
  <si>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</si>
  <si>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</si>
  <si>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</si>
  <si>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</si>
  <si>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</si>
  <si>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</si>
  <si>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</si>
  <si>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</si>
  <si>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</si>
  <si>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</si>
  <si>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</si>
  <si>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</si>
  <si>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</si>
  <si>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</si>
  <si>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</si>
  <si>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</si>
  <si>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</si>
  <si>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</si>
  <si>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</si>
  <si>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</si>
  <si>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</si>
  <si>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</si>
  <si>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</si>
  <si>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</si>
  <si>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</si>
  <si>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</si>
  <si>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</si>
  <si>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</si>
  <si>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</si>
  <si>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</si>
  <si>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</si>
  <si>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</si>
  <si>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</si>
  <si>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</si>
  <si>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</si>
  <si>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</si>
  <si>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</si>
  <si>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</si>
  <si>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</si>
  <si>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</si>
  <si>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</si>
  <si>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</si>
  <si>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</si>
  <si>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</si>
  <si>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</si>
  <si>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</si>
  <si>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</si>
  <si>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</si>
  <si>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</si>
  <si>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</si>
  <si>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</si>
  <si>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</si>
  <si>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</si>
  <si>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</si>
  <si>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</si>
  <si>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</si>
  <si>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</si>
  <si>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</si>
  <si>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</si>
  <si>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</si>
  <si>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</si>
  <si>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</si>
  <si>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</si>
  <si>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</si>
  <si>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</si>
  <si>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</si>
  <si>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</si>
  <si>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</si>
  <si>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</si>
  <si>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</si>
  <si>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</si>
  <si>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</si>
  <si>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</si>
  <si>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</si>
  <si>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</si>
  <si>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</si>
  <si>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</si>
  <si>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</si>
  <si>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</si>
  <si>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</si>
  <si>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</si>
  <si>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</si>
  <si>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</si>
  <si>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</si>
  <si>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</si>
  <si>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</si>
  <si>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</si>
  <si>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</si>
  <si>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</si>
  <si>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</si>
  <si>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</si>
  <si>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</si>
  <si>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</si>
  <si>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</si>
  <si>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</si>
  <si>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</si>
  <si>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</si>
  <si>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</si>
  <si>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</si>
  <si>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</si>
  <si>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</si>
  <si>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</si>
  <si>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</si>
  <si>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</si>
  <si>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</si>
  <si>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</si>
  <si>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</si>
  <si>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</si>
  <si>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</si>
  <si>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</si>
  <si>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</si>
  <si>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</si>
  <si>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</si>
  <si>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</si>
  <si>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</si>
  <si>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</si>
  <si>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</si>
  <si>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</si>
  <si>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</si>
  <si>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</si>
  <si>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</si>
  <si>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</si>
  <si>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</si>
  <si>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</si>
  <si>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</si>
  <si>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</si>
  <si>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</si>
  <si>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</si>
  <si>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</si>
  <si>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</si>
  <si>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</si>
  <si>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</si>
  <si>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</si>
  <si>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</si>
  <si>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</si>
  <si>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</si>
  <si>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</si>
  <si>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</si>
  <si>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</si>
  <si>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</si>
  <si>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</si>
  <si>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</si>
  <si>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</si>
  <si>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</si>
  <si>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</si>
  <si>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</si>
  <si>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</si>
  <si>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</si>
  <si>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</si>
  <si>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</si>
  <si>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</si>
  <si>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</si>
  <si>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</si>
  <si>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</si>
  <si>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</si>
  <si>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</si>
  <si>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</si>
  <si>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</si>
  <si>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</si>
  <si>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</si>
  <si>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</si>
  <si>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</si>
  <si>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</si>
  <si>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</si>
  <si>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</si>
  <si>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</si>
  <si>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</si>
  <si>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</si>
  <si>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</si>
  <si>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</si>
  <si>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</si>
  <si>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</si>
  <si>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</si>
  <si>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</si>
  <si>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</si>
  <si>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</si>
  <si>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</si>
  <si>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</si>
  <si>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</si>
  <si>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</si>
  <si>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</si>
  <si>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</si>
  <si>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</si>
  <si>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</si>
  <si>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</si>
  <si>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</si>
  <si>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</si>
  <si>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</si>
  <si>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</si>
  <si>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</si>
  <si>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</si>
  <si>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</si>
  <si>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</si>
  <si>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</si>
  <si>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</si>
  <si>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</si>
  <si>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</si>
  <si>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</si>
  <si>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</si>
  <si>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</si>
  <si>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</si>
  <si>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</si>
  <si>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</si>
  <si>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</si>
  <si>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</si>
  <si>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</si>
  <si>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</si>
  <si>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</si>
  <si>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</si>
  <si>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</si>
  <si>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</si>
  <si>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</si>
  <si>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</si>
  <si>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</si>
  <si>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</si>
  <si>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</si>
  <si>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</si>
  <si>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</si>
  <si>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</si>
  <si>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</si>
  <si>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</si>
  <si>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</si>
  <si>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</si>
  <si>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</si>
  <si>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</si>
  <si>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</si>
  <si>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</si>
  <si>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</si>
  <si>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</si>
  <si>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</si>
  <si>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</si>
  <si>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</si>
  <si>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</si>
  <si>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</si>
  <si>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</si>
  <si>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</si>
  <si>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</si>
  <si>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</si>
  <si>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</si>
  <si>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</si>
  <si>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</si>
  <si>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</si>
  <si>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</si>
  <si>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</si>
  <si>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</si>
  <si>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</si>
  <si>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</si>
  <si>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</si>
  <si>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</si>
  <si>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</si>
  <si>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</si>
  <si>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</si>
  <si>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</si>
  <si>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</si>
  <si>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</si>
  <si>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</si>
  <si>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</si>
  <si>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</si>
  <si>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</si>
  <si>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</si>
  <si>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</si>
  <si>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</si>
  <si>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</si>
  <si>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</si>
  <si>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</si>
  <si>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</si>
  <si>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</si>
  <si>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</si>
  <si>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</si>
  <si>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</si>
  <si>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</si>
  <si>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</si>
  <si>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</si>
  <si>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</si>
  <si>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</si>
  <si>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</si>
  <si>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</si>
  <si>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</si>
  <si>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</si>
  <si>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</si>
  <si>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</si>
  <si>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</si>
  <si>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</si>
  <si>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</si>
  <si>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</si>
  <si>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</si>
  <si>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</si>
  <si>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</si>
  <si>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</si>
  <si>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</si>
  <si>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</si>
  <si>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</si>
  <si>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</si>
  <si>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</si>
  <si>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</si>
  <si>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</si>
  <si>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</si>
  <si>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</si>
  <si>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</si>
  <si>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</si>
  <si>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</si>
  <si>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</si>
  <si>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</si>
  <si>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</si>
  <si>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</si>
  <si>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</si>
  <si>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</si>
  <si>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</si>
  <si>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</si>
  <si>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</si>
  <si>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</si>
  <si>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</si>
  <si>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</si>
  <si>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</si>
  <si>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</si>
  <si>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</si>
  <si>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</si>
  <si>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</si>
  <si>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</si>
  <si>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</si>
  <si>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</si>
  <si>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</si>
  <si>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</si>
  <si>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</si>
  <si>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</si>
  <si>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</si>
  <si>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</si>
  <si>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</si>
  <si>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</si>
  <si>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</si>
  <si>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</si>
  <si>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</si>
  <si>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</si>
  <si>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</si>
  <si>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</si>
  <si>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</si>
  <si>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</si>
  <si>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</si>
  <si>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</si>
  <si>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</si>
  <si>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</si>
  <si>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</si>
  <si>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</si>
  <si>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</si>
  <si>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</si>
  <si>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</si>
  <si>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</si>
  <si>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</si>
  <si>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</si>
  <si>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</si>
  <si>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</si>
  <si>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</si>
  <si>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</si>
  <si>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</si>
  <si>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</si>
  <si>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</si>
  <si>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</si>
  <si>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</si>
  <si>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</si>
  <si>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</si>
  <si>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</si>
  <si>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</si>
  <si>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</si>
  <si>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</si>
  <si>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</si>
  <si>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</si>
  <si>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</si>
  <si>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</si>
  <si>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</si>
  <si>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</si>
  <si>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</si>
  <si>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</si>
  <si>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</si>
  <si>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</si>
  <si>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</si>
  <si>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</si>
  <si>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</si>
  <si>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</si>
  <si>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</si>
  <si>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</si>
  <si>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</si>
  <si>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</si>
  <si>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</si>
  <si>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</si>
  <si>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</si>
  <si>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</si>
  <si>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</si>
  <si>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</si>
  <si>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</si>
  <si>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</si>
  <si>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</si>
  <si>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</si>
  <si>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</si>
  <si>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</si>
  <si>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</si>
  <si>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</si>
  <si>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</si>
  <si>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</si>
  <si>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</si>
  <si>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</si>
  <si>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</si>
  <si>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</si>
  <si>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</si>
  <si>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</si>
  <si>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</si>
  <si>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</si>
  <si>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</si>
  <si>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</si>
  <si>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</si>
  <si>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</si>
  <si>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</si>
  <si>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</si>
  <si>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</si>
  <si>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</si>
  <si>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</si>
  <si>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</si>
  <si>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</si>
  <si>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</si>
  <si>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</si>
  <si>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</si>
  <si>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</si>
  <si>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</si>
  <si>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</si>
  <si>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</si>
  <si>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</si>
  <si>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</si>
  <si>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</si>
  <si>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</si>
  <si>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</si>
  <si>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</si>
  <si>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</si>
  <si>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</si>
  <si>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</si>
  <si>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</si>
  <si>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</si>
  <si>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</si>
  <si>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</si>
  <si>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</si>
  <si>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</si>
  <si>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</si>
  <si>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</si>
  <si>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</si>
  <si>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</si>
  <si>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</si>
  <si>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</si>
  <si>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</si>
  <si>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</si>
  <si>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</si>
  <si>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</si>
  <si>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</si>
  <si>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</si>
  <si>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</si>
  <si>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</si>
  <si>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</si>
  <si>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</si>
  <si>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</si>
  <si>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</si>
  <si>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</si>
  <si>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</si>
  <si>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</si>
  <si>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</si>
  <si>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</si>
  <si>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</si>
  <si>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</si>
  <si>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</si>
  <si>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</si>
  <si>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</si>
  <si>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</si>
  <si>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</si>
  <si>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</si>
  <si>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</si>
  <si>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</si>
  <si>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</si>
  <si>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</si>
  <si>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</si>
  <si>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</si>
  <si>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</si>
  <si>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</si>
  <si>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</si>
  <si>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</si>
  <si>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</si>
  <si>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</si>
  <si>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</si>
  <si>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</si>
  <si>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</si>
  <si>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</si>
  <si>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</si>
  <si>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</si>
  <si>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</si>
  <si>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</si>
  <si>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</si>
  <si>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</si>
  <si>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</si>
  <si>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</si>
  <si>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</si>
  <si>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</si>
  <si>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</si>
  <si>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</si>
  <si>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</si>
  <si>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</si>
  <si>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</si>
  <si>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</si>
  <si>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</si>
  <si>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</si>
  <si>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</si>
  <si>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</si>
  <si>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</si>
  <si>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</si>
  <si>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</si>
  <si>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</si>
  <si>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</si>
  <si>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</si>
  <si>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</si>
  <si>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</si>
  <si>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</si>
  <si>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</si>
  <si>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</si>
  <si>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</si>
  <si>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</si>
  <si>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</si>
  <si>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</si>
  <si>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</si>
  <si>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</si>
  <si>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</si>
  <si>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</si>
  <si>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</si>
  <si>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</si>
  <si>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</si>
  <si>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</si>
  <si>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</si>
  <si>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</si>
  <si>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</si>
  <si>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</si>
  <si>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</si>
  <si>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</si>
  <si>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</si>
  <si>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</si>
  <si>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</si>
  <si>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</si>
  <si>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</si>
  <si>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</si>
  <si>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</si>
  <si>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</si>
  <si>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</si>
  <si>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</si>
  <si>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</si>
  <si>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</si>
  <si>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</si>
  <si>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</si>
  <si>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</si>
  <si>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</si>
  <si>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</si>
  <si>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</si>
  <si>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</si>
  <si>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</si>
  <si>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</si>
  <si>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</si>
  <si>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</si>
  <si>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</si>
  <si>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</si>
  <si>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</si>
  <si>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</si>
  <si>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</si>
  <si>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</si>
  <si>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</si>
  <si>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</si>
  <si>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</si>
  <si>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</si>
  <si>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</si>
  <si>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</si>
  <si>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</si>
  <si>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</si>
  <si>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</si>
  <si>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</si>
  <si>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</si>
  <si>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</si>
  <si>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</si>
  <si>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</si>
  <si>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</si>
  <si>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</si>
  <si>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</si>
  <si>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</si>
  <si>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</si>
  <si>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</si>
  <si>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</si>
  <si>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</si>
  <si>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</si>
  <si>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</si>
  <si>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</si>
  <si>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</si>
  <si>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</si>
  <si>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</si>
  <si>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</si>
  <si>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</si>
  <si>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</si>
  <si>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</si>
  <si>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</si>
  <si>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</si>
  <si>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</si>
  <si>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</si>
  <si>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</si>
  <si>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</si>
  <si>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</si>
  <si>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</si>
  <si>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</si>
  <si>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</si>
  <si>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</si>
  <si>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</si>
  <si>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</si>
  <si>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</si>
  <si>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</si>
  <si>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</si>
  <si>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</si>
  <si>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</si>
  <si>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</si>
  <si>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</si>
  <si>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</si>
  <si>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</si>
  <si>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</si>
  <si>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</si>
  <si>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</si>
  <si>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</si>
  <si>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</si>
  <si>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</si>
  <si>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</si>
  <si>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</si>
  <si>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</si>
  <si>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</si>
  <si>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</si>
  <si>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</si>
  <si>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</si>
  <si>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</si>
  <si>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</si>
  <si>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</si>
  <si>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</si>
  <si>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</si>
  <si>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</si>
  <si>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</si>
  <si>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</si>
  <si>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</si>
  <si>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</si>
  <si>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</si>
  <si>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</si>
  <si>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</si>
  <si>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</si>
  <si>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</si>
  <si>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</si>
  <si>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</si>
  <si>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</si>
  <si>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</si>
  <si>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</si>
  <si>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</si>
  <si>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</si>
  <si>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</si>
  <si>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</si>
  <si>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</si>
  <si>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</si>
  <si>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</si>
  <si>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</si>
  <si>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</si>
  <si>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</si>
  <si>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</si>
  <si>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</si>
  <si>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</si>
  <si>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</si>
  <si>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</si>
  <si>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</si>
  <si>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</si>
  <si>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</si>
  <si>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</si>
  <si>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</si>
  <si>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</si>
  <si>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</si>
  <si>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</si>
  <si>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</si>
  <si>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</si>
  <si>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</si>
  <si>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</si>
  <si>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</si>
  <si>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</si>
  <si>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</si>
  <si>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</si>
  <si>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</si>
  <si>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</si>
  <si>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</si>
  <si>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</si>
  <si>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</si>
  <si>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</si>
  <si>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</si>
  <si>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</si>
  <si>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</si>
  <si>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</si>
  <si>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</si>
  <si>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</si>
  <si>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</si>
  <si>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</si>
  <si>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</si>
  <si>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</si>
  <si>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</si>
  <si>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</si>
  <si>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</si>
  <si>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</si>
  <si>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</si>
  <si>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</si>
  <si>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</si>
  <si>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</si>
  <si>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</si>
  <si>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</si>
  <si>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</si>
  <si>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</si>
  <si>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</si>
  <si>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</si>
  <si>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</si>
  <si>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</si>
  <si>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</si>
  <si>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</si>
  <si>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</si>
  <si>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</si>
  <si>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</si>
  <si>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</si>
  <si>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</si>
  <si>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</si>
  <si>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</si>
  <si>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</si>
  <si>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</si>
  <si>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</si>
  <si>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</si>
  <si>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</si>
  <si>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</si>
  <si>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</si>
  <si>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</si>
  <si>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</si>
  <si>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</si>
  <si>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</si>
  <si>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</si>
  <si>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</si>
  <si>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</si>
  <si>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</si>
  <si>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</si>
  <si>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</si>
  <si>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</si>
  <si>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</si>
  <si>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</si>
  <si>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</si>
  <si>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</si>
  <si>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</si>
  <si>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</si>
  <si>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</si>
  <si>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</si>
  <si>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</si>
  <si>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</si>
  <si>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</si>
  <si>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</si>
  <si>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</si>
  <si>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</si>
  <si>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</si>
  <si>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</si>
  <si>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</si>
  <si>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</si>
  <si>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</si>
  <si>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</si>
  <si>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</si>
  <si>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</si>
  <si>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</si>
  <si>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</si>
  <si>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</si>
  <si>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</si>
  <si>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</si>
  <si>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</si>
  <si>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</si>
  <si>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</si>
  <si>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</si>
  <si>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</si>
  <si>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</si>
  <si>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</si>
  <si>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</si>
  <si>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</si>
  <si>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</si>
  <si>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</si>
  <si>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</si>
  <si>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</si>
  <si>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</si>
  <si>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</si>
  <si>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</si>
  <si>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</si>
  <si>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</si>
  <si>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</si>
  <si>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</si>
  <si>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</si>
  <si>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</si>
  <si>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</si>
  <si>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</si>
  <si>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</si>
  <si>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</si>
  <si>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</si>
  <si>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</si>
  <si>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</si>
  <si>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</si>
  <si>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</si>
  <si>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</si>
  <si>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</si>
  <si>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</si>
  <si>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</si>
  <si>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</si>
  <si>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</si>
  <si>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</si>
  <si>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</si>
  <si>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</si>
  <si>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</si>
  <si>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</si>
  <si>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</si>
  <si>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</si>
  <si>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</si>
  <si>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</si>
  <si>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</si>
  <si>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</si>
  <si>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</si>
  <si>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</si>
  <si>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</si>
  <si>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</si>
  <si>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</si>
  <si>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</si>
  <si>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</si>
  <si>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</si>
  <si>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</si>
  <si>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</si>
  <si>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</si>
  <si>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</si>
  <si>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</si>
  <si>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</si>
  <si>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</si>
  <si>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</si>
  <si>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</si>
  <si>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</si>
  <si>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</si>
  <si>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</si>
  <si>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</si>
  <si>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</si>
  <si>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</si>
  <si>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</si>
  <si>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</si>
  <si>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</si>
  <si>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</si>
  <si>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</si>
  <si>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</si>
  <si>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</si>
  <si>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</si>
  <si>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</si>
  <si>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</si>
  <si>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</si>
  <si>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</si>
  <si>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</si>
  <si>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</si>
  <si>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</si>
  <si>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</si>
  <si>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</si>
  <si>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</si>
  <si>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</si>
  <si>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</si>
  <si>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</si>
  <si>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</si>
  <si>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</si>
  <si>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</si>
  <si>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</si>
  <si>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</si>
  <si>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</si>
  <si>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</si>
  <si>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</si>
  <si>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</si>
  <si>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</si>
  <si>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</si>
  <si>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</si>
  <si>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</si>
  <si>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</si>
  <si>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</si>
  <si>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</si>
  <si>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</si>
  <si>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</si>
  <si>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</si>
  <si>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</si>
  <si>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</si>
  <si>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</si>
  <si>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</si>
  <si>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</si>
  <si>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</si>
  <si>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</si>
  <si>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</si>
  <si>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</si>
  <si>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</si>
  <si>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</si>
  <si>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</si>
  <si>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</si>
  <si>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</si>
  <si>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</si>
  <si>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</si>
  <si>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</si>
  <si>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</si>
  <si>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</si>
  <si>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</si>
  <si>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</si>
  <si>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</si>
  <si>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</si>
  <si>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</si>
  <si>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</si>
  <si>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</si>
  <si>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</si>
  <si>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</si>
  <si>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</si>
  <si>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</si>
  <si>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</si>
  <si>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</si>
  <si>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</si>
  <si>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</si>
  <si>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</si>
  <si>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</si>
  <si>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</si>
  <si>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</si>
  <si>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</si>
  <si>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</si>
  <si>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</si>
  <si>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</si>
  <si>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</si>
  <si>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</si>
  <si>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</si>
  <si>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</si>
  <si>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</si>
  <si>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</si>
  <si>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</si>
  <si>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</si>
  <si>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</si>
  <si>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</si>
  <si>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</si>
  <si>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</si>
  <si>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</si>
  <si>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</si>
  <si>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</si>
  <si>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</si>
  <si>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</si>
  <si>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</si>
  <si>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</si>
  <si>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</si>
  <si>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</si>
  <si>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</si>
  <si>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</si>
  <si>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</si>
  <si>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</si>
  <si>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</si>
  <si>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</si>
  <si>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</si>
  <si>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</si>
  <si>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</si>
  <si>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</si>
  <si>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</si>
  <si>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</si>
  <si>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</si>
  <si>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</si>
  <si>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</si>
  <si>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</si>
  <si>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</si>
  <si>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</si>
  <si>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</si>
  <si>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</si>
  <si>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</si>
  <si>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</si>
  <si>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</si>
  <si>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</si>
  <si>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</si>
  <si>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</si>
  <si>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</si>
  <si>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</si>
  <si>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</si>
  <si>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</si>
  <si>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</si>
  <si>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</si>
  <si>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</si>
  <si>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</si>
  <si>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</si>
  <si>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</si>
  <si>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</si>
  <si>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</si>
  <si>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</si>
  <si>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</si>
  <si>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</si>
  <si>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</si>
  <si>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</si>
  <si>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</si>
  <si>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</si>
  <si>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</si>
  <si>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</si>
  <si>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</si>
  <si>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</si>
  <si>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</si>
  <si>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</si>
  <si>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</si>
  <si>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</si>
  <si>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</si>
  <si>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</si>
  <si>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</si>
  <si>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</si>
  <si>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</si>
  <si>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</si>
  <si>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</si>
  <si>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</si>
  <si>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</si>
  <si>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</si>
  <si>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</si>
  <si>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</si>
  <si>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</si>
  <si>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</si>
  <si>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</si>
  <si>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</si>
  <si>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</si>
  <si>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</si>
  <si>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</si>
  <si>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</si>
  <si>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</si>
  <si>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</si>
  <si>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</si>
  <si>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</si>
  <si>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</si>
  <si>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</si>
  <si>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</si>
  <si>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</si>
  <si>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</si>
  <si>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</si>
  <si>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</si>
  <si>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</si>
  <si>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</si>
  <si>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</si>
  <si>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</si>
  <si>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</si>
  <si>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</si>
  <si>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</si>
  <si>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</si>
  <si>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</si>
  <si>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</si>
  <si>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</si>
  <si>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</si>
  <si>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</si>
  <si>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</si>
  <si>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</si>
  <si>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</si>
  <si>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</si>
  <si>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</si>
  <si>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</si>
  <si>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</si>
  <si>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</si>
  <si>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</si>
  <si>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</si>
  <si>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</si>
  <si>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</si>
  <si>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</si>
  <si>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</si>
  <si>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</si>
  <si>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</si>
  <si>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</si>
  <si>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</si>
  <si>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</si>
  <si>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</si>
  <si>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</si>
  <si>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</si>
  <si>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</si>
  <si>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</si>
  <si>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</si>
  <si>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</si>
  <si>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</si>
  <si>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</si>
  <si>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</si>
  <si>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</si>
  <si>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</si>
  <si>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</si>
  <si>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</si>
  <si>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</si>
  <si>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</si>
  <si>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</si>
  <si>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</si>
  <si>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</si>
  <si>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</si>
  <si>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</si>
  <si>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</si>
  <si>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</si>
  <si>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</si>
  <si>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</si>
  <si>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</si>
  <si>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</si>
  <si>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</si>
  <si>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</si>
  <si>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</si>
  <si>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</si>
  <si>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</si>
  <si>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</si>
  <si>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</si>
  <si>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</si>
  <si>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</si>
  <si>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</si>
  <si>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</si>
  <si>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</si>
  <si>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</si>
  <si>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</si>
  <si>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</si>
  <si>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</si>
  <si>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</si>
  <si>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</si>
  <si>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</si>
  <si>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</si>
  <si>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</si>
  <si>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</si>
  <si>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</si>
  <si>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</si>
  <si>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</si>
  <si>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</si>
  <si>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</si>
  <si>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</si>
  <si>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</si>
  <si>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</si>
  <si>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</si>
  <si>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</si>
  <si>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</si>
  <si>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</si>
  <si>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</si>
  <si>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</si>
  <si>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</si>
  <si>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</si>
  <si>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</si>
  <si>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</si>
  <si>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</si>
  <si>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</si>
  <si>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</si>
  <si>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</si>
  <si>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</si>
  <si>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</si>
  <si>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</si>
  <si>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</si>
  <si>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</si>
  <si>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</si>
  <si>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</si>
  <si>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</si>
  <si>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</si>
  <si>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</si>
  <si>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</si>
  <si>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</si>
  <si>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</si>
  <si>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</si>
  <si>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</si>
  <si>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</si>
  <si>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</si>
  <si>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</si>
  <si>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</si>
  <si>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</si>
  <si>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</si>
  <si>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</si>
  <si>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</si>
  <si>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</si>
  <si>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</si>
  <si>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</si>
  <si>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</si>
  <si>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</si>
  <si>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</si>
  <si>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</si>
  <si>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</si>
  <si>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</si>
  <si>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</si>
  <si>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</si>
  <si>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</si>
  <si>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</si>
  <si>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</si>
  <si>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</si>
  <si>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</si>
  <si>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</si>
  <si>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</si>
  <si>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</si>
  <si>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</si>
  <si>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</si>
  <si>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</si>
  <si>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</si>
  <si>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</si>
  <si>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</si>
  <si>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</si>
  <si>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</si>
  <si>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</si>
  <si>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</si>
  <si>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</si>
  <si>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</si>
  <si>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</si>
  <si>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</si>
  <si>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</si>
  <si>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</si>
  <si>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</si>
  <si>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</si>
  <si>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</si>
  <si>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</si>
  <si>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</si>
  <si>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</si>
  <si>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</si>
  <si>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</si>
  <si>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</si>
  <si>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</si>
  <si>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</si>
  <si>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</si>
  <si>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</si>
  <si>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</si>
  <si>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</si>
  <si>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</si>
  <si>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</si>
  <si>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</si>
  <si>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</si>
  <si>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</si>
  <si>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</si>
  <si>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</si>
  <si>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</si>
  <si>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</si>
  <si>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</si>
  <si>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</si>
  <si>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</si>
  <si>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</si>
  <si>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</si>
  <si>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</si>
  <si>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</si>
  <si>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</si>
  <si>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</si>
  <si>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</si>
  <si>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</si>
  <si>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</si>
  <si>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</si>
  <si>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</si>
  <si>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</si>
  <si>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</si>
  <si>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</si>
  <si>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</si>
  <si>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</si>
  <si>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</si>
  <si>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</si>
  <si>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</si>
  <si>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</si>
  <si>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</si>
  <si>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</si>
  <si>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</si>
  <si>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</si>
  <si>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</si>
  <si>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</si>
  <si>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</si>
  <si>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</si>
  <si>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</si>
  <si>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</si>
  <si>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</si>
  <si>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</si>
  <si>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</si>
  <si>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</si>
  <si>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</si>
  <si>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</si>
  <si>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</si>
  <si>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</si>
  <si>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</si>
  <si>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</si>
  <si>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</si>
  <si>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</si>
  <si>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</si>
  <si>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</si>
  <si>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</si>
  <si>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</si>
  <si>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</si>
  <si>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</si>
  <si>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</si>
  <si>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</si>
  <si>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</si>
  <si>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</si>
  <si>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</si>
  <si>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</si>
  <si>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</si>
  <si>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</si>
  <si>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</si>
  <si>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</si>
  <si>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</si>
  <si>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</si>
  <si>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</si>
  <si>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</si>
  <si>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</si>
  <si>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</si>
  <si>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</si>
  <si>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</si>
  <si>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</si>
  <si>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</si>
  <si>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</si>
  <si>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</si>
  <si>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</si>
  <si>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</si>
  <si>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</si>
  <si>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</si>
  <si>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</si>
  <si>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</si>
  <si>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</si>
  <si>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</si>
  <si>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</si>
  <si>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</si>
  <si>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</si>
  <si>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</si>
  <si>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</si>
  <si>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</si>
  <si>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</si>
  <si>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</si>
  <si>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</si>
  <si>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</si>
  <si>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</si>
  <si>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</si>
  <si>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</si>
  <si>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</si>
  <si>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</si>
  <si>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</si>
  <si>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</si>
  <si>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</si>
  <si>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</si>
  <si>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</si>
  <si>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</si>
  <si>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</si>
  <si>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</si>
  <si>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</si>
  <si>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</si>
  <si>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</si>
  <si>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</si>
  <si>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</si>
  <si>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</si>
  <si>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</si>
  <si>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</si>
  <si>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</si>
  <si>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</si>
  <si>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</si>
  <si>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</si>
  <si>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</si>
  <si>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</si>
  <si>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</si>
  <si>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</si>
  <si>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</si>
  <si>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</si>
  <si>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</si>
  <si>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</si>
  <si>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</si>
  <si>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</si>
  <si>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</si>
  <si>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</si>
  <si>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</si>
  <si>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</si>
  <si>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</si>
  <si>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</si>
  <si>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</si>
  <si>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</si>
  <si>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</si>
  <si>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</si>
  <si>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</si>
  <si>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</si>
  <si>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</si>
  <si>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</si>
  <si>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</si>
  <si>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</si>
  <si>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</si>
  <si>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</si>
  <si>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</si>
  <si>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</si>
  <si>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</si>
  <si>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</si>
  <si>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</si>
  <si>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</si>
  <si>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</si>
  <si>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</si>
  <si>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</si>
  <si>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</si>
  <si>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</si>
  <si>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</si>
  <si>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</si>
  <si>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</si>
  <si>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</si>
  <si>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</si>
  <si>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</si>
  <si>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</si>
  <si>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</si>
  <si>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</si>
  <si>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</si>
  <si>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</si>
  <si>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</si>
  <si>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</si>
  <si>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</si>
  <si>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</si>
  <si>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</si>
  <si>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</si>
  <si>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</si>
  <si>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</si>
  <si>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</si>
  <si>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</si>
  <si>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</si>
  <si>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</si>
  <si>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</si>
  <si>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</si>
  <si>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</si>
  <si>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</si>
  <si>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</si>
  <si>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</si>
  <si>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</si>
  <si>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</si>
  <si>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</si>
  <si>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</si>
  <si>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</si>
  <si>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</si>
  <si>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</si>
  <si>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</si>
  <si>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</si>
  <si>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</si>
  <si>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</si>
  <si>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</si>
  <si>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</si>
  <si>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</si>
  <si>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</si>
  <si>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</si>
  <si>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</si>
  <si>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</si>
  <si>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</si>
  <si>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</si>
  <si>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</si>
  <si>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</si>
  <si>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</si>
  <si>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</si>
  <si>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</si>
  <si>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</si>
  <si>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</si>
  <si>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</si>
  <si>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</si>
  <si>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</si>
  <si>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</si>
  <si>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</si>
  <si>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</si>
  <si>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</si>
  <si>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</si>
  <si>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</si>
  <si>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</si>
  <si>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</si>
  <si>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</si>
  <si>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</si>
  <si>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</si>
  <si>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</si>
  <si>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</si>
  <si>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</si>
  <si>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</si>
  <si>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</si>
  <si>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</si>
  <si>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</si>
  <si>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</si>
  <si>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</si>
  <si>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</si>
  <si>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</si>
  <si>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</si>
  <si>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</si>
  <si>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</si>
  <si>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</si>
  <si>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</si>
  <si>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</si>
  <si>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</si>
  <si>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</si>
  <si>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</si>
  <si>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</si>
  <si>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</si>
  <si>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</si>
  <si>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</si>
  <si>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</si>
  <si>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</si>
  <si>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</si>
  <si>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</si>
  <si>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</si>
  <si>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</si>
  <si>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</si>
  <si>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</si>
  <si>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</si>
  <si>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</si>
  <si>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</si>
  <si>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</si>
  <si>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</si>
  <si>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</si>
  <si>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</si>
  <si>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</si>
  <si>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</si>
  <si>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</si>
  <si>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</si>
  <si>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</si>
  <si>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</si>
  <si>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</si>
  <si>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</si>
  <si>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</si>
  <si>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</si>
  <si>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</si>
  <si>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</si>
  <si>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</si>
  <si>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</si>
  <si>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</si>
  <si>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</si>
  <si>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</si>
  <si>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</si>
  <si>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</si>
  <si>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</si>
  <si>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</si>
  <si>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</si>
  <si>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</si>
  <si>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</si>
  <si>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</si>
  <si>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</si>
  <si>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</si>
  <si>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</si>
  <si>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</si>
  <si>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</si>
  <si>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</si>
  <si>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</si>
  <si>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</si>
  <si>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</si>
  <si>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</si>
  <si>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</si>
  <si>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</si>
  <si>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</si>
  <si>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</si>
  <si>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</si>
  <si>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</si>
  <si>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</si>
  <si>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</si>
  <si>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</si>
  <si>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</si>
  <si>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</si>
  <si>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</si>
  <si>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</si>
  <si>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</si>
  <si>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</si>
  <si>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</si>
  <si>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</si>
  <si>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</si>
  <si>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</si>
  <si>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</si>
  <si>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</si>
  <si>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</si>
  <si>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</si>
  <si>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</si>
  <si>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</si>
  <si>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</si>
  <si>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</si>
  <si>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</si>
  <si>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</si>
  <si>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</si>
  <si>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</si>
  <si>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</si>
  <si>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</si>
  <si>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</si>
  <si>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</si>
  <si>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</si>
  <si>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</si>
  <si>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</si>
  <si>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</si>
  <si>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</si>
  <si>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</si>
  <si>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</si>
  <si>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</si>
  <si>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</si>
  <si>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</si>
  <si>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</si>
  <si>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</si>
  <si>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</si>
  <si>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</si>
  <si>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</si>
  <si>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</si>
  <si>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</si>
  <si>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</si>
  <si>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</si>
  <si>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</si>
  <si>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</si>
  <si>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</si>
  <si>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</si>
  <si>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</si>
  <si>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</si>
  <si>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</si>
  <si>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</si>
  <si>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</si>
  <si>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</si>
  <si>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</si>
  <si>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</si>
  <si>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</si>
  <si>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</si>
  <si>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</si>
  <si>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</si>
  <si>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</si>
  <si>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</si>
  <si>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</si>
  <si>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</si>
  <si>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</si>
  <si>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</si>
  <si>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</si>
  <si>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</si>
  <si>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</si>
  <si>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</si>
  <si>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</si>
  <si>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</si>
  <si>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</si>
  <si>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</si>
  <si>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</si>
  <si>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</si>
  <si>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</si>
  <si>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</si>
  <si>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</si>
  <si>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</si>
  <si>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</si>
  <si>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</si>
  <si>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</si>
  <si>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</si>
  <si>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</si>
  <si>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</si>
  <si>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</si>
  <si>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</si>
  <si>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</si>
  <si>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</si>
  <si>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</si>
  <si>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</si>
  <si>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</si>
  <si>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</si>
  <si>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</si>
  <si>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</si>
  <si>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</si>
  <si>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</si>
  <si>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</si>
  <si>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</si>
  <si>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</si>
  <si>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</si>
  <si>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</si>
  <si>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</si>
  <si>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</si>
  <si>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</si>
  <si>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</si>
  <si>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</si>
  <si>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</si>
  <si>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</si>
  <si>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</si>
  <si>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</si>
  <si>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</si>
  <si>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</si>
  <si>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</si>
  <si>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</si>
  <si>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</si>
  <si>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</si>
  <si>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</si>
  <si>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</si>
  <si>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</si>
  <si>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</si>
  <si>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</si>
  <si>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</si>
  <si>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</si>
  <si>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</si>
  <si>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</si>
  <si>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</si>
  <si>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</si>
  <si>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</si>
  <si>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</si>
  <si>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</si>
  <si>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</si>
  <si>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</si>
  <si>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</si>
  <si>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</si>
  <si>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</si>
  <si>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</si>
  <si>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</si>
  <si>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</si>
  <si>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</si>
  <si>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</si>
  <si>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</si>
  <si>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</si>
  <si>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</si>
  <si>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</si>
  <si>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</si>
  <si>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</si>
  <si>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</si>
  <si>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</si>
  <si>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</si>
  <si>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</si>
  <si>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</si>
  <si>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</si>
  <si>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</si>
  <si>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</si>
  <si>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</si>
  <si>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</si>
  <si>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</si>
  <si>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</si>
  <si>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</si>
  <si>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</si>
  <si>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</si>
  <si>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</si>
  <si>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</si>
  <si>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</si>
  <si>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</si>
  <si>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</si>
  <si>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</si>
  <si>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</si>
  <si>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</si>
  <si>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</si>
  <si>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</si>
  <si>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</si>
  <si>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</si>
  <si>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</si>
  <si>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</si>
  <si>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</si>
  <si>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</si>
  <si>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</si>
  <si>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</si>
  <si>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</si>
  <si>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</si>
  <si>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</si>
  <si>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</si>
  <si>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</si>
  <si>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</si>
  <si>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</si>
  <si>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</si>
  <si>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</si>
  <si>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</si>
  <si>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</si>
  <si>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</si>
  <si>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</si>
  <si>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</si>
  <si>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</si>
  <si>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</si>
  <si>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</si>
  <si>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</si>
  <si>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</si>
  <si>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</si>
  <si>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</si>
  <si>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</si>
  <si>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</si>
  <si>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</si>
  <si>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</si>
  <si>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</si>
  <si>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</si>
  <si>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</si>
  <si>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</si>
  <si>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</si>
  <si>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</si>
  <si>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</si>
  <si>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</si>
  <si>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</si>
  <si>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</si>
  <si>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</si>
  <si>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</si>
  <si>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</si>
  <si>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</si>
  <si>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</si>
  <si>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</si>
  <si>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</si>
  <si>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</si>
  <si>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</si>
  <si>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</si>
  <si>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</si>
  <si>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</si>
  <si>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</si>
  <si>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</si>
  <si>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</si>
  <si>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</si>
  <si>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</si>
  <si>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</si>
  <si>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</si>
  <si>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</si>
  <si>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</si>
  <si>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</si>
  <si>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</si>
  <si>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</si>
  <si>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</si>
  <si>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</si>
  <si>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</si>
  <si>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</si>
  <si>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</si>
  <si>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</si>
  <si>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</si>
  <si>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</si>
  <si>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</si>
  <si>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</si>
  <si>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</si>
  <si>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</si>
  <si>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</si>
  <si>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</si>
  <si>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</si>
  <si>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</si>
  <si>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</si>
  <si>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</si>
  <si>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</si>
  <si>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</si>
  <si>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</si>
  <si>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</si>
  <si>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</si>
  <si>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</si>
  <si>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</si>
  <si>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</si>
  <si>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</si>
  <si>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</si>
  <si>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</si>
  <si>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</si>
  <si>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</si>
  <si>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</si>
  <si>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</si>
  <si>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</si>
  <si>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</si>
  <si>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</si>
  <si>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</si>
  <si>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</si>
  <si>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</si>
  <si>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</si>
  <si>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</si>
  <si>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</si>
  <si>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</si>
  <si>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</si>
  <si>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</si>
  <si>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</si>
  <si>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</si>
  <si>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</si>
  <si>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</si>
  <si>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</si>
  <si>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</si>
  <si>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</si>
  <si>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</si>
  <si>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</si>
  <si>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</si>
  <si>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</si>
  <si>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</si>
  <si>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</si>
  <si>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</si>
  <si>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</si>
  <si>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</si>
  <si>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</si>
  <si>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</si>
  <si>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</si>
  <si>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</si>
  <si>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</si>
  <si>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</si>
  <si>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</si>
  <si>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</si>
  <si>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</si>
  <si>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</si>
  <si>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</si>
  <si>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</si>
  <si>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</si>
  <si>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</si>
  <si>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</si>
  <si>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</si>
  <si>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</si>
  <si>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</si>
  <si>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</si>
  <si>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</si>
  <si>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</si>
  <si>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</si>
  <si>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</si>
  <si>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</si>
  <si>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</si>
  <si>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</si>
  <si>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</si>
  <si>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</si>
  <si>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</si>
  <si>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</si>
  <si>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</si>
  <si>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</si>
  <si>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</si>
  <si>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</si>
  <si>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</si>
  <si>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</si>
  <si>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</si>
  <si>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</si>
  <si>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</si>
  <si>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</si>
  <si>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</si>
  <si>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</si>
  <si>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</si>
  <si>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</si>
  <si>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</si>
  <si>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</si>
  <si>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</si>
  <si>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</si>
  <si>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</si>
  <si>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</si>
  <si>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</si>
  <si>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</si>
  <si>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</si>
  <si>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</si>
  <si>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</si>
  <si>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</si>
  <si>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</si>
  <si>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</si>
  <si>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</si>
  <si>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</si>
  <si>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</si>
  <si>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</si>
  <si>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</si>
  <si>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</si>
  <si>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</si>
  <si>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</si>
  <si>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</si>
  <si>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</si>
  <si>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</si>
  <si>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</si>
  <si>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</si>
  <si>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</si>
  <si>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</si>
  <si>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</si>
  <si>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</si>
  <si>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</si>
  <si>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</si>
  <si>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</si>
  <si>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</si>
  <si>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</si>
  <si>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</si>
  <si>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</si>
  <si>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</si>
  <si>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</si>
  <si>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</si>
  <si>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</si>
  <si>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</si>
  <si>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</si>
  <si>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</si>
  <si>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</si>
  <si>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</si>
  <si>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</si>
  <si>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</si>
  <si>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</si>
  <si>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</si>
  <si>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</si>
  <si>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</si>
  <si>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</si>
  <si>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</si>
  <si>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</si>
  <si>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</si>
  <si>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</si>
  <si>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</si>
  <si>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</si>
  <si>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</si>
  <si>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</si>
  <si>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</si>
  <si>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</si>
  <si>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</si>
  <si>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</si>
  <si>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</si>
  <si>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</si>
  <si>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</si>
  <si>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</si>
  <si>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</si>
  <si>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</si>
  <si>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</si>
  <si>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</si>
  <si>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</si>
  <si>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</si>
  <si>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</si>
  <si>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</si>
  <si>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</si>
  <si>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</si>
  <si>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</si>
  <si>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</si>
  <si>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</si>
  <si>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</si>
  <si>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</si>
  <si>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</si>
  <si>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</si>
  <si>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</si>
  <si>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</si>
  <si>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</si>
  <si>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</si>
  <si>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</si>
  <si>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</si>
  <si>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</si>
  <si>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</si>
  <si>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</si>
  <si>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</si>
  <si>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</si>
  <si>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</si>
  <si>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</si>
  <si>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</si>
  <si>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</si>
  <si>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</si>
  <si>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</si>
  <si>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</si>
  <si>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</si>
  <si>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</si>
  <si>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</si>
  <si>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</si>
  <si>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</si>
  <si>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</si>
  <si>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</si>
  <si>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</si>
  <si>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</si>
  <si>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</si>
  <si>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</si>
  <si>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</si>
  <si>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</si>
  <si>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</si>
  <si>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</si>
  <si>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</si>
  <si>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</si>
  <si>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</si>
  <si>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</si>
  <si>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</si>
  <si>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</si>
  <si>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</si>
  <si>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</si>
  <si>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</si>
  <si>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</si>
  <si>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</si>
  <si>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</si>
  <si>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</si>
  <si>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</si>
  <si>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</si>
  <si>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</si>
  <si>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</si>
  <si>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</si>
  <si>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</si>
  <si>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</si>
  <si>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</si>
  <si>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</si>
  <si>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</si>
  <si>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</si>
  <si>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</si>
  <si>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</si>
  <si>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</si>
  <si>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</si>
  <si>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</si>
  <si>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</si>
  <si>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</si>
  <si>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</si>
  <si>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</si>
  <si>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</si>
  <si>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</si>
  <si>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</si>
  <si>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</si>
  <si>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</si>
  <si>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</si>
  <si>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</si>
  <si>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</si>
  <si>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</si>
  <si>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</si>
  <si>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</si>
  <si>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</si>
  <si>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</si>
  <si>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</si>
  <si>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</si>
  <si>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</si>
  <si>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</si>
  <si>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</si>
  <si>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</si>
  <si>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</si>
  <si>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</si>
  <si>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</si>
  <si>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</si>
  <si>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</si>
  <si>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</si>
  <si>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</si>
  <si>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</si>
  <si>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</si>
  <si>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</si>
  <si>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</si>
  <si>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</si>
  <si>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</si>
  <si>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</si>
  <si>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</si>
  <si>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</si>
  <si>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</si>
  <si>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</si>
  <si>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</si>
  <si>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</si>
  <si>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</si>
  <si>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</si>
  <si>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</si>
  <si>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</si>
  <si>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</si>
  <si>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</si>
  <si>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</si>
  <si>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</si>
  <si>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</si>
  <si>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</si>
  <si>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</si>
  <si>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</si>
  <si>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</si>
  <si>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</si>
  <si>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</si>
  <si>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</si>
  <si>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</si>
  <si>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</si>
  <si>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</si>
  <si>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</si>
  <si>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</si>
  <si>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</si>
  <si>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</si>
  <si>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</si>
  <si>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</si>
  <si>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</si>
  <si>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</si>
  <si>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</si>
  <si>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</si>
  <si>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</si>
  <si>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</si>
  <si>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</si>
  <si>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</si>
  <si>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</si>
  <si>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</si>
  <si>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</si>
  <si>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</si>
  <si>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</si>
  <si>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</si>
  <si>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</si>
  <si>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</si>
  <si>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</si>
  <si>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</si>
  <si>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</si>
  <si>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</si>
  <si>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</si>
  <si>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</si>
  <si>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</si>
  <si>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</si>
  <si>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</si>
  <si>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</si>
  <si>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</si>
  <si>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</si>
  <si>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</si>
  <si>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</si>
  <si>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</si>
  <si>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</si>
  <si>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</si>
  <si>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</si>
  <si>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</si>
  <si>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</si>
  <si>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</si>
  <si>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</si>
  <si>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</si>
  <si>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</si>
  <si>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</si>
  <si>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</si>
  <si>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</si>
  <si>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</si>
  <si>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</si>
  <si>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</si>
  <si>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</si>
  <si>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</si>
  <si>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</si>
  <si>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</si>
  <si>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</si>
  <si>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</si>
  <si>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</si>
  <si>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</si>
  <si>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</si>
  <si>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</si>
  <si>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</si>
  <si>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</si>
  <si>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</si>
  <si>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</si>
  <si>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</si>
  <si>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</si>
  <si>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</si>
  <si>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</si>
  <si>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</si>
  <si>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</si>
  <si>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</si>
  <si>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</si>
  <si>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</si>
  <si>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</si>
  <si>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</si>
  <si>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</si>
  <si>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</si>
  <si>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</si>
  <si>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</si>
  <si>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</si>
  <si>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</si>
  <si>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</si>
  <si>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</si>
  <si>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</si>
  <si>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</si>
  <si>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</si>
  <si>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</si>
  <si>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</si>
  <si>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</si>
  <si>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</si>
  <si>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</si>
  <si>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</si>
  <si>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</si>
  <si>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</si>
  <si>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</si>
  <si>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</si>
  <si>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</si>
  <si>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</si>
  <si>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</si>
  <si>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</si>
  <si>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</si>
  <si>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</si>
  <si>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</si>
  <si>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</si>
  <si>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</si>
  <si>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</si>
  <si>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</si>
  <si>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</si>
  <si>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</si>
  <si>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</si>
  <si>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</si>
  <si>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</si>
  <si>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</si>
  <si>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</si>
  <si>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</si>
  <si>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</si>
  <si>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</si>
  <si>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</si>
  <si>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</si>
  <si>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</si>
  <si>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</si>
  <si>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</si>
  <si>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</si>
  <si>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</si>
  <si>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</si>
  <si>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</si>
  <si>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</si>
  <si>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</si>
  <si>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</si>
  <si>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</si>
  <si>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</si>
  <si>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</si>
  <si>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</si>
  <si>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</si>
  <si>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</si>
  <si>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</si>
  <si>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</si>
  <si>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</si>
  <si>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</si>
  <si>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</si>
  <si>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</si>
  <si>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</si>
  <si>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</si>
  <si>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</si>
  <si>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</si>
  <si>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</si>
  <si>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</si>
  <si>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</si>
  <si>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</si>
  <si>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</si>
  <si>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</si>
  <si>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</si>
  <si>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</si>
  <si>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</si>
  <si>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</si>
  <si>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</si>
  <si>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</si>
  <si>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</si>
  <si>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</si>
  <si>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</si>
  <si>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</si>
  <si>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</si>
  <si>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</si>
  <si>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</si>
  <si>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</si>
  <si>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</si>
  <si>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</si>
  <si>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</si>
  <si>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</si>
  <si>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</si>
  <si>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</si>
  <si>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</si>
  <si>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</si>
  <si>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</si>
  <si>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</si>
  <si>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</si>
  <si>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</si>
  <si>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</si>
  <si>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</si>
  <si>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</si>
  <si>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</si>
  <si>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</si>
  <si>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</si>
  <si>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</si>
  <si>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</si>
  <si>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</si>
  <si>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</si>
  <si>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</si>
  <si>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</si>
  <si>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</si>
  <si>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</si>
  <si>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</si>
  <si>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</si>
  <si>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</si>
  <si>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</si>
  <si>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</si>
  <si>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</si>
  <si>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</si>
  <si>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</si>
  <si>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</si>
  <si>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</si>
  <si>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</si>
  <si>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</si>
  <si>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</si>
  <si>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</si>
  <si>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</si>
  <si>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</si>
  <si>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</si>
  <si>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</si>
  <si>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</si>
  <si>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</si>
  <si>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</si>
  <si>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</si>
  <si>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</si>
  <si>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</si>
  <si>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</si>
  <si>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</si>
  <si>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</si>
  <si>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</si>
  <si>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</si>
  <si>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</si>
  <si>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</si>
  <si>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</si>
  <si>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</si>
  <si>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</si>
  <si>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</si>
  <si>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</si>
  <si>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</si>
  <si>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</si>
  <si>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</si>
  <si>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</si>
  <si>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</si>
  <si>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</si>
  <si>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</si>
  <si>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</si>
  <si>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</si>
  <si>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</si>
  <si>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</si>
  <si>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</si>
  <si>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</si>
  <si>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</si>
  <si>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</si>
  <si>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</si>
  <si>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</si>
  <si>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</si>
  <si>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</si>
  <si>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</si>
  <si>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</si>
  <si>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</si>
  <si>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</si>
  <si>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</si>
  <si>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</si>
  <si>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</si>
  <si>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</si>
  <si>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</si>
  <si>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</si>
  <si>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</si>
  <si>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</si>
  <si>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</si>
  <si>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</si>
  <si>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</si>
  <si>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</si>
  <si>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</si>
  <si>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</si>
  <si>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</si>
  <si>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</si>
  <si>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</si>
  <si>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</si>
  <si>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</si>
  <si>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</si>
  <si>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</si>
  <si>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</si>
  <si>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</si>
  <si>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</si>
  <si>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</si>
  <si>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</si>
  <si>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</si>
  <si>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</si>
  <si>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</si>
  <si>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</si>
  <si>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</si>
  <si>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</si>
  <si>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</si>
  <si>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</si>
  <si>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</si>
  <si>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</si>
  <si>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</si>
  <si>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</si>
  <si>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</si>
  <si>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</si>
  <si>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</si>
  <si>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</si>
  <si>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</si>
  <si>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</si>
  <si>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</si>
  <si>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</si>
  <si>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</si>
  <si>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</si>
  <si>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</si>
  <si>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</si>
  <si>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</si>
  <si>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</si>
  <si>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</si>
  <si>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</si>
  <si>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</si>
  <si>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</si>
  <si>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</si>
  <si>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</si>
  <si>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</si>
  <si>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</si>
  <si>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</si>
  <si>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</si>
  <si>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</si>
  <si>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</si>
  <si>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</si>
  <si>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</si>
  <si>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</si>
  <si>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</si>
  <si>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</si>
  <si>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</si>
  <si>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</si>
  <si>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</si>
  <si>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</si>
  <si>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</si>
  <si>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</si>
  <si>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</si>
  <si>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</si>
  <si>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</si>
  <si>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</si>
  <si>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</si>
  <si>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</si>
  <si>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</si>
  <si>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</si>
  <si>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</si>
  <si>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</si>
  <si>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</si>
  <si>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</si>
  <si>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</si>
  <si>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</si>
  <si>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</si>
  <si>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</si>
  <si>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</si>
  <si>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</si>
  <si>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</si>
  <si>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</si>
  <si>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</si>
  <si>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</si>
  <si>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</si>
  <si>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</si>
  <si>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</si>
  <si>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</si>
  <si>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</si>
  <si>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</si>
  <si>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</si>
  <si>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</si>
  <si>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</si>
  <si>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</si>
  <si>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</si>
  <si>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</si>
  <si>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</si>
  <si>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</si>
  <si>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</si>
  <si>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</si>
  <si>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</si>
  <si>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</si>
  <si>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</si>
  <si>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</si>
  <si>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</si>
  <si>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</si>
  <si>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</si>
  <si>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</si>
  <si>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</si>
  <si>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</si>
  <si>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</si>
  <si>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</si>
  <si>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</si>
  <si>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</si>
  <si>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</si>
  <si>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</si>
  <si>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</si>
  <si>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</si>
  <si>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</si>
  <si>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</si>
  <si>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</si>
  <si>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</si>
  <si>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</si>
  <si>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</si>
  <si>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</si>
  <si>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</si>
  <si>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</si>
  <si>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</si>
  <si>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</si>
  <si>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</si>
  <si>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</si>
  <si>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</si>
  <si>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</si>
  <si>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</si>
  <si>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</si>
  <si>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</si>
  <si>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</si>
  <si>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</si>
  <si>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</si>
  <si>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</si>
  <si>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</si>
  <si>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</si>
  <si>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</si>
  <si>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</si>
  <si>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</si>
  <si>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</si>
  <si>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</si>
  <si>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</si>
  <si>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</si>
  <si>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</si>
  <si>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</si>
  <si>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</si>
  <si>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</si>
  <si>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</si>
  <si>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</si>
  <si>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</si>
  <si>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</si>
  <si>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</si>
  <si>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</si>
  <si>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</si>
  <si>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</si>
  <si>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</si>
  <si>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</si>
  <si>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</si>
  <si>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</si>
  <si>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</si>
  <si>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</si>
  <si>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</si>
  <si>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</si>
  <si>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</si>
  <si>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</si>
  <si>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</si>
  <si>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</si>
  <si>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</si>
  <si>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</si>
  <si>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</si>
  <si>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</si>
  <si>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</si>
  <si>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</si>
  <si>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</si>
  <si>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</si>
  <si>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</si>
  <si>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</si>
  <si>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</si>
  <si>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</si>
  <si>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</si>
  <si>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</si>
  <si>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</si>
  <si>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</si>
  <si>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</si>
  <si>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</si>
  <si>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</si>
  <si>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</si>
  <si>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</si>
  <si>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</si>
  <si>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</si>
  <si>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</si>
  <si>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</si>
  <si>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</si>
  <si>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</si>
  <si>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</si>
  <si>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</si>
  <si>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</si>
  <si>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</si>
  <si>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</si>
  <si>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</si>
  <si>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</si>
  <si>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</si>
  <si>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</si>
  <si>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</si>
  <si>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</si>
  <si>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</si>
  <si>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</si>
  <si>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</si>
  <si>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</si>
  <si>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</si>
  <si>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</si>
  <si>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</si>
  <si>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</si>
  <si>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</si>
  <si>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</si>
  <si>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</si>
  <si>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</si>
  <si>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</si>
  <si>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</si>
  <si>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</si>
  <si>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</si>
  <si>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</si>
  <si>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</si>
  <si>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</si>
  <si>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</si>
  <si>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</si>
  <si>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</si>
  <si>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</si>
  <si>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</si>
  <si>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</si>
  <si>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</si>
  <si>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</si>
  <si>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</si>
  <si>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</si>
  <si>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</si>
  <si>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</si>
  <si>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</si>
  <si>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</si>
  <si>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</si>
  <si>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</si>
  <si>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</si>
  <si>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</si>
  <si>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</si>
  <si>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</si>
  <si>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</si>
  <si>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</si>
  <si>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</si>
  <si>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</si>
  <si>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</si>
  <si>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</si>
  <si>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</si>
  <si>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</si>
  <si>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</si>
  <si>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</si>
  <si>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</si>
  <si>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</si>
  <si>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</si>
  <si>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</si>
  <si>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</si>
  <si>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</si>
  <si>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</si>
  <si>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</si>
  <si>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</si>
  <si>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</si>
  <si>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</si>
  <si>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</si>
  <si>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</si>
  <si>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</si>
  <si>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</si>
  <si>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</si>
  <si>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</si>
  <si>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</si>
  <si>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</si>
  <si>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</si>
  <si>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</si>
  <si>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</si>
  <si>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</si>
  <si>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</si>
  <si>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</si>
  <si>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</si>
  <si>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</si>
  <si>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</si>
  <si>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</si>
  <si>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</si>
  <si>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</si>
  <si>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</si>
  <si>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</si>
  <si>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</si>
  <si>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</si>
  <si>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</si>
  <si>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</si>
  <si>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</si>
  <si>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</si>
  <si>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</si>
  <si>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</si>
  <si>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</si>
  <si>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</si>
  <si>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</si>
  <si>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</si>
  <si>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</si>
  <si>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</si>
  <si>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</si>
  <si>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</si>
  <si>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</si>
  <si>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</si>
  <si>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</si>
  <si>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</si>
  <si>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</si>
  <si>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</si>
  <si>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</si>
  <si>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</si>
  <si>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</si>
  <si>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</si>
  <si>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</si>
  <si>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</si>
  <si>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</si>
  <si>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</si>
  <si>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</si>
  <si>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</si>
  <si>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</si>
  <si>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</si>
  <si>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</si>
  <si>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</si>
  <si>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</si>
  <si>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</si>
  <si>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</si>
  <si>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</si>
  <si>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</si>
  <si>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</si>
  <si>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</si>
  <si>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</si>
  <si>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</si>
  <si>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</si>
  <si>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</si>
  <si>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</si>
  <si>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</si>
  <si>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</si>
  <si>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</si>
  <si>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</si>
  <si>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</si>
  <si>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</si>
  <si>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</si>
  <si>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</si>
  <si>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</si>
  <si>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</si>
  <si>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</si>
  <si>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</si>
  <si>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</si>
  <si>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</si>
  <si>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</si>
  <si>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</si>
  <si>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</si>
  <si>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</si>
  <si>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</si>
  <si>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</si>
  <si>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</si>
  <si>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</si>
  <si>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</si>
  <si>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</si>
  <si>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</si>
  <si>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</si>
  <si>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</si>
  <si>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</si>
  <si>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</si>
  <si>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</si>
  <si>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</si>
  <si>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</si>
  <si>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</si>
  <si>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</si>
  <si>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</si>
  <si>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</si>
  <si>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</si>
  <si>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</si>
  <si>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</si>
  <si>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</si>
  <si>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</si>
  <si>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</si>
  <si>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</si>
  <si>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</si>
  <si>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</si>
  <si>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</si>
  <si>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</si>
  <si>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</si>
  <si>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</si>
  <si>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</si>
  <si>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</si>
  <si>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</si>
  <si>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</si>
  <si>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</si>
  <si>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</si>
  <si>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</si>
  <si>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</si>
  <si>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</si>
  <si>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</si>
  <si>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</si>
  <si>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</si>
  <si>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</si>
  <si>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</si>
  <si>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</si>
  <si>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</si>
  <si>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</si>
  <si>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</si>
  <si>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</si>
  <si>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</si>
  <si>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</si>
  <si>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</si>
  <si>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</si>
  <si>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</si>
  <si>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</si>
  <si>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</si>
  <si>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</si>
  <si>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</si>
  <si>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</si>
  <si>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</si>
  <si>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</si>
  <si>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</si>
  <si>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</si>
  <si>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</si>
  <si>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</si>
  <si>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</si>
  <si>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</si>
  <si>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</si>
  <si>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</si>
  <si>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</si>
  <si>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</si>
  <si>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</si>
  <si>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</si>
  <si>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</si>
  <si>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</si>
  <si>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</si>
  <si>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</si>
  <si>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</si>
  <si>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</si>
  <si>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</si>
  <si>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</si>
  <si>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</si>
  <si>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</si>
  <si>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</si>
  <si>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</si>
  <si>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</si>
  <si>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</si>
  <si>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</si>
  <si>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</si>
  <si>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</si>
  <si>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</si>
  <si>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</si>
  <si>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</si>
  <si>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</si>
  <si>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</si>
  <si>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</si>
  <si>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</si>
  <si>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</si>
  <si>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</si>
  <si>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</si>
  <si>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</si>
  <si>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</si>
  <si>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</si>
  <si>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</si>
  <si>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</si>
  <si>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</si>
  <si>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</si>
  <si>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</si>
  <si>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</si>
  <si>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</si>
  <si>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</si>
  <si>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</si>
  <si>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</si>
  <si>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</si>
  <si>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</si>
  <si>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</si>
  <si>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</si>
  <si>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</si>
  <si>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</si>
  <si>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</si>
  <si>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</si>
  <si>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</si>
  <si>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</si>
  <si>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</si>
  <si>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</si>
  <si>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</si>
  <si>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</si>
  <si>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</si>
  <si>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</si>
  <si>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</si>
  <si>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</si>
  <si>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</si>
  <si>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</si>
  <si>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</si>
  <si>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</si>
  <si>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</si>
  <si>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</si>
  <si>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</si>
  <si>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</si>
  <si>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</si>
  <si>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</si>
  <si>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</si>
  <si>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</si>
  <si>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</si>
  <si>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</si>
  <si>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</si>
  <si>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</si>
  <si>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</si>
  <si>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</si>
  <si>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</si>
  <si>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</si>
  <si>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</si>
  <si>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</si>
  <si>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</si>
  <si>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</si>
  <si>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</si>
  <si>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</si>
  <si>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</si>
  <si>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</si>
  <si>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</si>
  <si>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</si>
  <si>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</si>
  <si>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</si>
  <si>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</si>
  <si>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</si>
  <si>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</si>
  <si>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</si>
  <si>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</si>
  <si>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</si>
  <si>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</si>
  <si>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</si>
  <si>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</si>
  <si>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</si>
  <si>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</si>
  <si>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</si>
  <si>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</si>
  <si>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</si>
  <si>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</si>
  <si>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</si>
  <si>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</si>
  <si>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</si>
  <si>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</si>
  <si>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</si>
  <si>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</si>
  <si>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</si>
  <si>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</si>
  <si>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</si>
  <si>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</si>
  <si>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</si>
  <si>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</si>
  <si>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</si>
  <si>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</si>
  <si>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</si>
  <si>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</si>
  <si>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</si>
  <si>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</si>
  <si>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</si>
  <si>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</si>
  <si>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</si>
  <si>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</si>
  <si>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</si>
  <si>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</si>
  <si>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</si>
  <si>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</si>
  <si>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</si>
  <si>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</si>
  <si>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</si>
  <si>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</si>
  <si>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</si>
  <si>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</si>
  <si>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</si>
  <si>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</si>
  <si>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</si>
  <si>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</si>
  <si>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</si>
  <si>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</si>
  <si>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</si>
  <si>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</si>
  <si>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</si>
  <si>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</si>
  <si>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</si>
  <si>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</si>
  <si>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</si>
  <si>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</si>
  <si>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</si>
  <si>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</si>
  <si>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</si>
  <si>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</si>
  <si>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</si>
  <si>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</si>
  <si>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</si>
  <si>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</si>
  <si>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</si>
  <si>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</si>
  <si>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</si>
  <si>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</si>
  <si>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</si>
  <si>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</si>
  <si>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</si>
  <si>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</si>
  <si>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</si>
  <si>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</si>
  <si>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</si>
  <si>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</si>
  <si>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</si>
  <si>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</si>
  <si>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</si>
  <si>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</si>
  <si>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</si>
  <si>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</si>
  <si>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</si>
  <si>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</si>
  <si>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</si>
  <si>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</si>
  <si>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</si>
  <si>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</si>
  <si>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</si>
  <si>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</si>
  <si>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</si>
  <si>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</si>
  <si>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</si>
  <si>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</si>
  <si>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</si>
  <si>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</si>
  <si>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</si>
  <si>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</si>
  <si>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</si>
  <si>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</si>
  <si>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</si>
  <si>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</si>
  <si>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</si>
  <si>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</si>
  <si>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</si>
  <si>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</si>
  <si>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</si>
  <si>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</si>
  <si>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</si>
  <si>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</si>
  <si>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</si>
  <si>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</si>
  <si>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</si>
  <si>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</si>
  <si>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</si>
  <si>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</si>
  <si>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</si>
  <si>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</si>
  <si>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</si>
  <si>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</si>
  <si>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</si>
  <si>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</si>
  <si>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</si>
  <si>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</si>
  <si>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</si>
  <si>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</si>
  <si>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</si>
  <si>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</si>
  <si>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</si>
  <si>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</si>
  <si>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</si>
  <si>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</si>
  <si>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</si>
  <si>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</si>
  <si>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</si>
  <si>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</si>
  <si>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</si>
  <si>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</si>
  <si>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</si>
  <si>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</si>
  <si>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</si>
  <si>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</si>
  <si>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</si>
  <si>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</si>
  <si>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</si>
  <si>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</si>
  <si>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</si>
  <si>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</si>
  <si>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</si>
  <si>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</si>
  <si>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</si>
  <si>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</si>
  <si>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</si>
  <si>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</si>
  <si>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</si>
  <si>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</si>
  <si>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</si>
  <si>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</si>
  <si>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</si>
  <si>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</si>
  <si>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</si>
  <si>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</si>
  <si>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</si>
  <si>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</si>
  <si>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</si>
  <si>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</si>
  <si>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</si>
  <si>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</si>
  <si>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</si>
  <si>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</si>
  <si>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</si>
  <si>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</si>
  <si>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</si>
  <si>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</si>
  <si>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</si>
  <si>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</si>
  <si>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</si>
  <si>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</si>
  <si>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</si>
  <si>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</si>
  <si>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</si>
  <si>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</si>
  <si>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</si>
  <si>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</si>
  <si>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</si>
  <si>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</si>
  <si>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</si>
  <si>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</si>
  <si>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</si>
  <si>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</si>
  <si>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</si>
  <si>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</si>
  <si>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</si>
  <si>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</si>
  <si>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</si>
  <si>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</si>
  <si>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</si>
  <si>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</si>
  <si>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</si>
  <si>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</si>
  <si>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</si>
  <si>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</si>
  <si>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</si>
  <si>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</si>
  <si>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</si>
  <si>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</si>
  <si>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</si>
  <si>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</si>
  <si>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</si>
  <si>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</si>
  <si>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</si>
  <si>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</si>
  <si>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</si>
  <si>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</si>
  <si>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</si>
  <si>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</si>
  <si>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</si>
  <si>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</si>
  <si>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</si>
  <si>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</si>
  <si>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</si>
  <si>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</si>
  <si>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</si>
  <si>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</si>
  <si>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</si>
  <si>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</si>
  <si>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</si>
  <si>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</si>
  <si>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</si>
  <si>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</si>
  <si>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</si>
  <si>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</si>
  <si>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</si>
  <si>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</si>
  <si>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</si>
  <si>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</si>
  <si>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</si>
  <si>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</si>
  <si>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</si>
  <si>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</si>
  <si>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</si>
  <si>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</si>
  <si>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</si>
  <si>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</si>
  <si>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</si>
  <si>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</si>
  <si>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</si>
  <si>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</si>
  <si>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</si>
  <si>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</si>
  <si>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</si>
  <si>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</si>
  <si>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</si>
  <si>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</si>
  <si>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</si>
  <si>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</si>
  <si>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</si>
  <si>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</si>
  <si>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</si>
  <si>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</si>
  <si>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</si>
  <si>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</si>
  <si>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</si>
  <si>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</si>
  <si>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</si>
  <si>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</si>
  <si>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</si>
  <si>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</si>
  <si>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</si>
  <si>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</si>
  <si>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</si>
  <si>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</si>
  <si>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</si>
  <si>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</si>
  <si>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</si>
  <si>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</si>
  <si>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</si>
  <si>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</si>
  <si>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</si>
  <si>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</si>
  <si>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</si>
  <si>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</si>
  <si>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</si>
  <si>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</si>
  <si>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</si>
  <si>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</si>
  <si>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</si>
  <si>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</si>
  <si>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</si>
  <si>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</si>
  <si>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</si>
  <si>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</si>
  <si>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</si>
  <si>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</si>
  <si>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</si>
  <si>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</si>
  <si>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</si>
  <si>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</si>
  <si>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</si>
  <si>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</si>
  <si>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</si>
  <si>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</si>
  <si>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</si>
  <si>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</si>
  <si>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</si>
  <si>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</si>
  <si>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</si>
  <si>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</si>
  <si>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</si>
  <si>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</si>
  <si>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</si>
  <si>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</si>
  <si>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</si>
  <si>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</si>
  <si>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</si>
  <si>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</si>
  <si>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</si>
  <si>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</si>
  <si>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</si>
  <si>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</si>
  <si>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</si>
  <si>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</si>
  <si>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</si>
  <si>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</si>
  <si>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</si>
  <si>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</si>
  <si>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</si>
  <si>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</si>
  <si>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</si>
  <si>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</si>
  <si>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</si>
  <si>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</si>
  <si>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</si>
  <si>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</si>
  <si>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</si>
  <si>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</si>
  <si>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</si>
  <si>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</si>
  <si>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</si>
  <si>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</si>
  <si>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</si>
  <si>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</si>
  <si>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</si>
  <si>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</si>
  <si>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</si>
  <si>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</si>
  <si>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</si>
  <si>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</si>
  <si>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</si>
  <si>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</si>
  <si>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</si>
  <si>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</si>
  <si>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</si>
  <si>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</si>
  <si>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</si>
  <si>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</si>
  <si>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</si>
  <si>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</si>
  <si>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</si>
  <si>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</si>
  <si>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</si>
  <si>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</si>
  <si>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</si>
  <si>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</si>
  <si>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</si>
  <si>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</si>
  <si>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</si>
  <si>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</si>
  <si>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</si>
  <si>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</si>
  <si>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</si>
  <si>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</si>
  <si>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</si>
  <si>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</si>
  <si>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</si>
  <si>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</si>
  <si>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</si>
  <si>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</si>
  <si>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</si>
  <si>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</si>
  <si>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</si>
  <si>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</si>
  <si>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</si>
  <si>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</si>
  <si>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</si>
  <si>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</si>
  <si>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</si>
  <si>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</si>
  <si>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</si>
  <si>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</si>
  <si>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</si>
  <si>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</si>
  <si>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</si>
  <si>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</si>
  <si>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</si>
  <si>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</si>
  <si>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</si>
  <si>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</si>
  <si>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</si>
  <si>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</si>
  <si>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</si>
  <si>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</si>
  <si>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</si>
  <si>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</si>
  <si>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</si>
  <si>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</si>
  <si>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</si>
  <si>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</si>
  <si>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</si>
  <si>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</si>
  <si>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</si>
  <si>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</si>
  <si>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</si>
  <si>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</si>
  <si>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</si>
  <si>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</si>
  <si>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</si>
  <si>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</si>
  <si>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</si>
  <si>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</si>
  <si>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</si>
  <si>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</si>
  <si>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</si>
  <si>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</si>
  <si>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</si>
  <si>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</si>
  <si>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</si>
  <si>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</si>
  <si>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</si>
  <si>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</si>
  <si>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</si>
  <si>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</si>
  <si>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</si>
  <si>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</si>
  <si>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</si>
  <si>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</si>
  <si>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</si>
  <si>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</si>
  <si>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</si>
  <si>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</si>
  <si>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</si>
  <si>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</si>
  <si>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</si>
  <si>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</si>
  <si>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</si>
  <si>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</si>
  <si>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</si>
  <si>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</si>
  <si>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</si>
  <si>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</si>
  <si>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</si>
  <si>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</si>
  <si>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</si>
  <si>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</si>
  <si>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</si>
  <si>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</si>
  <si>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</si>
  <si>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</si>
  <si>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</si>
  <si>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</si>
  <si>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</si>
  <si>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</si>
  <si>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</si>
  <si>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</si>
  <si>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</si>
  <si>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</si>
  <si>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</si>
  <si>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</si>
  <si>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</si>
  <si>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</si>
  <si>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</si>
  <si>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</si>
  <si>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</si>
  <si>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</si>
  <si>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</si>
  <si>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</si>
  <si>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</si>
  <si>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</si>
  <si>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</si>
  <si>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</si>
  <si>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</si>
  <si>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</si>
  <si>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</si>
  <si>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</si>
  <si>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</si>
  <si>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</si>
  <si>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</si>
  <si>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</si>
  <si>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</si>
  <si>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</si>
  <si>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</si>
  <si>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</si>
  <si>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</si>
  <si>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</si>
  <si>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</si>
  <si>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</si>
  <si>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</si>
  <si>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</si>
  <si>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</si>
  <si>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</si>
  <si>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</si>
  <si>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</si>
  <si>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</si>
  <si>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</si>
  <si>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</si>
  <si>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</si>
  <si>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</si>
  <si>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</si>
  <si>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</si>
  <si>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</si>
  <si>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</si>
  <si>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</si>
  <si>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</si>
  <si>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</si>
  <si>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</si>
  <si>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</si>
  <si>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</si>
  <si>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</si>
  <si>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</si>
  <si>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</si>
  <si>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</si>
  <si>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</si>
  <si>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</si>
  <si>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</si>
  <si>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</si>
  <si>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</si>
  <si>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</si>
  <si>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</si>
  <si>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</si>
  <si>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</si>
  <si>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</si>
  <si>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</si>
  <si>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</si>
  <si>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</si>
  <si>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</si>
  <si>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</si>
  <si>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</si>
  <si>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</si>
  <si>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</si>
  <si>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</si>
  <si>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</si>
  <si>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</si>
  <si>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</si>
  <si>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</si>
  <si>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</si>
  <si>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</si>
  <si>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</si>
  <si>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</si>
  <si>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</si>
  <si>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</si>
  <si>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</si>
  <si>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</si>
  <si>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</si>
  <si>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</si>
  <si>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</si>
  <si>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</si>
  <si>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</si>
  <si>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</si>
  <si>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</si>
  <si>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</si>
  <si>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</si>
  <si>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</si>
  <si>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</si>
  <si>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</si>
  <si>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</si>
  <si>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</si>
  <si>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</si>
  <si>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</si>
  <si>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</si>
  <si>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</si>
  <si>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</si>
  <si>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</si>
  <si>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</si>
  <si>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</si>
  <si>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</si>
  <si>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</si>
  <si>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</si>
  <si>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</si>
  <si>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</si>
  <si>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</si>
  <si>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</si>
  <si>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</si>
  <si>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</si>
  <si>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</si>
  <si>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</si>
  <si>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</si>
  <si>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</si>
  <si>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</si>
  <si>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</si>
  <si>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</si>
  <si>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</si>
  <si>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</si>
  <si>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</si>
  <si>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</si>
  <si>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</si>
  <si>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</si>
  <si>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</si>
  <si>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</si>
  <si>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</si>
  <si>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</si>
  <si>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</si>
  <si>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</si>
  <si>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</si>
  <si>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</si>
  <si>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</si>
  <si>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</si>
  <si>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</si>
  <si>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</si>
  <si>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</si>
  <si>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</si>
  <si>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</si>
  <si>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</si>
  <si>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</si>
  <si>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</si>
  <si>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</si>
  <si>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</si>
  <si>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</si>
  <si>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</si>
  <si>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</si>
  <si>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</si>
  <si>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</si>
  <si>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</si>
  <si>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</si>
  <si>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</si>
  <si>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</si>
  <si>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</si>
  <si>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</si>
  <si>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</si>
  <si>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</si>
  <si>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</si>
  <si>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</si>
  <si>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</si>
  <si>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</si>
  <si>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</si>
  <si>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</si>
  <si>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</si>
  <si>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</si>
  <si>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</si>
  <si>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</si>
  <si>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</si>
  <si>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</si>
  <si>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</si>
  <si>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</si>
  <si>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</si>
  <si>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</si>
  <si>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</si>
  <si>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</si>
  <si>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</si>
  <si>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</si>
  <si>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</si>
  <si>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</si>
  <si>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</si>
  <si>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</si>
  <si>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</si>
  <si>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</si>
  <si>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</si>
  <si>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</si>
  <si>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</si>
  <si>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</si>
  <si>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</si>
  <si>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</si>
  <si>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</si>
  <si>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</si>
  <si>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</si>
  <si>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</si>
  <si>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</si>
  <si>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</si>
  <si>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</si>
  <si>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</si>
  <si>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</si>
  <si>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</si>
  <si>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</si>
  <si>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</si>
  <si>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</si>
  <si>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</si>
  <si>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</si>
  <si>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</si>
  <si>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</si>
  <si>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</si>
  <si>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</si>
  <si>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</si>
  <si>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</si>
  <si>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</si>
  <si>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</si>
  <si>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</si>
  <si>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</si>
  <si>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</si>
  <si>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</si>
  <si>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</si>
  <si>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</si>
  <si>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</si>
  <si>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</si>
  <si>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</si>
  <si>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</si>
  <si>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</si>
  <si>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</si>
  <si>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</si>
  <si>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</si>
  <si>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</si>
  <si>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</si>
  <si>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</si>
  <si>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</si>
  <si>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</si>
  <si>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</si>
  <si>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</si>
  <si>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</si>
  <si>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</si>
  <si>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</si>
  <si>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</si>
  <si>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</si>
  <si>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</si>
  <si>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</si>
  <si>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</si>
  <si>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</si>
  <si>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</si>
  <si>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</si>
  <si>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</si>
  <si>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</si>
  <si>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</si>
  <si>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</si>
  <si>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</si>
  <si>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</si>
  <si>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</si>
  <si>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</si>
  <si>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</si>
  <si>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</si>
  <si>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</si>
  <si>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</si>
  <si>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</si>
  <si>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</si>
  <si>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</si>
  <si>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</si>
  <si>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</si>
  <si>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</si>
  <si>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</si>
  <si>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</si>
  <si>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</si>
  <si>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</si>
  <si>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</si>
  <si>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</si>
  <si>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</si>
  <si>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</si>
  <si>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</si>
  <si>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</si>
  <si>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</si>
  <si>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</si>
  <si>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</si>
  <si>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</si>
  <si>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</si>
  <si>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</si>
  <si>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</si>
  <si>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</si>
  <si>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</si>
  <si>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</si>
  <si>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</si>
  <si>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</si>
  <si>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</si>
  <si>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</si>
  <si>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</si>
  <si>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</si>
  <si>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</si>
  <si>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</si>
  <si>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</si>
  <si>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</si>
  <si>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</si>
  <si>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</si>
  <si>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</si>
  <si>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</si>
  <si>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</si>
  <si>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</si>
  <si>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</si>
  <si>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</si>
  <si>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</si>
  <si>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</si>
  <si>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</si>
  <si>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</si>
  <si>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</si>
  <si>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</si>
  <si>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</si>
  <si>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</si>
  <si>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</si>
  <si>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</si>
  <si>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</si>
  <si>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</si>
  <si>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</si>
  <si>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</si>
  <si>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</si>
  <si>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</si>
  <si>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</si>
  <si>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</si>
  <si>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</si>
  <si>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</si>
  <si>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</si>
  <si>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</si>
  <si>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</si>
  <si>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</si>
  <si>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</si>
  <si>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</si>
  <si>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</si>
  <si>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</si>
  <si>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</si>
  <si>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</si>
  <si>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</si>
  <si>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</si>
  <si>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</si>
  <si>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</si>
  <si>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</si>
  <si>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</si>
  <si>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</si>
  <si>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</si>
  <si>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</si>
  <si>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</si>
  <si>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</si>
  <si>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</si>
  <si>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</si>
  <si>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</si>
  <si>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</si>
  <si>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</si>
  <si>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</si>
  <si>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</si>
  <si>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</si>
  <si>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</si>
  <si>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</si>
  <si>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</si>
  <si>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</si>
  <si>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</si>
  <si>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</si>
  <si>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</si>
  <si>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</si>
  <si>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</si>
  <si>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</si>
  <si>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</si>
  <si>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</si>
  <si>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</si>
  <si>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</si>
  <si>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</si>
  <si>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</si>
  <si>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</si>
  <si>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</si>
  <si>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</si>
  <si>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</si>
  <si>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</si>
  <si>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</si>
  <si>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</si>
  <si>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</si>
  <si>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</si>
  <si>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</si>
  <si>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</si>
  <si>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</si>
  <si>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</si>
  <si>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</si>
  <si>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</si>
  <si>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</si>
  <si>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</si>
  <si>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</si>
  <si>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</si>
  <si>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</si>
  <si>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</si>
  <si>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</si>
  <si>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</si>
  <si>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</si>
  <si>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</si>
  <si>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</si>
  <si>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</si>
  <si>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</si>
  <si>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</si>
  <si>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</si>
  <si>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</si>
  <si>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</si>
  <si>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</si>
  <si>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</si>
  <si>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</si>
  <si>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</si>
  <si>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</si>
  <si>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</si>
  <si>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</si>
  <si>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</si>
  <si>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</si>
  <si>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</si>
  <si>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</si>
  <si>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</si>
  <si>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</si>
  <si>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</si>
  <si>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</si>
  <si>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</si>
  <si>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</si>
  <si>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</si>
  <si>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</si>
  <si>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</si>
  <si>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</si>
  <si>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</si>
  <si>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</si>
  <si>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</si>
  <si>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</si>
  <si>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</si>
  <si>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</si>
  <si>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</si>
  <si>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</si>
  <si>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</si>
  <si>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</si>
  <si>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</si>
  <si>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</si>
  <si>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</si>
  <si>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</si>
  <si>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</si>
  <si>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</si>
  <si>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</si>
  <si>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</si>
  <si>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</si>
  <si>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</si>
  <si>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</si>
  <si>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</si>
  <si>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</si>
  <si>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</si>
  <si>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</si>
  <si>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</si>
  <si>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</si>
  <si>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</si>
  <si>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</si>
  <si>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</si>
  <si>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</si>
  <si>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</si>
  <si>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</si>
  <si>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</si>
  <si>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</si>
  <si>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</si>
  <si>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</si>
  <si>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</si>
  <si>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</si>
  <si>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</si>
  <si>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</si>
  <si>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</si>
  <si>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</si>
  <si>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</si>
  <si>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</si>
  <si>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</si>
  <si>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</si>
  <si>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</si>
  <si>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</si>
  <si>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</si>
  <si>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</si>
  <si>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</si>
  <si>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</si>
  <si>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</si>
  <si>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</si>
  <si>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</si>
  <si>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</si>
  <si>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</si>
  <si>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</si>
  <si>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</si>
  <si>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</si>
  <si>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</si>
  <si>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</si>
  <si>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</si>
  <si>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</si>
  <si>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</si>
  <si>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</si>
  <si>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</si>
  <si>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</si>
  <si>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</si>
  <si>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</si>
  <si>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</si>
  <si>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</si>
  <si>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</si>
  <si>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</si>
  <si>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</si>
  <si>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</si>
  <si>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</si>
  <si>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</si>
  <si>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</si>
  <si>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</si>
  <si>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</si>
  <si>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</si>
  <si>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</si>
  <si>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</si>
  <si>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</si>
  <si>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</si>
  <si>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</si>
  <si>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</si>
  <si>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</si>
  <si>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</si>
  <si>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</si>
  <si>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</si>
  <si>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</si>
  <si>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</si>
  <si>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</si>
  <si>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</si>
  <si>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</si>
  <si>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</si>
  <si>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</si>
  <si>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</si>
  <si>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</si>
  <si>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</si>
  <si>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</si>
  <si>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</si>
  <si>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</si>
  <si>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</si>
  <si>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</si>
  <si>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</si>
  <si>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</si>
  <si>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</si>
  <si>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</si>
  <si>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</si>
  <si>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</si>
  <si>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</si>
  <si>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</si>
  <si>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</si>
  <si>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</si>
  <si>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</si>
  <si>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</si>
  <si>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</si>
  <si>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</si>
  <si>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</si>
  <si>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</si>
  <si>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</si>
  <si>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</si>
  <si>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</si>
  <si>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</si>
  <si>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</si>
  <si>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</si>
  <si>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</si>
  <si>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</si>
  <si>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</si>
  <si>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</si>
  <si>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</si>
  <si>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</si>
  <si>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</si>
  <si>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</si>
  <si>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</si>
  <si>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</si>
  <si>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</si>
  <si>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</si>
  <si>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</si>
  <si>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</si>
  <si>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</si>
  <si>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</si>
  <si>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</si>
  <si>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</si>
  <si>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</si>
  <si>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</si>
  <si>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</si>
  <si>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</si>
  <si>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</si>
  <si>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</si>
  <si>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</si>
  <si>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</si>
  <si>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</si>
  <si>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</si>
  <si>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</si>
  <si>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</si>
  <si>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</si>
  <si>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</si>
  <si>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</si>
  <si>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</si>
  <si>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</si>
  <si>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</si>
  <si>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</si>
  <si>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</si>
  <si>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</si>
  <si>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</si>
  <si>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</si>
  <si>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</si>
  <si>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</si>
  <si>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</si>
  <si>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</si>
  <si>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</si>
  <si>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</si>
  <si>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</si>
  <si>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</si>
  <si>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</si>
  <si>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</si>
  <si>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</si>
  <si>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</si>
  <si>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</si>
  <si>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</si>
  <si>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</si>
  <si>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</si>
  <si>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</si>
  <si>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</si>
  <si>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</si>
  <si>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</si>
  <si>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</si>
  <si>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</si>
  <si>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</si>
  <si>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</si>
  <si>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</si>
  <si>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</si>
  <si>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</si>
  <si>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</si>
  <si>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</si>
  <si>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</si>
  <si>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</si>
  <si>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</si>
  <si>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</si>
  <si>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</si>
  <si>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</si>
  <si>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</si>
  <si>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</si>
  <si>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</si>
  <si>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</si>
  <si>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</si>
  <si>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</si>
  <si>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</si>
  <si>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</si>
  <si>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</si>
  <si>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</si>
  <si>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</si>
  <si>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</si>
  <si>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</si>
  <si>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</si>
  <si>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</si>
  <si>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</si>
  <si>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</si>
  <si>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</si>
  <si>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</si>
  <si>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</si>
  <si>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</si>
  <si>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</si>
  <si>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</si>
  <si>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</si>
  <si>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</si>
  <si>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</si>
  <si>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</si>
  <si>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</si>
  <si>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</si>
  <si>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</si>
  <si>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</si>
  <si>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</si>
  <si>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</si>
  <si>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</si>
  <si>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</si>
  <si>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</si>
  <si>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</si>
  <si>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</si>
  <si>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</si>
  <si>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</si>
  <si>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</si>
  <si>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</si>
  <si>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</si>
  <si>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</si>
  <si>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</si>
  <si>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</si>
  <si>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</si>
  <si>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</si>
  <si>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</si>
  <si>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</si>
  <si>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</si>
  <si>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</si>
  <si>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</si>
  <si>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</si>
  <si>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</si>
  <si>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</si>
  <si>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</si>
  <si>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</si>
  <si>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</si>
  <si>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</si>
  <si>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</si>
  <si>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</si>
  <si>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</si>
  <si>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</si>
  <si>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</si>
  <si>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</si>
  <si>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</si>
  <si>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</si>
  <si>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</si>
  <si>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</si>
  <si>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</si>
  <si>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</si>
  <si>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</si>
  <si>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</si>
  <si>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</si>
  <si>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</si>
  <si>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</si>
  <si>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</si>
  <si>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</si>
  <si>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</si>
  <si>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</si>
  <si>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</si>
  <si>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</si>
  <si>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</si>
  <si>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</si>
  <si>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</si>
  <si>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</si>
  <si>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</si>
  <si>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</si>
  <si>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</si>
  <si>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</si>
  <si>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</si>
  <si>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</si>
  <si>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</si>
  <si>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</si>
  <si>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</si>
  <si>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</si>
  <si>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</si>
  <si>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</si>
  <si>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</si>
  <si>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</si>
  <si>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</si>
  <si>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</si>
  <si>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</si>
  <si>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</si>
  <si>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</si>
  <si>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</si>
  <si>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</si>
  <si>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</si>
  <si>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</si>
  <si>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</si>
  <si>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</si>
  <si>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</si>
  <si>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</si>
  <si>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</si>
  <si>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</si>
  <si>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</si>
  <si>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</si>
  <si>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</si>
  <si>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</si>
  <si>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</si>
  <si>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</si>
  <si>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</si>
  <si>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</si>
  <si>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</si>
  <si>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</si>
  <si>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</si>
  <si>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</si>
  <si>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</si>
  <si>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</si>
  <si>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</si>
  <si>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</si>
  <si>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</si>
  <si>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</si>
  <si>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</si>
  <si>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</si>
  <si>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</si>
  <si>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</si>
  <si>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</si>
  <si>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</si>
  <si>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</si>
  <si>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</si>
  <si>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</si>
  <si>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</si>
  <si>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</si>
  <si>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</si>
  <si>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</si>
  <si>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</si>
  <si>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</si>
  <si>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</si>
  <si>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</si>
  <si>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</si>
  <si>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</si>
  <si>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</si>
  <si>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</si>
  <si>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</si>
  <si>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</si>
  <si>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</si>
  <si>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</si>
  <si>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</si>
  <si>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</si>
  <si>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</si>
  <si>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</si>
  <si>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</si>
  <si>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</si>
  <si>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</si>
  <si>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</si>
  <si>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</si>
  <si>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</si>
  <si>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</si>
  <si>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</si>
  <si>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</si>
  <si>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</si>
  <si>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</si>
  <si>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</si>
  <si>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</si>
  <si>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</si>
  <si>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</si>
  <si>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</si>
  <si>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</si>
  <si>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</si>
  <si>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</si>
  <si>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</si>
  <si>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</si>
  <si>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</si>
  <si>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</si>
  <si>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</si>
  <si>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</si>
  <si>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</si>
  <si>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</si>
  <si>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</si>
  <si>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</si>
  <si>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</si>
  <si>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</si>
  <si>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</si>
  <si>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</si>
  <si>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</si>
  <si>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</si>
  <si>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</si>
  <si>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</si>
  <si>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</si>
  <si>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</si>
  <si>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</si>
  <si>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</si>
  <si>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</si>
  <si>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</si>
  <si>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</si>
  <si>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</si>
  <si>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</si>
  <si>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</si>
  <si>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</si>
  <si>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</si>
  <si>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</si>
  <si>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</si>
  <si>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</si>
  <si>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</si>
  <si>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</si>
  <si>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</si>
  <si>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</si>
  <si>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</si>
  <si>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</si>
  <si>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</si>
  <si>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</si>
  <si>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</si>
  <si>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</si>
  <si>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</si>
  <si>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</si>
  <si>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</si>
  <si>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</si>
  <si>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</si>
  <si>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</si>
  <si>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</si>
  <si>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</si>
  <si>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</si>
  <si>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</si>
  <si>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</si>
  <si>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</si>
  <si>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</si>
  <si>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</si>
  <si>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</si>
  <si>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</si>
  <si>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</si>
  <si>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</si>
  <si>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</si>
  <si>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</si>
  <si>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</si>
  <si>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</si>
  <si>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</si>
  <si>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</si>
  <si>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</si>
  <si>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</si>
  <si>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</si>
  <si>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</si>
  <si>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</si>
  <si>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</si>
  <si>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</si>
  <si>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</si>
  <si>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</si>
  <si>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</si>
  <si>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</si>
  <si>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</si>
  <si>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</si>
  <si>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</si>
  <si>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</si>
  <si>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</si>
  <si>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</si>
  <si>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</si>
  <si>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</si>
  <si>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</si>
  <si>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</si>
  <si>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</si>
  <si>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</si>
  <si>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</si>
  <si>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</si>
  <si>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</si>
  <si>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</si>
  <si>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</si>
  <si>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</si>
  <si>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</si>
  <si>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</si>
  <si>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</si>
  <si>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</si>
  <si>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</si>
  <si>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</si>
  <si>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</si>
  <si>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</si>
  <si>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</si>
  <si>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</si>
  <si>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</si>
  <si>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</si>
  <si>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</si>
  <si>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</si>
  <si>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</si>
  <si>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</si>
  <si>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</si>
  <si>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</si>
  <si>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</si>
  <si>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</si>
  <si>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</si>
  <si>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</si>
  <si>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</si>
  <si>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</si>
  <si>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</si>
  <si>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</si>
  <si>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</si>
  <si>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</si>
  <si>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</si>
  <si>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</si>
  <si>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</si>
  <si>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</si>
  <si>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</si>
  <si>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</si>
  <si>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</si>
  <si>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</si>
  <si>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</si>
  <si>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</si>
  <si>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</si>
  <si>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</si>
  <si>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</si>
  <si>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</si>
  <si>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</si>
  <si>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</si>
  <si>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</si>
  <si>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</si>
  <si>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</si>
  <si>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</si>
  <si>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</si>
  <si>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</si>
  <si>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</si>
  <si>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</si>
  <si>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</si>
  <si>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</si>
  <si>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</si>
  <si>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</si>
  <si>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</si>
  <si>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</si>
  <si>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</si>
  <si>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</si>
  <si>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</si>
  <si>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</si>
  <si>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</si>
  <si>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</si>
  <si>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</si>
  <si>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</si>
  <si>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</si>
  <si>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</si>
  <si>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</si>
  <si>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</si>
  <si>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</si>
  <si>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</si>
  <si>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</si>
  <si>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</si>
  <si>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</si>
  <si>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</si>
  <si>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</si>
  <si>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</si>
  <si>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</si>
  <si>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</si>
  <si>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</si>
  <si>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</si>
  <si>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</si>
  <si>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</si>
  <si>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</si>
  <si>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</si>
  <si>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</si>
  <si>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</si>
  <si>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</si>
  <si>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</si>
  <si>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</si>
  <si>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</si>
  <si>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</si>
  <si>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</si>
  <si>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</si>
  <si>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</si>
  <si>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</si>
  <si>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</si>
  <si>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</si>
  <si>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</si>
  <si>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</si>
  <si>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</si>
  <si>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</si>
  <si>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</si>
  <si>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</si>
  <si>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</si>
  <si>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</si>
  <si>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</si>
  <si>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</si>
  <si>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</si>
  <si>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</si>
  <si>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</si>
  <si>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</si>
  <si>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</si>
  <si>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</si>
  <si>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</si>
  <si>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</si>
  <si>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</si>
  <si>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</si>
  <si>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</si>
  <si>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</si>
  <si>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</si>
  <si>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</si>
  <si>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</si>
  <si>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</si>
  <si>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</si>
  <si>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</si>
  <si>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</si>
  <si>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</si>
  <si>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</si>
  <si>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</si>
  <si>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</si>
  <si>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</si>
  <si>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</si>
  <si>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</si>
  <si>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</si>
  <si>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</si>
  <si>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</si>
  <si>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</si>
  <si>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</si>
  <si>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</si>
  <si>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</si>
  <si>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</si>
  <si>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</si>
  <si>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</si>
  <si>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</si>
  <si>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</si>
  <si>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</si>
  <si>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</si>
  <si>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</si>
  <si>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</si>
  <si>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</si>
  <si>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</si>
  <si>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</si>
  <si>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</si>
  <si>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</si>
  <si>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</si>
  <si>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</si>
  <si>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</si>
  <si>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</si>
  <si>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</si>
  <si>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</si>
  <si>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</si>
  <si>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</si>
  <si>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</si>
  <si>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</si>
  <si>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</si>
  <si>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</si>
  <si>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</si>
  <si>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</si>
  <si>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</si>
  <si>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</si>
  <si>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</si>
  <si>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</si>
  <si>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</si>
  <si>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</si>
  <si>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</si>
  <si>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</si>
  <si>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</si>
  <si>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</si>
  <si>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</si>
  <si>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</si>
  <si>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</si>
  <si>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</si>
  <si>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</si>
  <si>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</si>
  <si>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</si>
  <si>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</si>
  <si>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</si>
  <si>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</si>
  <si>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</si>
  <si>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</si>
  <si>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</si>
  <si>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</si>
  <si>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</si>
  <si>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</si>
  <si>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</si>
  <si>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</si>
  <si>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</si>
  <si>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</si>
  <si>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</si>
  <si>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</si>
  <si>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</si>
  <si>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</si>
  <si>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</si>
  <si>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</si>
  <si>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</si>
  <si>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</si>
  <si>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</si>
  <si>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</si>
  <si>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</si>
  <si>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</si>
  <si>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</si>
  <si>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</si>
  <si>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</si>
  <si>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</si>
  <si>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</si>
  <si>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</si>
  <si>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</si>
  <si>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</si>
  <si>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</si>
  <si>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</si>
  <si>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</si>
  <si>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</si>
  <si>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</si>
  <si>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</si>
  <si>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</si>
  <si>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</si>
  <si>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</si>
  <si>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</si>
  <si>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</si>
  <si>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</si>
  <si>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</si>
  <si>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</si>
  <si>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</si>
  <si>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</si>
  <si>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</si>
  <si>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</si>
  <si>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</si>
  <si>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</si>
  <si>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</si>
  <si>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</si>
  <si>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</si>
  <si>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</si>
  <si>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</si>
  <si>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</si>
  <si>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</si>
  <si>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</si>
  <si>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</si>
  <si>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</si>
  <si>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</si>
  <si>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</si>
  <si>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</si>
  <si>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</si>
  <si>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</si>
  <si>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</si>
  <si>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</si>
  <si>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</si>
  <si>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</si>
  <si>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</si>
  <si>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</si>
  <si>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</si>
  <si>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</si>
  <si>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</si>
  <si>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</si>
  <si>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</si>
  <si>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</si>
  <si>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</si>
  <si>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</si>
  <si>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</si>
  <si>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</si>
  <si>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</si>
  <si>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</si>
  <si>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</si>
  <si>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</si>
  <si>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</si>
  <si>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</si>
  <si>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</si>
  <si>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</si>
  <si>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</si>
  <si>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</si>
  <si>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</si>
  <si>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</si>
  <si>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</si>
  <si>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</si>
  <si>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</si>
  <si>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</si>
  <si>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</si>
  <si>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</si>
  <si>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</si>
  <si>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</si>
  <si>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</si>
  <si>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</si>
  <si>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</si>
  <si>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</si>
  <si>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</si>
  <si>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</si>
  <si>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</si>
  <si>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</si>
  <si>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</si>
  <si>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</si>
  <si>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</si>
  <si>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</si>
  <si>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</si>
  <si>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</si>
  <si>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</si>
  <si>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</si>
  <si>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</si>
  <si>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</si>
  <si>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</si>
  <si>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</si>
  <si>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</si>
  <si>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</si>
  <si>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</si>
  <si>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</si>
  <si>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</si>
  <si>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</si>
  <si>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</si>
  <si>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</si>
  <si>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</si>
  <si>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</si>
  <si>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</si>
  <si>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</si>
  <si>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</si>
  <si>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</si>
  <si>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</si>
  <si>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</si>
  <si>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</si>
  <si>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</si>
  <si>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</si>
  <si>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</si>
  <si>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</si>
  <si>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</si>
  <si>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</si>
  <si>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</si>
  <si>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</si>
  <si>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</si>
  <si>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</si>
  <si>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</si>
  <si>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</si>
  <si>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</si>
  <si>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</si>
  <si>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</si>
  <si>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</si>
  <si>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</si>
  <si>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</si>
  <si>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</si>
  <si>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</si>
  <si>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</si>
  <si>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</si>
  <si>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</si>
  <si>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</si>
  <si>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</si>
  <si>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</si>
  <si>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</si>
  <si>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</si>
  <si>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</si>
  <si>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</si>
  <si>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</si>
  <si>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</si>
  <si>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</si>
  <si>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</si>
  <si>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</si>
  <si>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</si>
  <si>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</si>
  <si>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</si>
  <si>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</si>
  <si>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</si>
  <si>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</si>
  <si>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</si>
  <si>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</si>
  <si>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</si>
  <si>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</si>
  <si>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</si>
  <si>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</si>
  <si>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</si>
  <si>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</si>
  <si>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</si>
  <si>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</si>
  <si>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</si>
  <si>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</si>
  <si>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</si>
  <si>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</si>
  <si>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</si>
  <si>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</si>
  <si>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</si>
  <si>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</si>
  <si>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</si>
  <si>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</si>
  <si>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</si>
  <si>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</si>
  <si>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</si>
  <si>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</si>
  <si>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</si>
  <si>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</si>
  <si>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</si>
  <si>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</si>
  <si>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</si>
  <si>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</si>
  <si>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</si>
  <si>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</si>
  <si>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</si>
  <si>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</si>
  <si>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</si>
  <si>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</si>
  <si>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</si>
  <si>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</si>
  <si>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</si>
  <si>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</si>
  <si>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</si>
  <si>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</si>
  <si>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</si>
  <si>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</si>
  <si>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</si>
  <si>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</si>
  <si>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</si>
  <si>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</si>
  <si>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</si>
  <si>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</si>
  <si>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</si>
  <si>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</si>
  <si>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</si>
  <si>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</si>
  <si>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</si>
  <si>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</si>
  <si>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</si>
  <si>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</si>
  <si>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</si>
  <si>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</si>
  <si>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</si>
  <si>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</si>
  <si>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</si>
  <si>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</si>
  <si>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</si>
  <si>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</si>
  <si>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</si>
  <si>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</si>
  <si>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</si>
  <si>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</si>
  <si>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</si>
  <si>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</si>
  <si>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</si>
  <si>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</si>
  <si>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</si>
  <si>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</si>
  <si>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</si>
  <si>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</si>
  <si>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</si>
  <si>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</si>
  <si>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</si>
  <si>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</si>
  <si>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</si>
  <si>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</si>
  <si>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</si>
  <si>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</si>
  <si>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</si>
  <si>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</si>
  <si>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</si>
  <si>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</si>
  <si>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</si>
  <si>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</si>
  <si>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</si>
  <si>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</si>
  <si>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</si>
  <si>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</si>
  <si>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</si>
  <si>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</si>
  <si>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</si>
  <si>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</si>
  <si>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</si>
  <si>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</si>
  <si>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</si>
  <si>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</si>
  <si>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</si>
  <si>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</si>
  <si>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</si>
  <si>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</si>
  <si>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</si>
  <si>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</si>
  <si>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</si>
  <si>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</si>
  <si>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</si>
  <si>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</si>
  <si>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</si>
  <si>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</si>
  <si>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</si>
  <si>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</si>
  <si>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</si>
  <si>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</si>
  <si>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</si>
  <si>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</si>
  <si>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</si>
  <si>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</si>
  <si>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</si>
  <si>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</si>
  <si>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</si>
  <si>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</si>
  <si>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</si>
  <si>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</si>
  <si>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category_and_sub-category</t>
  </si>
  <si>
    <t>sub-category</t>
  </si>
  <si>
    <t>Column Labels</t>
  </si>
  <si>
    <t>Row Labels</t>
  </si>
  <si>
    <t>Grand Total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</si>
  <si>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</si>
  <si>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</si>
  <si>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</si>
  <si>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</si>
  <si>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</si>
  <si>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</si>
  <si>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</si>
  <si>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</si>
  <si>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journalism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</si>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</sst>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EF-B147-8C93-50FAE5AC07E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EF-B147-8C93-50FAE5AC07E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EF-B147-8C93-50FAE5AC07E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EF-B147-8C93-50FAE5AC0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9996015"/>
        <c:axId val="779997711"/>
      </c:barChart>
      <c:catAx>
        <c:axId val="77999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97711"/>
        <c:crosses val="autoZero"/>
        <c:auto val="1"/>
        <c:lblAlgn val="ctr"/>
        <c:lblOffset val="100"/>
        <c:noMultiLvlLbl val="0"/>
      </c:catAx>
      <c:valAx>
        <c:axId val="77999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9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Sheet4!$B$6:$B$46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4">
                  <c:v>9</c:v>
                </c:pt>
                <c:pt idx="15">
                  <c:v>20</c:v>
                </c:pt>
                <c:pt idx="17">
                  <c:v>60</c:v>
                </c:pt>
                <c:pt idx="19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40</c:v>
                </c:pt>
                <c:pt idx="25">
                  <c:v>20</c:v>
                </c:pt>
                <c:pt idx="27">
                  <c:v>400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F-8943-AD38-D938EB8246F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Sheet4!$C$6:$C$46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60</c:v>
                </c:pt>
                <c:pt idx="14">
                  <c:v>11</c:v>
                </c:pt>
                <c:pt idx="16">
                  <c:v>40</c:v>
                </c:pt>
                <c:pt idx="17">
                  <c:v>60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27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FF-8943-AD38-D938EB8246F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Sheet4!$D$6:$D$46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7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FF-8943-AD38-D938EB8246F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Sheet4!$E$6:$E$46</c:f>
              <c:numCache>
                <c:formatCode>General</c:formatCode>
                <c:ptCount val="40"/>
                <c:pt idx="8">
                  <c:v>20</c:v>
                </c:pt>
                <c:pt idx="23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FF-8943-AD38-D938EB824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985135"/>
        <c:axId val="872983759"/>
      </c:barChart>
      <c:catAx>
        <c:axId val="87298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83759"/>
        <c:crosses val="autoZero"/>
        <c:auto val="1"/>
        <c:lblAlgn val="ctr"/>
        <c:lblOffset val="100"/>
        <c:noMultiLvlLbl val="0"/>
      </c:catAx>
      <c:valAx>
        <c:axId val="8729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8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D-004F-95D3-FDE386D4097D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BD-004F-95D3-FDE386D4097D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BD-004F-95D3-FDE386D40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997695"/>
        <c:axId val="352999391"/>
      </c:lineChart>
      <c:catAx>
        <c:axId val="35299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99391"/>
        <c:crosses val="autoZero"/>
        <c:auto val="1"/>
        <c:lblAlgn val="ctr"/>
        <c:lblOffset val="100"/>
        <c:noMultiLvlLbl val="0"/>
      </c:catAx>
      <c:valAx>
        <c:axId val="3529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272990</xdr:colOff>
      <xdr:row>2</xdr:row>
      <xdr:rowOff>0</xdr:rowOff>
    </xdr:from>
    <xdr:to>
      <xdr:col>16</xdr:col>
      <xdr:colOff>795233</xdr:colOff>
      <xdr:row>29</xdr:row>
      <xdr:rowOff>118691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95F98-87FE-E749-8418-14203BE40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12700</xdr:rowOff>
    </xdr:from>
    <xdr:to>
      <xdr:col>15</xdr:col>
      <xdr:colOff>482600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3B268-83DB-2941-B864-7648C9908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3</xdr:row>
      <xdr:rowOff>12700</xdr:rowOff>
    </xdr:from>
    <xdr:to>
      <xdr:col>13</xdr:col>
      <xdr:colOff>774700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D3CD4-94D5-9C42-82E7-9CCFAD94D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Genovese" refreshedDate="43271.63877766204" createdVersion="6" refreshedVersion="6" minRefreshableVersion="3" recordCount="4114" xr:uid="{2E4997F9-7857-EE4C-B04E-AE8CBCAB668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Genovese" refreshedDate="43271.689560300925" createdVersion="6" refreshedVersion="6" minRefreshableVersion="3" recordCount="4114" xr:uid="{45521635-DC16-724A-98FF-4E44B198870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5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5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5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6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6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7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7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8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8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8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8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8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19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19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19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19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19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19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1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1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1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1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1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2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2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2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19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1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1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3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4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4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5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5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5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5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5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6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6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7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7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7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7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7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7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7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7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7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19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19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19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19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19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19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19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19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1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7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8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8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8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8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2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29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29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29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29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29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29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29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2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29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29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0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0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0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0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29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29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2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29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29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29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29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2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29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29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29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29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1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6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6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6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1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1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1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1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1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1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1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1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1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2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8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8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8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8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8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8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8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8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3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3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3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4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4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4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4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4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4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8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8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5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5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5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5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5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5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5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5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5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5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5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5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5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5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6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8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7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7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7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7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7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29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29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29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29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29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2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8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8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8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8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39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39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7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7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7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7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7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7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7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7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7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7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7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7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7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7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7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7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7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7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7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7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7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7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7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7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7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7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7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7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7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7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7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7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7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7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7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7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7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7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7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7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7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7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39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3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39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39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39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3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3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3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39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39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39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3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39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39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39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39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39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39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39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39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39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39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39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39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39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39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39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84553-0F23-9C43-82FA-D0BFC7F11467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1585A-DFC1-774F-B110-DE6018381EF9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1">
        <item x="5"/>
        <item x="24"/>
        <item x="15"/>
        <item x="38"/>
        <item x="34"/>
        <item x="4"/>
        <item x="3"/>
        <item x="14"/>
        <item x="27"/>
        <item x="10"/>
        <item x="18"/>
        <item x="28"/>
        <item x="29"/>
        <item x="13"/>
        <item x="36"/>
        <item x="12"/>
        <item x="17"/>
        <item x="39"/>
        <item x="23"/>
        <item x="9"/>
        <item x="30"/>
        <item x="19"/>
        <item x="25"/>
        <item x="6"/>
        <item x="26"/>
        <item x="22"/>
        <item x="33"/>
        <item x="11"/>
        <item x="2"/>
        <item x="1"/>
        <item x="32"/>
        <item x="35"/>
        <item x="37"/>
        <item x="31"/>
        <item x="0"/>
        <item x="21"/>
        <item x="16"/>
        <item x="8"/>
        <item x="7"/>
        <item x="20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4B5F7-F7A2-B745-9630-B63F23535069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56"/>
  <sheetViews>
    <sheetView tabSelected="1" topLeftCell="N1" zoomScaleNormal="100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33203125" customWidth="1"/>
    <col min="16" max="16" width="28" style="5" customWidth="1"/>
    <col min="17" max="17" width="18.5" customWidth="1"/>
    <col min="18" max="18" width="23" customWidth="1"/>
    <col min="19" max="20" width="25.832031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8308</v>
      </c>
      <c r="O1" s="1" t="s">
        <v>8305</v>
      </c>
      <c r="P1" s="7" t="s">
        <v>8306</v>
      </c>
      <c r="Q1" s="1" t="s">
        <v>8307</v>
      </c>
      <c r="R1" s="1" t="s">
        <v>8309</v>
      </c>
      <c r="S1" s="1" t="s">
        <v>8364</v>
      </c>
      <c r="T1" s="1" t="s">
        <v>8365</v>
      </c>
      <c r="U1" s="1"/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($E2/$D2)*100</f>
        <v>136.85882352941178</v>
      </c>
      <c r="P2" s="5">
        <f>$E2/$L2</f>
        <v>63.917582417582416</v>
      </c>
      <c r="Q2" t="str">
        <f>IF(ISNUMBER(SEARCH("*film &amp; video*",$N2)),"film &amp; video",
IF(ISNUMBER(SEARCH("*theater*",$N2)),"theater",
IF(ISNUMBER(SEARCH("*technology*",$N2)),"technology",
IF(ISNUMBER(SEARCH("*journalism*",$N2)),"journalism",
IF(ISNUMBER(SEARCH("*games*",$N2)),"games",
IF(ISNUMBER(SEARCH("*food*",$N2)),"food",
IF(ISNUMBER(SEARCH("*photography*",$N2)),"photography",
IF(ISNUMBER(SEARCH("*publishing*",$N2)),"publishing",
IF(ISNUMBER(SEARCH("*music*",$N2)),"music")))))))))</f>
        <v>film &amp; video</v>
      </c>
      <c r="R2" t="str">
        <f>IF(ISNUMBER(SEARCH("*television*",$N2)),"television",
IF(ISNUMBER(SEARCH("*shorts*",$N2)),"shorts",
IF(ISNUMBER(SEARCH("*science fiction*",$N2)),"science fiction",
IF(ISNUMBER(SEARCH("*drama*",$N2)),"drama",
IF(ISNUMBER(SEARCH("*documentary*",$N2)),"documentary",
IF(ISNUMBER(SEARCH("*animation*",$N2)),"animation",
IF(ISNUMBER(SEARCH("*plays*",$N2)),"plays",
IF(ISNUMBER(SEARCH("*web*",$N2)),"web",
IF(ISNUMBER(SEARCH("*wearables*",$N2)),"wearables",
IF(ISNUMBER(SEARCH("*nonfiction*",$N2)),"nonfiction",
IF(ISNUMBER(SEARCH("*fiction*",$N2)),"fiction",
IF(ISNUMBER(SEARCH("*rock*",$N2)),"rock",
IF(ISNUMBER(SEARCH("*metal*",$N2)),"metal",
IF(ISNUMBER(SEARCH("*jazz*",$N2)),"jazz",
IF(ISNUMBER(SEARCH("*indie rock*",$N2)),"indie rock",
IF(ISNUMBER(SEARCH("*electronic music*",$N2)),"electronic music",
IF(ISNUMBER(SEARCH("*audio*",$N2)),"audio",
IF(ISNUMBER(SEARCH("*video games*",$N2)),"video games",
IF(ISNUMBER(SEARCH("*mobile games*",$N2)),"mobile games",
IF(ISNUMBER(SEARCH("*food trucks*",$N2)),"food trucks",
IF(ISNUMBER(SEARCH("*photobooks*",$N2)),"photobooks",
IF(ISNUMBER(SEARCH("*world music*",$N2)),"world music",
IF(ISNUMBER(SEARCH("*translations*",$N2)),"translations",
IF(ISNUMBER(SEARCH("*radio &amp; podcasts*",$N2)),"radio &amp; podcasts",
IF(ISNUMBER(SEARCH("*nature*",$N2)),"nature",
IF(ISNUMBER(SEARCH("*art books*",$N2)),"art books",
IF(ISNUMBER(SEARCH("*places*",$N2)),"places",
IF(ISNUMBER(SEARCH("*pop*",$N2)),"pop",
IF(ISNUMBER(SEARCH("*faith*",$N2)),"faith",
IF(ISNUMBER(SEARCH("*gadgets*",$N2)),"gadgets",
IF(ISNUMBER(SEARCH("*people*",$N2)),"people",
IF(ISNUMBER(SEARCH("*tabletop games*",$N2)),"tabletop games",
IF(ISNUMBER(SEARCH("*space exploration*",$N2)),"space exploration",
IF(ISNUMBER(SEARCH("*makerspaces*",$N2)),"makerspaces",
IF(ISNUMBER(SEARCH("*small batch*",$N2)),"small batch",
IF(ISNUMBER(SEARCH("*restaurants*",$N2)),"restaurants",
IF(ISNUMBER(SEARCH("*classical music*",$N2)),"classical music",
IF(ISNUMBER(SEARCH("*musical*",$N2)),"musical",
IF(ISNUMBER(SEARCH("*spaces*",$N2)),"spaces",
IF(ISNUMBER(SEARCH("*hardware*",$N2)),"hardware",
IF(ISNUMBER(SEARCH("*children's books*",$N2)),"children's books")))))))))))))))))))))))))))))))))))))))))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($E3/$D3)*100</f>
        <v>142.60827250608273</v>
      </c>
      <c r="P3" s="5">
        <f t="shared" ref="P3:P66" si="1">$E3/$L3</f>
        <v>185.48101265822785</v>
      </c>
      <c r="Q3" t="str">
        <f t="shared" ref="Q3:Q66" si="2">IF(ISNUMBER(SEARCH("*film &amp; video*",$N3)),"film &amp; video",
IF(ISNUMBER(SEARCH("*theater*",$N3)),"theater",
IF(ISNUMBER(SEARCH("*technology*",$N3)),"technology",
IF(ISNUMBER(SEARCH("*journalism*",$N3)),"journalism",
IF(ISNUMBER(SEARCH("*games*",$N3)),"games",
IF(ISNUMBER(SEARCH("*food*",$N3)),"food",
IF(ISNUMBER(SEARCH("*photography*",$N3)),"photography",
IF(ISNUMBER(SEARCH("*publishing*",$N3)),"publishing",
IF(ISNUMBER(SEARCH("*music*",$N3)),"music")))))))))</f>
        <v>film &amp; video</v>
      </c>
      <c r="R3" t="str">
        <f t="shared" ref="R3:R66" si="3">IF(ISNUMBER(SEARCH("*television*",$N3)),"television",
IF(ISNUMBER(SEARCH("*shorts*",$N3)),"shorts",
IF(ISNUMBER(SEARCH("*science fiction*",$N3)),"science fiction",
IF(ISNUMBER(SEARCH("*drama*",$N3)),"drama",
IF(ISNUMBER(SEARCH("*documentary*",$N3)),"documentary",
IF(ISNUMBER(SEARCH("*animation*",$N3)),"animation",
IF(ISNUMBER(SEARCH("*plays*",$N3)),"plays",
IF(ISNUMBER(SEARCH("*web*",$N3)),"web",
IF(ISNUMBER(SEARCH("*wearables*",$N3)),"wearables",
IF(ISNUMBER(SEARCH("*nonfiction*",$N3)),"nonfiction",
IF(ISNUMBER(SEARCH("*fiction*",$N3)),"fiction",
IF(ISNUMBER(SEARCH("*rock*",$N3)),"rock",
IF(ISNUMBER(SEARCH("*metal*",$N3)),"metal",
IF(ISNUMBER(SEARCH("*jazz*",$N3)),"jazz",
IF(ISNUMBER(SEARCH("*indie rock*",$N3)),"indie rock",
IF(ISNUMBER(SEARCH("*electronic music*",$N3)),"electronic music",
IF(ISNUMBER(SEARCH("*audio*",$N3)),"audio",
IF(ISNUMBER(SEARCH("*video games*",$N3)),"video games",
IF(ISNUMBER(SEARCH("*mobile games*",$N3)),"mobile games",
IF(ISNUMBER(SEARCH("*food trucks*",$N3)),"food trucks",
IF(ISNUMBER(SEARCH("*photobooks*",$N3)),"photobooks",
IF(ISNUMBER(SEARCH("*world music*",$N3)),"world music",
IF(ISNUMBER(SEARCH("*translations*",$N3)),"translations",
IF(ISNUMBER(SEARCH("*radio &amp; podcasts*",$N3)),"radio &amp; podcasts",
IF(ISNUMBER(SEARCH("*nature*",$N3)),"nature",
IF(ISNUMBER(SEARCH("*art books*",$N3)),"art books",
IF(ISNUMBER(SEARCH("*places*",$N3)),"places",
IF(ISNUMBER(SEARCH("*pop*",$N3)),"pop",
IF(ISNUMBER(SEARCH("*faith*",$N3)),"faith",
IF(ISNUMBER(SEARCH("*gadgets*",$N3)),"gadgets",
IF(ISNUMBER(SEARCH("*people*",$N3)),"people",
IF(ISNUMBER(SEARCH("*tabletop games*",$N3)),"tabletop games",
IF(ISNUMBER(SEARCH("*space exploration*",$N3)),"space exploration",
IF(ISNUMBER(SEARCH("*makerspaces*",$N3)),"makerspaces",
IF(ISNUMBER(SEARCH("*small batch*",$N3)),"small batch",
IF(ISNUMBER(SEARCH("*restaurants*",$N3)),"restaurants",
IF(ISNUMBER(SEARCH("*classical music*",$N3)),"classical music",
IF(ISNUMBER(SEARCH("*musical*",$N3)),"musical",
IF(ISNUMBER(SEARCH("*spaces*",$N3)),"spaces",
IF(ISNUMBER(SEARCH("*hardware*",$N3)),"hardware",
IF(ISNUMBER(SEARCH("*children's books*",$N3)),"children's books")))))))))))))))))))))))))))))))))))))))))</f>
        <v>television</v>
      </c>
      <c r="S3" s="11">
        <f t="shared" ref="S3:S66" si="4">((($J3/60)/60)/24)+DATE(1970,1,1)</f>
        <v>42766.600497685184</v>
      </c>
      <c r="T3" s="11">
        <f t="shared" ref="T3:T66" si="5">((($I3/60)/60)/24)+DATE(1970,1,1)</f>
        <v>42796.600497685184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($E67/$D67)*100</f>
        <v>107.52857142857141</v>
      </c>
      <c r="P67" s="5">
        <f t="shared" ref="P67:P130" si="7">$E67/$L67</f>
        <v>132.05263157894737</v>
      </c>
      <c r="Q67" t="str">
        <f t="shared" ref="Q67:Q130" si="8">IF(ISNUMBER(SEARCH("*film &amp; video*",$N67)),"film &amp; video",
IF(ISNUMBER(SEARCH("*theater*",$N67)),"theater",
IF(ISNUMBER(SEARCH("*technology*",$N67)),"technology",
IF(ISNUMBER(SEARCH("*journalism*",$N67)),"journalism",
IF(ISNUMBER(SEARCH("*games*",$N67)),"games",
IF(ISNUMBER(SEARCH("*food*",$N67)),"food",
IF(ISNUMBER(SEARCH("*photography*",$N67)),"photography",
IF(ISNUMBER(SEARCH("*publishing*",$N67)),"publishing",
IF(ISNUMBER(SEARCH("*music*",$N67)),"music")))))))))</f>
        <v>film &amp; video</v>
      </c>
      <c r="R67" t="str">
        <f t="shared" ref="R67:R130" si="9">IF(ISNUMBER(SEARCH("*television*",$N67)),"television",
IF(ISNUMBER(SEARCH("*shorts*",$N67)),"shorts",
IF(ISNUMBER(SEARCH("*science fiction*",$N67)),"science fiction",
IF(ISNUMBER(SEARCH("*drama*",$N67)),"drama",
IF(ISNUMBER(SEARCH("*documentary*",$N67)),"documentary",
IF(ISNUMBER(SEARCH("*animation*",$N67)),"animation",
IF(ISNUMBER(SEARCH("*plays*",$N67)),"plays",
IF(ISNUMBER(SEARCH("*web*",$N67)),"web",
IF(ISNUMBER(SEARCH("*wearables*",$N67)),"wearables",
IF(ISNUMBER(SEARCH("*nonfiction*",$N67)),"nonfiction",
IF(ISNUMBER(SEARCH("*fiction*",$N67)),"fiction",
IF(ISNUMBER(SEARCH("*rock*",$N67)),"rock",
IF(ISNUMBER(SEARCH("*metal*",$N67)),"metal",
IF(ISNUMBER(SEARCH("*jazz*",$N67)),"jazz",
IF(ISNUMBER(SEARCH("*indie rock*",$N67)),"indie rock",
IF(ISNUMBER(SEARCH("*electronic music*",$N67)),"electronic music",
IF(ISNUMBER(SEARCH("*audio*",$N67)),"audio",
IF(ISNUMBER(SEARCH("*video games*",$N67)),"video games",
IF(ISNUMBER(SEARCH("*mobile games*",$N67)),"mobile games",
IF(ISNUMBER(SEARCH("*food trucks*",$N67)),"food trucks",
IF(ISNUMBER(SEARCH("*photobooks*",$N67)),"photobooks",
IF(ISNUMBER(SEARCH("*world music*",$N67)),"world music",
IF(ISNUMBER(SEARCH("*translations*",$N67)),"translations",
IF(ISNUMBER(SEARCH("*radio &amp; podcasts*",$N67)),"radio &amp; podcasts",
IF(ISNUMBER(SEARCH("*nature*",$N67)),"nature",
IF(ISNUMBER(SEARCH("*art books*",$N67)),"art books",
IF(ISNUMBER(SEARCH("*places*",$N67)),"places",
IF(ISNUMBER(SEARCH("*pop*",$N67)),"pop",
IF(ISNUMBER(SEARCH("*faith*",$N67)),"faith",
IF(ISNUMBER(SEARCH("*gadgets*",$N67)),"gadgets",
IF(ISNUMBER(SEARCH("*people*",$N67)),"people",
IF(ISNUMBER(SEARCH("*tabletop games*",$N67)),"tabletop games",
IF(ISNUMBER(SEARCH("*space exploration*",$N67)),"space exploration",
IF(ISNUMBER(SEARCH("*makerspaces*",$N67)),"makerspaces",
IF(ISNUMBER(SEARCH("*small batch*",$N67)),"small batch",
IF(ISNUMBER(SEARCH("*restaurants*",$N67)),"restaurants",
IF(ISNUMBER(SEARCH("*classical music*",$N67)),"classical music",
IF(ISNUMBER(SEARCH("*musical*",$N67)),"musical",
IF(ISNUMBER(SEARCH("*spaces*",$N67)),"spaces",
IF(ISNUMBER(SEARCH("*hardware*",$N67)),"hardware",
IF(ISNUMBER(SEARCH("*children's books*",$N67)),"children's books")))))))))))))))))))))))))))))))))))))))))</f>
        <v>shorts</v>
      </c>
      <c r="S67" s="11">
        <f t="shared" ref="S67:S130" si="10">((($J67/60)/60)/24)+DATE(1970,1,1)</f>
        <v>41835.821226851855</v>
      </c>
      <c r="T67" s="11">
        <f t="shared" ref="T67:T130" si="11">((($I67/60)/60)/24)+DATE(1970,1,1)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($E131/$D131)*100</f>
        <v>0</v>
      </c>
      <c r="P131" s="5" t="e">
        <f t="shared" ref="P131:P194" si="13">$E131/$L131</f>
        <v>#DIV/0!</v>
      </c>
      <c r="Q131" t="str">
        <f t="shared" ref="Q131:Q194" si="14">IF(ISNUMBER(SEARCH("*film &amp; video*",$N131)),"film &amp; video",
IF(ISNUMBER(SEARCH("*theater*",$N131)),"theater",
IF(ISNUMBER(SEARCH("*technology*",$N131)),"technology",
IF(ISNUMBER(SEARCH("*journalism*",$N131)),"journalism",
IF(ISNUMBER(SEARCH("*games*",$N131)),"games",
IF(ISNUMBER(SEARCH("*food*",$N131)),"food",
IF(ISNUMBER(SEARCH("*photography*",$N131)),"photography",
IF(ISNUMBER(SEARCH("*publishing*",$N131)),"publishing",
IF(ISNUMBER(SEARCH("*music*",$N131)),"music")))))))))</f>
        <v>film &amp; video</v>
      </c>
      <c r="R131" t="str">
        <f t="shared" ref="R131:R194" si="15">IF(ISNUMBER(SEARCH("*television*",$N131)),"television",
IF(ISNUMBER(SEARCH("*shorts*",$N131)),"shorts",
IF(ISNUMBER(SEARCH("*science fiction*",$N131)),"science fiction",
IF(ISNUMBER(SEARCH("*drama*",$N131)),"drama",
IF(ISNUMBER(SEARCH("*documentary*",$N131)),"documentary",
IF(ISNUMBER(SEARCH("*animation*",$N131)),"animation",
IF(ISNUMBER(SEARCH("*plays*",$N131)),"plays",
IF(ISNUMBER(SEARCH("*web*",$N131)),"web",
IF(ISNUMBER(SEARCH("*wearables*",$N131)),"wearables",
IF(ISNUMBER(SEARCH("*nonfiction*",$N131)),"nonfiction",
IF(ISNUMBER(SEARCH("*fiction*",$N131)),"fiction",
IF(ISNUMBER(SEARCH("*rock*",$N131)),"rock",
IF(ISNUMBER(SEARCH("*metal*",$N131)),"metal",
IF(ISNUMBER(SEARCH("*jazz*",$N131)),"jazz",
IF(ISNUMBER(SEARCH("*indie rock*",$N131)),"indie rock",
IF(ISNUMBER(SEARCH("*electronic music*",$N131)),"electronic music",
IF(ISNUMBER(SEARCH("*audio*",$N131)),"audio",
IF(ISNUMBER(SEARCH("*video games*",$N131)),"video games",
IF(ISNUMBER(SEARCH("*mobile games*",$N131)),"mobile games",
IF(ISNUMBER(SEARCH("*food trucks*",$N131)),"food trucks",
IF(ISNUMBER(SEARCH("*photobooks*",$N131)),"photobooks",
IF(ISNUMBER(SEARCH("*world music*",$N131)),"world music",
IF(ISNUMBER(SEARCH("*translations*",$N131)),"translations",
IF(ISNUMBER(SEARCH("*radio &amp; podcasts*",$N131)),"radio &amp; podcasts",
IF(ISNUMBER(SEARCH("*nature*",$N131)),"nature",
IF(ISNUMBER(SEARCH("*art books*",$N131)),"art books",
IF(ISNUMBER(SEARCH("*places*",$N131)),"places",
IF(ISNUMBER(SEARCH("*pop*",$N131)),"pop",
IF(ISNUMBER(SEARCH("*faith*",$N131)),"faith",
IF(ISNUMBER(SEARCH("*gadgets*",$N131)),"gadgets",
IF(ISNUMBER(SEARCH("*people*",$N131)),"people",
IF(ISNUMBER(SEARCH("*tabletop games*",$N131)),"tabletop games",
IF(ISNUMBER(SEARCH("*space exploration*",$N131)),"space exploration",
IF(ISNUMBER(SEARCH("*makerspaces*",$N131)),"makerspaces",
IF(ISNUMBER(SEARCH("*small batch*",$N131)),"small batch",
IF(ISNUMBER(SEARCH("*restaurants*",$N131)),"restaurants",
IF(ISNUMBER(SEARCH("*classical music*",$N131)),"classical music",
IF(ISNUMBER(SEARCH("*musical*",$N131)),"musical",
IF(ISNUMBER(SEARCH("*spaces*",$N131)),"spaces",
IF(ISNUMBER(SEARCH("*hardware*",$N131)),"hardware",
IF(ISNUMBER(SEARCH("*children's books*",$N131)),"children's books")))))))))))))))))))))))))))))))))))))))))</f>
        <v>science fiction</v>
      </c>
      <c r="S131" s="11">
        <f t="shared" ref="S131:S194" si="16">((($J131/60)/60)/24)+DATE(1970,1,1)</f>
        <v>41882.937303240738</v>
      </c>
      <c r="T131" s="11">
        <f t="shared" ref="T131:T194" si="17">((($I131/60)/60)/24)+DATE(1970,1,1)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($E195/$D195)*100</f>
        <v>0</v>
      </c>
      <c r="P195" s="5" t="e">
        <f t="shared" ref="P195:P258" si="19">$E195/$L195</f>
        <v>#DIV/0!</v>
      </c>
      <c r="Q195" t="str">
        <f t="shared" ref="Q195:Q258" si="20">IF(ISNUMBER(SEARCH("*film &amp; video*",$N195)),"film &amp; video",
IF(ISNUMBER(SEARCH("*theater*",$N195)),"theater",
IF(ISNUMBER(SEARCH("*technology*",$N195)),"technology",
IF(ISNUMBER(SEARCH("*journalism*",$N195)),"journalism",
IF(ISNUMBER(SEARCH("*games*",$N195)),"games",
IF(ISNUMBER(SEARCH("*food*",$N195)),"food",
IF(ISNUMBER(SEARCH("*photography*",$N195)),"photography",
IF(ISNUMBER(SEARCH("*publishing*",$N195)),"publishing",
IF(ISNUMBER(SEARCH("*music*",$N195)),"music")))))))))</f>
        <v>film &amp; video</v>
      </c>
      <c r="R195" t="str">
        <f t="shared" ref="R195:R258" si="21">IF(ISNUMBER(SEARCH("*television*",$N195)),"television",
IF(ISNUMBER(SEARCH("*shorts*",$N195)),"shorts",
IF(ISNUMBER(SEARCH("*science fiction*",$N195)),"science fiction",
IF(ISNUMBER(SEARCH("*drama*",$N195)),"drama",
IF(ISNUMBER(SEARCH("*documentary*",$N195)),"documentary",
IF(ISNUMBER(SEARCH("*animation*",$N195)),"animation",
IF(ISNUMBER(SEARCH("*plays*",$N195)),"plays",
IF(ISNUMBER(SEARCH("*web*",$N195)),"web",
IF(ISNUMBER(SEARCH("*wearables*",$N195)),"wearables",
IF(ISNUMBER(SEARCH("*nonfiction*",$N195)),"nonfiction",
IF(ISNUMBER(SEARCH("*fiction*",$N195)),"fiction",
IF(ISNUMBER(SEARCH("*rock*",$N195)),"rock",
IF(ISNUMBER(SEARCH("*metal*",$N195)),"metal",
IF(ISNUMBER(SEARCH("*jazz*",$N195)),"jazz",
IF(ISNUMBER(SEARCH("*indie rock*",$N195)),"indie rock",
IF(ISNUMBER(SEARCH("*electronic music*",$N195)),"electronic music",
IF(ISNUMBER(SEARCH("*audio*",$N195)),"audio",
IF(ISNUMBER(SEARCH("*video games*",$N195)),"video games",
IF(ISNUMBER(SEARCH("*mobile games*",$N195)),"mobile games",
IF(ISNUMBER(SEARCH("*food trucks*",$N195)),"food trucks",
IF(ISNUMBER(SEARCH("*photobooks*",$N195)),"photobooks",
IF(ISNUMBER(SEARCH("*world music*",$N195)),"world music",
IF(ISNUMBER(SEARCH("*translations*",$N195)),"translations",
IF(ISNUMBER(SEARCH("*radio &amp; podcasts*",$N195)),"radio &amp; podcasts",
IF(ISNUMBER(SEARCH("*nature*",$N195)),"nature",
IF(ISNUMBER(SEARCH("*art books*",$N195)),"art books",
IF(ISNUMBER(SEARCH("*places*",$N195)),"places",
IF(ISNUMBER(SEARCH("*pop*",$N195)),"pop",
IF(ISNUMBER(SEARCH("*faith*",$N195)),"faith",
IF(ISNUMBER(SEARCH("*gadgets*",$N195)),"gadgets",
IF(ISNUMBER(SEARCH("*people*",$N195)),"people",
IF(ISNUMBER(SEARCH("*tabletop games*",$N195)),"tabletop games",
IF(ISNUMBER(SEARCH("*space exploration*",$N195)),"space exploration",
IF(ISNUMBER(SEARCH("*makerspaces*",$N195)),"makerspaces",
IF(ISNUMBER(SEARCH("*small batch*",$N195)),"small batch",
IF(ISNUMBER(SEARCH("*restaurants*",$N195)),"restaurants",
IF(ISNUMBER(SEARCH("*classical music*",$N195)),"classical music",
IF(ISNUMBER(SEARCH("*musical*",$N195)),"musical",
IF(ISNUMBER(SEARCH("*spaces*",$N195)),"spaces",
IF(ISNUMBER(SEARCH("*hardware*",$N195)),"hardware",
IF(ISNUMBER(SEARCH("*children's books*",$N195)),"children's books")))))))))))))))))))))))))))))))))))))))))</f>
        <v>drama</v>
      </c>
      <c r="S195" s="11">
        <f t="shared" ref="S195:S258" si="22">((($J195/60)/60)/24)+DATE(1970,1,1)</f>
        <v>41911.934791666667</v>
      </c>
      <c r="T195" s="11">
        <f t="shared" ref="T195:T258" si="23">((($I195/60)/60)/24)+DATE(1970,1,1)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($E259/$D259)*100</f>
        <v>106.72648571428572</v>
      </c>
      <c r="P259" s="5">
        <f t="shared" ref="P259:P322" si="25">$E259/$L259</f>
        <v>66.70405357142856</v>
      </c>
      <c r="Q259" t="str">
        <f t="shared" ref="Q259:Q322" si="26">IF(ISNUMBER(SEARCH("*film &amp; video*",$N259)),"film &amp; video",
IF(ISNUMBER(SEARCH("*theater*",$N259)),"theater",
IF(ISNUMBER(SEARCH("*technology*",$N259)),"technology",
IF(ISNUMBER(SEARCH("*journalism*",$N259)),"journalism",
IF(ISNUMBER(SEARCH("*games*",$N259)),"games",
IF(ISNUMBER(SEARCH("*food*",$N259)),"food",
IF(ISNUMBER(SEARCH("*photography*",$N259)),"photography",
IF(ISNUMBER(SEARCH("*publishing*",$N259)),"publishing",
IF(ISNUMBER(SEARCH("*music*",$N259)),"music")))))))))</f>
        <v>film &amp; video</v>
      </c>
      <c r="R259" t="str">
        <f t="shared" ref="R259:R322" si="27">IF(ISNUMBER(SEARCH("*television*",$N259)),"television",
IF(ISNUMBER(SEARCH("*shorts*",$N259)),"shorts",
IF(ISNUMBER(SEARCH("*science fiction*",$N259)),"science fiction",
IF(ISNUMBER(SEARCH("*drama*",$N259)),"drama",
IF(ISNUMBER(SEARCH("*documentary*",$N259)),"documentary",
IF(ISNUMBER(SEARCH("*animation*",$N259)),"animation",
IF(ISNUMBER(SEARCH("*plays*",$N259)),"plays",
IF(ISNUMBER(SEARCH("*web*",$N259)),"web",
IF(ISNUMBER(SEARCH("*wearables*",$N259)),"wearables",
IF(ISNUMBER(SEARCH("*nonfiction*",$N259)),"nonfiction",
IF(ISNUMBER(SEARCH("*fiction*",$N259)),"fiction",
IF(ISNUMBER(SEARCH("*rock*",$N259)),"rock",
IF(ISNUMBER(SEARCH("*metal*",$N259)),"metal",
IF(ISNUMBER(SEARCH("*jazz*",$N259)),"jazz",
IF(ISNUMBER(SEARCH("*indie rock*",$N259)),"indie rock",
IF(ISNUMBER(SEARCH("*electronic music*",$N259)),"electronic music",
IF(ISNUMBER(SEARCH("*audio*",$N259)),"audio",
IF(ISNUMBER(SEARCH("*video games*",$N259)),"video games",
IF(ISNUMBER(SEARCH("*mobile games*",$N259)),"mobile games",
IF(ISNUMBER(SEARCH("*food trucks*",$N259)),"food trucks",
IF(ISNUMBER(SEARCH("*photobooks*",$N259)),"photobooks",
IF(ISNUMBER(SEARCH("*world music*",$N259)),"world music",
IF(ISNUMBER(SEARCH("*translations*",$N259)),"translations",
IF(ISNUMBER(SEARCH("*radio &amp; podcasts*",$N259)),"radio &amp; podcasts",
IF(ISNUMBER(SEARCH("*nature*",$N259)),"nature",
IF(ISNUMBER(SEARCH("*art books*",$N259)),"art books",
IF(ISNUMBER(SEARCH("*places*",$N259)),"places",
IF(ISNUMBER(SEARCH("*pop*",$N259)),"pop",
IF(ISNUMBER(SEARCH("*faith*",$N259)),"faith",
IF(ISNUMBER(SEARCH("*gadgets*",$N259)),"gadgets",
IF(ISNUMBER(SEARCH("*people*",$N259)),"people",
IF(ISNUMBER(SEARCH("*tabletop games*",$N259)),"tabletop games",
IF(ISNUMBER(SEARCH("*space exploration*",$N259)),"space exploration",
IF(ISNUMBER(SEARCH("*makerspaces*",$N259)),"makerspaces",
IF(ISNUMBER(SEARCH("*small batch*",$N259)),"small batch",
IF(ISNUMBER(SEARCH("*restaurants*",$N259)),"restaurants",
IF(ISNUMBER(SEARCH("*classical music*",$N259)),"classical music",
IF(ISNUMBER(SEARCH("*musical*",$N259)),"musical",
IF(ISNUMBER(SEARCH("*spaces*",$N259)),"spaces",
IF(ISNUMBER(SEARCH("*hardware*",$N259)),"hardware",
IF(ISNUMBER(SEARCH("*children's books*",$N259)),"children's books")))))))))))))))))))))))))))))))))))))))))</f>
        <v>documentary</v>
      </c>
      <c r="S259" s="11">
        <f t="shared" ref="S259:S322" si="28">((($J259/60)/60)/24)+DATE(1970,1,1)</f>
        <v>42479.626875000002</v>
      </c>
      <c r="T259" s="11">
        <f t="shared" ref="T259:T322" si="29">((($I259/60)/60)/24)+DATE(1970,1,1)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($E323/$D323)*100</f>
        <v>102.66285714285715</v>
      </c>
      <c r="P323" s="5">
        <f t="shared" ref="P323:P386" si="31">$E323/$L323</f>
        <v>106.62314540059347</v>
      </c>
      <c r="Q323" t="str">
        <f t="shared" ref="Q323:Q386" si="32">IF(ISNUMBER(SEARCH("*film &amp; video*",$N323)),"film &amp; video",
IF(ISNUMBER(SEARCH("*theater*",$N323)),"theater",
IF(ISNUMBER(SEARCH("*technology*",$N323)),"technology",
IF(ISNUMBER(SEARCH("*journalism*",$N323)),"journalism",
IF(ISNUMBER(SEARCH("*games*",$N323)),"games",
IF(ISNUMBER(SEARCH("*food*",$N323)),"food",
IF(ISNUMBER(SEARCH("*photography*",$N323)),"photography",
IF(ISNUMBER(SEARCH("*publishing*",$N323)),"publishing",
IF(ISNUMBER(SEARCH("*music*",$N323)),"music")))))))))</f>
        <v>film &amp; video</v>
      </c>
      <c r="R323" t="str">
        <f t="shared" ref="R323:R386" si="33">IF(ISNUMBER(SEARCH("*television*",$N323)),"television",
IF(ISNUMBER(SEARCH("*shorts*",$N323)),"shorts",
IF(ISNUMBER(SEARCH("*science fiction*",$N323)),"science fiction",
IF(ISNUMBER(SEARCH("*drama*",$N323)),"drama",
IF(ISNUMBER(SEARCH("*documentary*",$N323)),"documentary",
IF(ISNUMBER(SEARCH("*animation*",$N323)),"animation",
IF(ISNUMBER(SEARCH("*plays*",$N323)),"plays",
IF(ISNUMBER(SEARCH("*web*",$N323)),"web",
IF(ISNUMBER(SEARCH("*wearables*",$N323)),"wearables",
IF(ISNUMBER(SEARCH("*nonfiction*",$N323)),"nonfiction",
IF(ISNUMBER(SEARCH("*fiction*",$N323)),"fiction",
IF(ISNUMBER(SEARCH("*rock*",$N323)),"rock",
IF(ISNUMBER(SEARCH("*metal*",$N323)),"metal",
IF(ISNUMBER(SEARCH("*jazz*",$N323)),"jazz",
IF(ISNUMBER(SEARCH("*indie rock*",$N323)),"indie rock",
IF(ISNUMBER(SEARCH("*electronic music*",$N323)),"electronic music",
IF(ISNUMBER(SEARCH("*audio*",$N323)),"audio",
IF(ISNUMBER(SEARCH("*video games*",$N323)),"video games",
IF(ISNUMBER(SEARCH("*mobile games*",$N323)),"mobile games",
IF(ISNUMBER(SEARCH("*food trucks*",$N323)),"food trucks",
IF(ISNUMBER(SEARCH("*photobooks*",$N323)),"photobooks",
IF(ISNUMBER(SEARCH("*world music*",$N323)),"world music",
IF(ISNUMBER(SEARCH("*translations*",$N323)),"translations",
IF(ISNUMBER(SEARCH("*radio &amp; podcasts*",$N323)),"radio &amp; podcasts",
IF(ISNUMBER(SEARCH("*nature*",$N323)),"nature",
IF(ISNUMBER(SEARCH("*art books*",$N323)),"art books",
IF(ISNUMBER(SEARCH("*places*",$N323)),"places",
IF(ISNUMBER(SEARCH("*pop*",$N323)),"pop",
IF(ISNUMBER(SEARCH("*faith*",$N323)),"faith",
IF(ISNUMBER(SEARCH("*gadgets*",$N323)),"gadgets",
IF(ISNUMBER(SEARCH("*people*",$N323)),"people",
IF(ISNUMBER(SEARCH("*tabletop games*",$N323)),"tabletop games",
IF(ISNUMBER(SEARCH("*space exploration*",$N323)),"space exploration",
IF(ISNUMBER(SEARCH("*makerspaces*",$N323)),"makerspaces",
IF(ISNUMBER(SEARCH("*small batch*",$N323)),"small batch",
IF(ISNUMBER(SEARCH("*restaurants*",$N323)),"restaurants",
IF(ISNUMBER(SEARCH("*classical music*",$N323)),"classical music",
IF(ISNUMBER(SEARCH("*musical*",$N323)),"musical",
IF(ISNUMBER(SEARCH("*spaces*",$N323)),"spaces",
IF(ISNUMBER(SEARCH("*hardware*",$N323)),"hardware",
IF(ISNUMBER(SEARCH("*children's books*",$N323)),"children's books")))))))))))))))))))))))))))))))))))))))))</f>
        <v>documentary</v>
      </c>
      <c r="S323" s="11">
        <f t="shared" ref="S323:S386" si="34">((($J323/60)/60)/24)+DATE(1970,1,1)</f>
        <v>42647.446597222224</v>
      </c>
      <c r="T323" s="11">
        <f t="shared" ref="T323:T386" si="35">((($I323/60)/60)/24)+DATE(1970,1,1)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($E387/$D387)*100</f>
        <v>105.982</v>
      </c>
      <c r="P387" s="5">
        <f t="shared" ref="P387:P450" si="37">$E387/$L387</f>
        <v>111.79535864978902</v>
      </c>
      <c r="Q387" t="str">
        <f t="shared" ref="Q387:Q450" si="38">IF(ISNUMBER(SEARCH("*film &amp; video*",$N387)),"film &amp; video",
IF(ISNUMBER(SEARCH("*theater*",$N387)),"theater",
IF(ISNUMBER(SEARCH("*technology*",$N387)),"technology",
IF(ISNUMBER(SEARCH("*journalism*",$N387)),"journalism",
IF(ISNUMBER(SEARCH("*games*",$N387)),"games",
IF(ISNUMBER(SEARCH("*food*",$N387)),"food",
IF(ISNUMBER(SEARCH("*photography*",$N387)),"photography",
IF(ISNUMBER(SEARCH("*publishing*",$N387)),"publishing",
IF(ISNUMBER(SEARCH("*music*",$N387)),"music")))))))))</f>
        <v>film &amp; video</v>
      </c>
      <c r="R387" t="str">
        <f t="shared" ref="R387:R450" si="39">IF(ISNUMBER(SEARCH("*television*",$N387)),"television",
IF(ISNUMBER(SEARCH("*shorts*",$N387)),"shorts",
IF(ISNUMBER(SEARCH("*science fiction*",$N387)),"science fiction",
IF(ISNUMBER(SEARCH("*drama*",$N387)),"drama",
IF(ISNUMBER(SEARCH("*documentary*",$N387)),"documentary",
IF(ISNUMBER(SEARCH("*animation*",$N387)),"animation",
IF(ISNUMBER(SEARCH("*plays*",$N387)),"plays",
IF(ISNUMBER(SEARCH("*web*",$N387)),"web",
IF(ISNUMBER(SEARCH("*wearables*",$N387)),"wearables",
IF(ISNUMBER(SEARCH("*nonfiction*",$N387)),"nonfiction",
IF(ISNUMBER(SEARCH("*fiction*",$N387)),"fiction",
IF(ISNUMBER(SEARCH("*rock*",$N387)),"rock",
IF(ISNUMBER(SEARCH("*metal*",$N387)),"metal",
IF(ISNUMBER(SEARCH("*jazz*",$N387)),"jazz",
IF(ISNUMBER(SEARCH("*indie rock*",$N387)),"indie rock",
IF(ISNUMBER(SEARCH("*electronic music*",$N387)),"electronic music",
IF(ISNUMBER(SEARCH("*audio*",$N387)),"audio",
IF(ISNUMBER(SEARCH("*video games*",$N387)),"video games",
IF(ISNUMBER(SEARCH("*mobile games*",$N387)),"mobile games",
IF(ISNUMBER(SEARCH("*food trucks*",$N387)),"food trucks",
IF(ISNUMBER(SEARCH("*photobooks*",$N387)),"photobooks",
IF(ISNUMBER(SEARCH("*world music*",$N387)),"world music",
IF(ISNUMBER(SEARCH("*translations*",$N387)),"translations",
IF(ISNUMBER(SEARCH("*radio &amp; podcasts*",$N387)),"radio &amp; podcasts",
IF(ISNUMBER(SEARCH("*nature*",$N387)),"nature",
IF(ISNUMBER(SEARCH("*art books*",$N387)),"art books",
IF(ISNUMBER(SEARCH("*places*",$N387)),"places",
IF(ISNUMBER(SEARCH("*pop*",$N387)),"pop",
IF(ISNUMBER(SEARCH("*faith*",$N387)),"faith",
IF(ISNUMBER(SEARCH("*gadgets*",$N387)),"gadgets",
IF(ISNUMBER(SEARCH("*people*",$N387)),"people",
IF(ISNUMBER(SEARCH("*tabletop games*",$N387)),"tabletop games",
IF(ISNUMBER(SEARCH("*space exploration*",$N387)),"space exploration",
IF(ISNUMBER(SEARCH("*makerspaces*",$N387)),"makerspaces",
IF(ISNUMBER(SEARCH("*small batch*",$N387)),"small batch",
IF(ISNUMBER(SEARCH("*restaurants*",$N387)),"restaurants",
IF(ISNUMBER(SEARCH("*classical music*",$N387)),"classical music",
IF(ISNUMBER(SEARCH("*musical*",$N387)),"musical",
IF(ISNUMBER(SEARCH("*spaces*",$N387)),"spaces",
IF(ISNUMBER(SEARCH("*hardware*",$N387)),"hardware",
IF(ISNUMBER(SEARCH("*children's books*",$N387)),"children's books")))))))))))))))))))))))))))))))))))))))))</f>
        <v>documentary</v>
      </c>
      <c r="S387" s="11">
        <f t="shared" ref="S387:S450" si="40">((($J387/60)/60)/24)+DATE(1970,1,1)</f>
        <v>41934.584502314814</v>
      </c>
      <c r="T387" s="11">
        <f t="shared" ref="T387:T450" si="41">((($I387/60)/60)/24)+DATE(1970,1,1)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($E451/$D451)*100</f>
        <v>2.25</v>
      </c>
      <c r="P451" s="5">
        <f t="shared" ref="P451:P514" si="43">$E451/$L451</f>
        <v>9</v>
      </c>
      <c r="Q451" t="str">
        <f t="shared" ref="Q451:Q514" si="44">IF(ISNUMBER(SEARCH("*film &amp; video*",$N451)),"film &amp; video",
IF(ISNUMBER(SEARCH("*theater*",$N451)),"theater",
IF(ISNUMBER(SEARCH("*technology*",$N451)),"technology",
IF(ISNUMBER(SEARCH("*journalism*",$N451)),"journalism",
IF(ISNUMBER(SEARCH("*games*",$N451)),"games",
IF(ISNUMBER(SEARCH("*food*",$N451)),"food",
IF(ISNUMBER(SEARCH("*photography*",$N451)),"photography",
IF(ISNUMBER(SEARCH("*publishing*",$N451)),"publishing",
IF(ISNUMBER(SEARCH("*music*",$N451)),"music")))))))))</f>
        <v>film &amp; video</v>
      </c>
      <c r="R451" t="str">
        <f t="shared" ref="R451:R514" si="45">IF(ISNUMBER(SEARCH("*television*",$N451)),"television",
IF(ISNUMBER(SEARCH("*shorts*",$N451)),"shorts",
IF(ISNUMBER(SEARCH("*science fiction*",$N451)),"science fiction",
IF(ISNUMBER(SEARCH("*drama*",$N451)),"drama",
IF(ISNUMBER(SEARCH("*documentary*",$N451)),"documentary",
IF(ISNUMBER(SEARCH("*animation*",$N451)),"animation",
IF(ISNUMBER(SEARCH("*plays*",$N451)),"plays",
IF(ISNUMBER(SEARCH("*web*",$N451)),"web",
IF(ISNUMBER(SEARCH("*wearables*",$N451)),"wearables",
IF(ISNUMBER(SEARCH("*nonfiction*",$N451)),"nonfiction",
IF(ISNUMBER(SEARCH("*fiction*",$N451)),"fiction",
IF(ISNUMBER(SEARCH("*rock*",$N451)),"rock",
IF(ISNUMBER(SEARCH("*metal*",$N451)),"metal",
IF(ISNUMBER(SEARCH("*jazz*",$N451)),"jazz",
IF(ISNUMBER(SEARCH("*indie rock*",$N451)),"indie rock",
IF(ISNUMBER(SEARCH("*electronic music*",$N451)),"electronic music",
IF(ISNUMBER(SEARCH("*audio*",$N451)),"audio",
IF(ISNUMBER(SEARCH("*video games*",$N451)),"video games",
IF(ISNUMBER(SEARCH("*mobile games*",$N451)),"mobile games",
IF(ISNUMBER(SEARCH("*food trucks*",$N451)),"food trucks",
IF(ISNUMBER(SEARCH("*photobooks*",$N451)),"photobooks",
IF(ISNUMBER(SEARCH("*world music*",$N451)),"world music",
IF(ISNUMBER(SEARCH("*translations*",$N451)),"translations",
IF(ISNUMBER(SEARCH("*radio &amp; podcasts*",$N451)),"radio &amp; podcasts",
IF(ISNUMBER(SEARCH("*nature*",$N451)),"nature",
IF(ISNUMBER(SEARCH("*art books*",$N451)),"art books",
IF(ISNUMBER(SEARCH("*places*",$N451)),"places",
IF(ISNUMBER(SEARCH("*pop*",$N451)),"pop",
IF(ISNUMBER(SEARCH("*faith*",$N451)),"faith",
IF(ISNUMBER(SEARCH("*gadgets*",$N451)),"gadgets",
IF(ISNUMBER(SEARCH("*people*",$N451)),"people",
IF(ISNUMBER(SEARCH("*tabletop games*",$N451)),"tabletop games",
IF(ISNUMBER(SEARCH("*space exploration*",$N451)),"space exploration",
IF(ISNUMBER(SEARCH("*makerspaces*",$N451)),"makerspaces",
IF(ISNUMBER(SEARCH("*small batch*",$N451)),"small batch",
IF(ISNUMBER(SEARCH("*restaurants*",$N451)),"restaurants",
IF(ISNUMBER(SEARCH("*classical music*",$N451)),"classical music",
IF(ISNUMBER(SEARCH("*musical*",$N451)),"musical",
IF(ISNUMBER(SEARCH("*spaces*",$N451)),"spaces",
IF(ISNUMBER(SEARCH("*hardware*",$N451)),"hardware",
IF(ISNUMBER(SEARCH("*children's books*",$N451)),"children's books")))))))))))))))))))))))))))))))))))))))))</f>
        <v>animation</v>
      </c>
      <c r="S451" s="11">
        <f t="shared" ref="S451:S514" si="46">((($J451/60)/60)/24)+DATE(1970,1,1)</f>
        <v>41534.568113425928</v>
      </c>
      <c r="T451" s="11">
        <f t="shared" ref="T451:T514" si="47">((($I451/60)/60)/24)+DATE(1970,1,1)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($E515/$D515)*100</f>
        <v>13.923999999999999</v>
      </c>
      <c r="P515" s="5">
        <f t="shared" ref="P515:P578" si="49">$E515/$L515</f>
        <v>102.38235294117646</v>
      </c>
      <c r="Q515" t="str">
        <f t="shared" ref="Q515:Q578" si="50">IF(ISNUMBER(SEARCH("*film &amp; video*",$N515)),"film &amp; video",
IF(ISNUMBER(SEARCH("*theater*",$N515)),"theater",
IF(ISNUMBER(SEARCH("*technology*",$N515)),"technology",
IF(ISNUMBER(SEARCH("*journalism*",$N515)),"journalism",
IF(ISNUMBER(SEARCH("*games*",$N515)),"games",
IF(ISNUMBER(SEARCH("*food*",$N515)),"food",
IF(ISNUMBER(SEARCH("*photography*",$N515)),"photography",
IF(ISNUMBER(SEARCH("*publishing*",$N515)),"publishing",
IF(ISNUMBER(SEARCH("*music*",$N515)),"music")))))))))</f>
        <v>film &amp; video</v>
      </c>
      <c r="R515" t="str">
        <f t="shared" ref="R515:R578" si="51">IF(ISNUMBER(SEARCH("*television*",$N515)),"television",
IF(ISNUMBER(SEARCH("*shorts*",$N515)),"shorts",
IF(ISNUMBER(SEARCH("*science fiction*",$N515)),"science fiction",
IF(ISNUMBER(SEARCH("*drama*",$N515)),"drama",
IF(ISNUMBER(SEARCH("*documentary*",$N515)),"documentary",
IF(ISNUMBER(SEARCH("*animation*",$N515)),"animation",
IF(ISNUMBER(SEARCH("*plays*",$N515)),"plays",
IF(ISNUMBER(SEARCH("*web*",$N515)),"web",
IF(ISNUMBER(SEARCH("*wearables*",$N515)),"wearables",
IF(ISNUMBER(SEARCH("*nonfiction*",$N515)),"nonfiction",
IF(ISNUMBER(SEARCH("*fiction*",$N515)),"fiction",
IF(ISNUMBER(SEARCH("*rock*",$N515)),"rock",
IF(ISNUMBER(SEARCH("*metal*",$N515)),"metal",
IF(ISNUMBER(SEARCH("*jazz*",$N515)),"jazz",
IF(ISNUMBER(SEARCH("*indie rock*",$N515)),"indie rock",
IF(ISNUMBER(SEARCH("*electronic music*",$N515)),"electronic music",
IF(ISNUMBER(SEARCH("*audio*",$N515)),"audio",
IF(ISNUMBER(SEARCH("*video games*",$N515)),"video games",
IF(ISNUMBER(SEARCH("*mobile games*",$N515)),"mobile games",
IF(ISNUMBER(SEARCH("*food trucks*",$N515)),"food trucks",
IF(ISNUMBER(SEARCH("*photobooks*",$N515)),"photobooks",
IF(ISNUMBER(SEARCH("*world music*",$N515)),"world music",
IF(ISNUMBER(SEARCH("*translations*",$N515)),"translations",
IF(ISNUMBER(SEARCH("*radio &amp; podcasts*",$N515)),"radio &amp; podcasts",
IF(ISNUMBER(SEARCH("*nature*",$N515)),"nature",
IF(ISNUMBER(SEARCH("*art books*",$N515)),"art books",
IF(ISNUMBER(SEARCH("*places*",$N515)),"places",
IF(ISNUMBER(SEARCH("*pop*",$N515)),"pop",
IF(ISNUMBER(SEARCH("*faith*",$N515)),"faith",
IF(ISNUMBER(SEARCH("*gadgets*",$N515)),"gadgets",
IF(ISNUMBER(SEARCH("*people*",$N515)),"people",
IF(ISNUMBER(SEARCH("*tabletop games*",$N515)),"tabletop games",
IF(ISNUMBER(SEARCH("*space exploration*",$N515)),"space exploration",
IF(ISNUMBER(SEARCH("*makerspaces*",$N515)),"makerspaces",
IF(ISNUMBER(SEARCH("*small batch*",$N515)),"small batch",
IF(ISNUMBER(SEARCH("*restaurants*",$N515)),"restaurants",
IF(ISNUMBER(SEARCH("*classical music*",$N515)),"classical music",
IF(ISNUMBER(SEARCH("*musical*",$N515)),"musical",
IF(ISNUMBER(SEARCH("*spaces*",$N515)),"spaces",
IF(ISNUMBER(SEARCH("*hardware*",$N515)),"hardware",
IF(ISNUMBER(SEARCH("*children's books*",$N515)),"children's books")))))))))))))))))))))))))))))))))))))))))</f>
        <v>animation</v>
      </c>
      <c r="S515" s="11">
        <f t="shared" ref="S515:S578" si="52">((($J515/60)/60)/24)+DATE(1970,1,1)</f>
        <v>42552.653993055559</v>
      </c>
      <c r="T515" s="11">
        <f t="shared" ref="T515:T578" si="53">((($I515/60)/60)/24)+DATE(1970,1,1)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($E579/$D579)*100</f>
        <v>0.2</v>
      </c>
      <c r="P579" s="5">
        <f t="shared" ref="P579:P642" si="55">$E579/$L579</f>
        <v>10</v>
      </c>
      <c r="Q579" t="str">
        <f t="shared" ref="Q579:Q642" si="56">IF(ISNUMBER(SEARCH("*film &amp; video*",$N579)),"film &amp; video",
IF(ISNUMBER(SEARCH("*theater*",$N579)),"theater",
IF(ISNUMBER(SEARCH("*technology*",$N579)),"technology",
IF(ISNUMBER(SEARCH("*journalism*",$N579)),"journalism",
IF(ISNUMBER(SEARCH("*games*",$N579)),"games",
IF(ISNUMBER(SEARCH("*food*",$N579)),"food",
IF(ISNUMBER(SEARCH("*photography*",$N579)),"photography",
IF(ISNUMBER(SEARCH("*publishing*",$N579)),"publishing",
IF(ISNUMBER(SEARCH("*music*",$N579)),"music")))))))))</f>
        <v>technology</v>
      </c>
      <c r="R579" t="str">
        <f t="shared" ref="R579:R642" si="57">IF(ISNUMBER(SEARCH("*television*",$N579)),"television",
IF(ISNUMBER(SEARCH("*shorts*",$N579)),"shorts",
IF(ISNUMBER(SEARCH("*science fiction*",$N579)),"science fiction",
IF(ISNUMBER(SEARCH("*drama*",$N579)),"drama",
IF(ISNUMBER(SEARCH("*documentary*",$N579)),"documentary",
IF(ISNUMBER(SEARCH("*animation*",$N579)),"animation",
IF(ISNUMBER(SEARCH("*plays*",$N579)),"plays",
IF(ISNUMBER(SEARCH("*web*",$N579)),"web",
IF(ISNUMBER(SEARCH("*wearables*",$N579)),"wearables",
IF(ISNUMBER(SEARCH("*nonfiction*",$N579)),"nonfiction",
IF(ISNUMBER(SEARCH("*fiction*",$N579)),"fiction",
IF(ISNUMBER(SEARCH("*rock*",$N579)),"rock",
IF(ISNUMBER(SEARCH("*metal*",$N579)),"metal",
IF(ISNUMBER(SEARCH("*jazz*",$N579)),"jazz",
IF(ISNUMBER(SEARCH("*indie rock*",$N579)),"indie rock",
IF(ISNUMBER(SEARCH("*electronic music*",$N579)),"electronic music",
IF(ISNUMBER(SEARCH("*audio*",$N579)),"audio",
IF(ISNUMBER(SEARCH("*video games*",$N579)),"video games",
IF(ISNUMBER(SEARCH("*mobile games*",$N579)),"mobile games",
IF(ISNUMBER(SEARCH("*food trucks*",$N579)),"food trucks",
IF(ISNUMBER(SEARCH("*photobooks*",$N579)),"photobooks",
IF(ISNUMBER(SEARCH("*world music*",$N579)),"world music",
IF(ISNUMBER(SEARCH("*translations*",$N579)),"translations",
IF(ISNUMBER(SEARCH("*radio &amp; podcasts*",$N579)),"radio &amp; podcasts",
IF(ISNUMBER(SEARCH("*nature*",$N579)),"nature",
IF(ISNUMBER(SEARCH("*art books*",$N579)),"art books",
IF(ISNUMBER(SEARCH("*places*",$N579)),"places",
IF(ISNUMBER(SEARCH("*pop*",$N579)),"pop",
IF(ISNUMBER(SEARCH("*faith*",$N579)),"faith",
IF(ISNUMBER(SEARCH("*gadgets*",$N579)),"gadgets",
IF(ISNUMBER(SEARCH("*people*",$N579)),"people",
IF(ISNUMBER(SEARCH("*tabletop games*",$N579)),"tabletop games",
IF(ISNUMBER(SEARCH("*space exploration*",$N579)),"space exploration",
IF(ISNUMBER(SEARCH("*makerspaces*",$N579)),"makerspaces",
IF(ISNUMBER(SEARCH("*small batch*",$N579)),"small batch",
IF(ISNUMBER(SEARCH("*restaurants*",$N579)),"restaurants",
IF(ISNUMBER(SEARCH("*classical music*",$N579)),"classical music",
IF(ISNUMBER(SEARCH("*musical*",$N579)),"musical",
IF(ISNUMBER(SEARCH("*spaces*",$N579)),"spaces",
IF(ISNUMBER(SEARCH("*hardware*",$N579)),"hardware",
IF(ISNUMBER(SEARCH("*children's books*",$N579)),"children's books")))))))))))))))))))))))))))))))))))))))))</f>
        <v>web</v>
      </c>
      <c r="S579" s="11">
        <f t="shared" ref="S579:S642" si="58">((($J579/60)/60)/24)+DATE(1970,1,1)</f>
        <v>42450.589143518519</v>
      </c>
      <c r="T579" s="11">
        <f t="shared" ref="T579:T642" si="59">((($I579/60)/60)/24)+DATE(1970,1,1)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($E643/$D643)*100</f>
        <v>119.16249999999999</v>
      </c>
      <c r="P643" s="5">
        <f t="shared" ref="P643:P706" si="61">$E643/$L643</f>
        <v>151.31746031746033</v>
      </c>
      <c r="Q643" t="str">
        <f t="shared" ref="Q643:Q706" si="62">IF(ISNUMBER(SEARCH("*film &amp; video*",$N643)),"film &amp; video",
IF(ISNUMBER(SEARCH("*theater*",$N643)),"theater",
IF(ISNUMBER(SEARCH("*technology*",$N643)),"technology",
IF(ISNUMBER(SEARCH("*journalism*",$N643)),"journalism",
IF(ISNUMBER(SEARCH("*games*",$N643)),"games",
IF(ISNUMBER(SEARCH("*food*",$N643)),"food",
IF(ISNUMBER(SEARCH("*photography*",$N643)),"photography",
IF(ISNUMBER(SEARCH("*publishing*",$N643)),"publishing",
IF(ISNUMBER(SEARCH("*music*",$N643)),"music")))))))))</f>
        <v>technology</v>
      </c>
      <c r="R643" t="str">
        <f t="shared" ref="R643:R706" si="63">IF(ISNUMBER(SEARCH("*television*",$N643)),"television",
IF(ISNUMBER(SEARCH("*shorts*",$N643)),"shorts",
IF(ISNUMBER(SEARCH("*science fiction*",$N643)),"science fiction",
IF(ISNUMBER(SEARCH("*drama*",$N643)),"drama",
IF(ISNUMBER(SEARCH("*documentary*",$N643)),"documentary",
IF(ISNUMBER(SEARCH("*animation*",$N643)),"animation",
IF(ISNUMBER(SEARCH("*plays*",$N643)),"plays",
IF(ISNUMBER(SEARCH("*web*",$N643)),"web",
IF(ISNUMBER(SEARCH("*wearables*",$N643)),"wearables",
IF(ISNUMBER(SEARCH("*nonfiction*",$N643)),"nonfiction",
IF(ISNUMBER(SEARCH("*fiction*",$N643)),"fiction",
IF(ISNUMBER(SEARCH("*rock*",$N643)),"rock",
IF(ISNUMBER(SEARCH("*metal*",$N643)),"metal",
IF(ISNUMBER(SEARCH("*jazz*",$N643)),"jazz",
IF(ISNUMBER(SEARCH("*indie rock*",$N643)),"indie rock",
IF(ISNUMBER(SEARCH("*electronic music*",$N643)),"electronic music",
IF(ISNUMBER(SEARCH("*audio*",$N643)),"audio",
IF(ISNUMBER(SEARCH("*video games*",$N643)),"video games",
IF(ISNUMBER(SEARCH("*mobile games*",$N643)),"mobile games",
IF(ISNUMBER(SEARCH("*food trucks*",$N643)),"food trucks",
IF(ISNUMBER(SEARCH("*photobooks*",$N643)),"photobooks",
IF(ISNUMBER(SEARCH("*world music*",$N643)),"world music",
IF(ISNUMBER(SEARCH("*translations*",$N643)),"translations",
IF(ISNUMBER(SEARCH("*radio &amp; podcasts*",$N643)),"radio &amp; podcasts",
IF(ISNUMBER(SEARCH("*nature*",$N643)),"nature",
IF(ISNUMBER(SEARCH("*art books*",$N643)),"art books",
IF(ISNUMBER(SEARCH("*places*",$N643)),"places",
IF(ISNUMBER(SEARCH("*pop*",$N643)),"pop",
IF(ISNUMBER(SEARCH("*faith*",$N643)),"faith",
IF(ISNUMBER(SEARCH("*gadgets*",$N643)),"gadgets",
IF(ISNUMBER(SEARCH("*people*",$N643)),"people",
IF(ISNUMBER(SEARCH("*tabletop games*",$N643)),"tabletop games",
IF(ISNUMBER(SEARCH("*space exploration*",$N643)),"space exploration",
IF(ISNUMBER(SEARCH("*makerspaces*",$N643)),"makerspaces",
IF(ISNUMBER(SEARCH("*small batch*",$N643)),"small batch",
IF(ISNUMBER(SEARCH("*restaurants*",$N643)),"restaurants",
IF(ISNUMBER(SEARCH("*classical music*",$N643)),"classical music",
IF(ISNUMBER(SEARCH("*musical*",$N643)),"musical",
IF(ISNUMBER(SEARCH("*spaces*",$N643)),"spaces",
IF(ISNUMBER(SEARCH("*hardware*",$N643)),"hardware",
IF(ISNUMBER(SEARCH("*children's books*",$N643)),"children's books")))))))))))))))))))))))))))))))))))))))))</f>
        <v>wearables</v>
      </c>
      <c r="S643" s="11">
        <f t="shared" ref="S643:S706" si="64">((($J643/60)/60)/24)+DATE(1970,1,1)</f>
        <v>42199.57</v>
      </c>
      <c r="T643" s="11">
        <f t="shared" ref="T643:T706" si="65">((($I643/60)/60)/24)+DATE(1970,1,1)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($E707/$D707)*100</f>
        <v>0.97699999999999987</v>
      </c>
      <c r="P707" s="5">
        <f t="shared" ref="P707:P770" si="67">$E707/$L707</f>
        <v>195.4</v>
      </c>
      <c r="Q707" t="str">
        <f t="shared" ref="Q707:Q770" si="68">IF(ISNUMBER(SEARCH("*film &amp; video*",$N707)),"film &amp; video",
IF(ISNUMBER(SEARCH("*theater*",$N707)),"theater",
IF(ISNUMBER(SEARCH("*technology*",$N707)),"technology",
IF(ISNUMBER(SEARCH("*journalism*",$N707)),"journalism",
IF(ISNUMBER(SEARCH("*games*",$N707)),"games",
IF(ISNUMBER(SEARCH("*food*",$N707)),"food",
IF(ISNUMBER(SEARCH("*photography*",$N707)),"photography",
IF(ISNUMBER(SEARCH("*publishing*",$N707)),"publishing",
IF(ISNUMBER(SEARCH("*music*",$N707)),"music")))))))))</f>
        <v>technology</v>
      </c>
      <c r="R707" t="str">
        <f t="shared" ref="R707:R770" si="69">IF(ISNUMBER(SEARCH("*television*",$N707)),"television",
IF(ISNUMBER(SEARCH("*shorts*",$N707)),"shorts",
IF(ISNUMBER(SEARCH("*science fiction*",$N707)),"science fiction",
IF(ISNUMBER(SEARCH("*drama*",$N707)),"drama",
IF(ISNUMBER(SEARCH("*documentary*",$N707)),"documentary",
IF(ISNUMBER(SEARCH("*animation*",$N707)),"animation",
IF(ISNUMBER(SEARCH("*plays*",$N707)),"plays",
IF(ISNUMBER(SEARCH("*web*",$N707)),"web",
IF(ISNUMBER(SEARCH("*wearables*",$N707)),"wearables",
IF(ISNUMBER(SEARCH("*nonfiction*",$N707)),"nonfiction",
IF(ISNUMBER(SEARCH("*fiction*",$N707)),"fiction",
IF(ISNUMBER(SEARCH("*rock*",$N707)),"rock",
IF(ISNUMBER(SEARCH("*metal*",$N707)),"metal",
IF(ISNUMBER(SEARCH("*jazz*",$N707)),"jazz",
IF(ISNUMBER(SEARCH("*indie rock*",$N707)),"indie rock",
IF(ISNUMBER(SEARCH("*electronic music*",$N707)),"electronic music",
IF(ISNUMBER(SEARCH("*audio*",$N707)),"audio",
IF(ISNUMBER(SEARCH("*video games*",$N707)),"video games",
IF(ISNUMBER(SEARCH("*mobile games*",$N707)),"mobile games",
IF(ISNUMBER(SEARCH("*food trucks*",$N707)),"food trucks",
IF(ISNUMBER(SEARCH("*photobooks*",$N707)),"photobooks",
IF(ISNUMBER(SEARCH("*world music*",$N707)),"world music",
IF(ISNUMBER(SEARCH("*translations*",$N707)),"translations",
IF(ISNUMBER(SEARCH("*radio &amp; podcasts*",$N707)),"radio &amp; podcasts",
IF(ISNUMBER(SEARCH("*nature*",$N707)),"nature",
IF(ISNUMBER(SEARCH("*art books*",$N707)),"art books",
IF(ISNUMBER(SEARCH("*places*",$N707)),"places",
IF(ISNUMBER(SEARCH("*pop*",$N707)),"pop",
IF(ISNUMBER(SEARCH("*faith*",$N707)),"faith",
IF(ISNUMBER(SEARCH("*gadgets*",$N707)),"gadgets",
IF(ISNUMBER(SEARCH("*people*",$N707)),"people",
IF(ISNUMBER(SEARCH("*tabletop games*",$N707)),"tabletop games",
IF(ISNUMBER(SEARCH("*space exploration*",$N707)),"space exploration",
IF(ISNUMBER(SEARCH("*makerspaces*",$N707)),"makerspaces",
IF(ISNUMBER(SEARCH("*small batch*",$N707)),"small batch",
IF(ISNUMBER(SEARCH("*restaurants*",$N707)),"restaurants",
IF(ISNUMBER(SEARCH("*classical music*",$N707)),"classical music",
IF(ISNUMBER(SEARCH("*musical*",$N707)),"musical",
IF(ISNUMBER(SEARCH("*spaces*",$N707)),"spaces",
IF(ISNUMBER(SEARCH("*hardware*",$N707)),"hardware",
IF(ISNUMBER(SEARCH("*children's books*",$N707)),"children's books")))))))))))))))))))))))))))))))))))))))))</f>
        <v>wearables</v>
      </c>
      <c r="S707" s="11">
        <f t="shared" ref="S707:S770" si="70">((($J707/60)/60)/24)+DATE(1970,1,1)</f>
        <v>42726.491643518515</v>
      </c>
      <c r="T707" s="11">
        <f t="shared" ref="T707:T770" si="71">((($I707/60)/60)/24)+DATE(1970,1,1)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($E771/$D771)*100</f>
        <v>41.4</v>
      </c>
      <c r="P771" s="5">
        <f t="shared" ref="P771:P834" si="73">$E771/$L771</f>
        <v>31.846153846153847</v>
      </c>
      <c r="Q771" t="str">
        <f t="shared" ref="Q771:Q834" si="74">IF(ISNUMBER(SEARCH("*film &amp; video*",$N771)),"film &amp; video",
IF(ISNUMBER(SEARCH("*theater*",$N771)),"theater",
IF(ISNUMBER(SEARCH("*technology*",$N771)),"technology",
IF(ISNUMBER(SEARCH("*journalism*",$N771)),"journalism",
IF(ISNUMBER(SEARCH("*games*",$N771)),"games",
IF(ISNUMBER(SEARCH("*food*",$N771)),"food",
IF(ISNUMBER(SEARCH("*photography*",$N771)),"photography",
IF(ISNUMBER(SEARCH("*publishing*",$N771)),"publishing",
IF(ISNUMBER(SEARCH("*music*",$N771)),"music")))))))))</f>
        <v>publishing</v>
      </c>
      <c r="R771" t="str">
        <f t="shared" ref="R771:R834" si="75">IF(ISNUMBER(SEARCH("*television*",$N771)),"television",
IF(ISNUMBER(SEARCH("*shorts*",$N771)),"shorts",
IF(ISNUMBER(SEARCH("*science fiction*",$N771)),"science fiction",
IF(ISNUMBER(SEARCH("*drama*",$N771)),"drama",
IF(ISNUMBER(SEARCH("*documentary*",$N771)),"documentary",
IF(ISNUMBER(SEARCH("*animation*",$N771)),"animation",
IF(ISNUMBER(SEARCH("*plays*",$N771)),"plays",
IF(ISNUMBER(SEARCH("*web*",$N771)),"web",
IF(ISNUMBER(SEARCH("*wearables*",$N771)),"wearables",
IF(ISNUMBER(SEARCH("*nonfiction*",$N771)),"nonfiction",
IF(ISNUMBER(SEARCH("*fiction*",$N771)),"fiction",
IF(ISNUMBER(SEARCH("*rock*",$N771)),"rock",
IF(ISNUMBER(SEARCH("*metal*",$N771)),"metal",
IF(ISNUMBER(SEARCH("*jazz*",$N771)),"jazz",
IF(ISNUMBER(SEARCH("*indie rock*",$N771)),"indie rock",
IF(ISNUMBER(SEARCH("*electronic music*",$N771)),"electronic music",
IF(ISNUMBER(SEARCH("*audio*",$N771)),"audio",
IF(ISNUMBER(SEARCH("*video games*",$N771)),"video games",
IF(ISNUMBER(SEARCH("*mobile games*",$N771)),"mobile games",
IF(ISNUMBER(SEARCH("*food trucks*",$N771)),"food trucks",
IF(ISNUMBER(SEARCH("*photobooks*",$N771)),"photobooks",
IF(ISNUMBER(SEARCH("*world music*",$N771)),"world music",
IF(ISNUMBER(SEARCH("*translations*",$N771)),"translations",
IF(ISNUMBER(SEARCH("*radio &amp; podcasts*",$N771)),"radio &amp; podcasts",
IF(ISNUMBER(SEARCH("*nature*",$N771)),"nature",
IF(ISNUMBER(SEARCH("*art books*",$N771)),"art books",
IF(ISNUMBER(SEARCH("*places*",$N771)),"places",
IF(ISNUMBER(SEARCH("*pop*",$N771)),"pop",
IF(ISNUMBER(SEARCH("*faith*",$N771)),"faith",
IF(ISNUMBER(SEARCH("*gadgets*",$N771)),"gadgets",
IF(ISNUMBER(SEARCH("*people*",$N771)),"people",
IF(ISNUMBER(SEARCH("*tabletop games*",$N771)),"tabletop games",
IF(ISNUMBER(SEARCH("*space exploration*",$N771)),"space exploration",
IF(ISNUMBER(SEARCH("*makerspaces*",$N771)),"makerspaces",
IF(ISNUMBER(SEARCH("*small batch*",$N771)),"small batch",
IF(ISNUMBER(SEARCH("*restaurants*",$N771)),"restaurants",
IF(ISNUMBER(SEARCH("*classical music*",$N771)),"classical music",
IF(ISNUMBER(SEARCH("*musical*",$N771)),"musical",
IF(ISNUMBER(SEARCH("*spaces*",$N771)),"spaces",
IF(ISNUMBER(SEARCH("*hardware*",$N771)),"hardware",
IF(ISNUMBER(SEARCH("*children's books*",$N771)),"children's books")))))))))))))))))))))))))))))))))))))))))</f>
        <v>fiction</v>
      </c>
      <c r="S771" s="11">
        <f t="shared" ref="S771:S834" si="76">((($J771/60)/60)/24)+DATE(1970,1,1)</f>
        <v>41604.996458333335</v>
      </c>
      <c r="T771" s="11">
        <f t="shared" ref="T771:T834" si="77">((($I771/60)/60)/24)+DATE(1970,1,1)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($E835/$D835)*100</f>
        <v>101.66666666666666</v>
      </c>
      <c r="P835" s="5">
        <f t="shared" ref="P835:P898" si="79">$E835/$L835</f>
        <v>148.78048780487805</v>
      </c>
      <c r="Q835" t="str">
        <f t="shared" ref="Q835:Q898" si="80">IF(ISNUMBER(SEARCH("*film &amp; video*",$N835)),"film &amp; video",
IF(ISNUMBER(SEARCH("*theater*",$N835)),"theater",
IF(ISNUMBER(SEARCH("*technology*",$N835)),"technology",
IF(ISNUMBER(SEARCH("*journalism*",$N835)),"journalism",
IF(ISNUMBER(SEARCH("*games*",$N835)),"games",
IF(ISNUMBER(SEARCH("*food*",$N835)),"food",
IF(ISNUMBER(SEARCH("*photography*",$N835)),"photography",
IF(ISNUMBER(SEARCH("*publishing*",$N835)),"publishing",
IF(ISNUMBER(SEARCH("*music*",$N835)),"music")))))))))</f>
        <v>music</v>
      </c>
      <c r="R835" t="str">
        <f t="shared" ref="R835:R898" si="81">IF(ISNUMBER(SEARCH("*television*",$N835)),"television",
IF(ISNUMBER(SEARCH("*shorts*",$N835)),"shorts",
IF(ISNUMBER(SEARCH("*science fiction*",$N835)),"science fiction",
IF(ISNUMBER(SEARCH("*drama*",$N835)),"drama",
IF(ISNUMBER(SEARCH("*documentary*",$N835)),"documentary",
IF(ISNUMBER(SEARCH("*animation*",$N835)),"animation",
IF(ISNUMBER(SEARCH("*plays*",$N835)),"plays",
IF(ISNUMBER(SEARCH("*web*",$N835)),"web",
IF(ISNUMBER(SEARCH("*wearables*",$N835)),"wearables",
IF(ISNUMBER(SEARCH("*nonfiction*",$N835)),"nonfiction",
IF(ISNUMBER(SEARCH("*fiction*",$N835)),"fiction",
IF(ISNUMBER(SEARCH("*rock*",$N835)),"rock",
IF(ISNUMBER(SEARCH("*metal*",$N835)),"metal",
IF(ISNUMBER(SEARCH("*jazz*",$N835)),"jazz",
IF(ISNUMBER(SEARCH("*indie rock*",$N835)),"indie rock",
IF(ISNUMBER(SEARCH("*electronic music*",$N835)),"electronic music",
IF(ISNUMBER(SEARCH("*audio*",$N835)),"audio",
IF(ISNUMBER(SEARCH("*video games*",$N835)),"video games",
IF(ISNUMBER(SEARCH("*mobile games*",$N835)),"mobile games",
IF(ISNUMBER(SEARCH("*food trucks*",$N835)),"food trucks",
IF(ISNUMBER(SEARCH("*photobooks*",$N835)),"photobooks",
IF(ISNUMBER(SEARCH("*world music*",$N835)),"world music",
IF(ISNUMBER(SEARCH("*translations*",$N835)),"translations",
IF(ISNUMBER(SEARCH("*radio &amp; podcasts*",$N835)),"radio &amp; podcasts",
IF(ISNUMBER(SEARCH("*nature*",$N835)),"nature",
IF(ISNUMBER(SEARCH("*art books*",$N835)),"art books",
IF(ISNUMBER(SEARCH("*places*",$N835)),"places",
IF(ISNUMBER(SEARCH("*pop*",$N835)),"pop",
IF(ISNUMBER(SEARCH("*faith*",$N835)),"faith",
IF(ISNUMBER(SEARCH("*gadgets*",$N835)),"gadgets",
IF(ISNUMBER(SEARCH("*people*",$N835)),"people",
IF(ISNUMBER(SEARCH("*tabletop games*",$N835)),"tabletop games",
IF(ISNUMBER(SEARCH("*space exploration*",$N835)),"space exploration",
IF(ISNUMBER(SEARCH("*makerspaces*",$N835)),"makerspaces",
IF(ISNUMBER(SEARCH("*small batch*",$N835)),"small batch",
IF(ISNUMBER(SEARCH("*restaurants*",$N835)),"restaurants",
IF(ISNUMBER(SEARCH("*classical music*",$N835)),"classical music",
IF(ISNUMBER(SEARCH("*musical*",$N835)),"musical",
IF(ISNUMBER(SEARCH("*spaces*",$N835)),"spaces",
IF(ISNUMBER(SEARCH("*hardware*",$N835)),"hardware",
IF(ISNUMBER(SEARCH("*children's books*",$N835)),"children's books")))))))))))))))))))))))))))))))))))))))))</f>
        <v>rock</v>
      </c>
      <c r="S835" s="11">
        <f t="shared" ref="S835:S898" si="82">((($J835/60)/60)/24)+DATE(1970,1,1)</f>
        <v>41718.878182870372</v>
      </c>
      <c r="T835" s="11">
        <f t="shared" ref="T835:T898" si="83">((($I835/60)/60)/24)+DATE(1970,1,1)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rock</v>
      </c>
      <c r="S883" s="11">
        <f t="shared" si="82"/>
        <v>40877.25099537037</v>
      </c>
      <c r="T883" s="11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rock</v>
      </c>
      <c r="S884" s="11">
        <f t="shared" si="82"/>
        <v>40759.860532407409</v>
      </c>
      <c r="T884" s="11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rock</v>
      </c>
      <c r="S887" s="11">
        <f t="shared" si="82"/>
        <v>42713.941099537042</v>
      </c>
      <c r="T887" s="11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rock</v>
      </c>
      <c r="S888" s="11">
        <f t="shared" si="82"/>
        <v>42603.870520833334</v>
      </c>
      <c r="T888" s="11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rock</v>
      </c>
      <c r="S889" s="11">
        <f t="shared" si="82"/>
        <v>41026.958969907406</v>
      </c>
      <c r="T889" s="11">
        <f t="shared" si="83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rock</v>
      </c>
      <c r="S891" s="11">
        <f t="shared" si="82"/>
        <v>41887.784062500003</v>
      </c>
      <c r="T891" s="11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rock</v>
      </c>
      <c r="S892" s="11">
        <f t="shared" si="82"/>
        <v>41569.698831018519</v>
      </c>
      <c r="T892" s="11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rock</v>
      </c>
      <c r="S893" s="11">
        <f t="shared" si="82"/>
        <v>41842.031597222223</v>
      </c>
      <c r="T893" s="11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rock</v>
      </c>
      <c r="S895" s="11">
        <f t="shared" si="82"/>
        <v>42065.897719907407</v>
      </c>
      <c r="T895" s="11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rock</v>
      </c>
      <c r="S896" s="11">
        <f t="shared" si="82"/>
        <v>42496.981597222228</v>
      </c>
      <c r="T896" s="11">
        <f t="shared" si="83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rock</v>
      </c>
      <c r="S897" s="11">
        <f t="shared" si="82"/>
        <v>40431.127650462964</v>
      </c>
      <c r="T897" s="11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rock</v>
      </c>
      <c r="S898" s="11">
        <f t="shared" si="82"/>
        <v>42218.872986111113</v>
      </c>
      <c r="T898" s="11">
        <f t="shared" si="83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($E899/$D899)*100</f>
        <v>0</v>
      </c>
      <c r="P899" s="5" t="e">
        <f t="shared" ref="P899:P962" si="85">$E899/$L899</f>
        <v>#DIV/0!</v>
      </c>
      <c r="Q899" t="str">
        <f t="shared" ref="Q899:Q962" si="86">IF(ISNUMBER(SEARCH("*film &amp; video*",$N899)),"film &amp; video",
IF(ISNUMBER(SEARCH("*theater*",$N899)),"theater",
IF(ISNUMBER(SEARCH("*technology*",$N899)),"technology",
IF(ISNUMBER(SEARCH("*journalism*",$N899)),"journalism",
IF(ISNUMBER(SEARCH("*games*",$N899)),"games",
IF(ISNUMBER(SEARCH("*food*",$N899)),"food",
IF(ISNUMBER(SEARCH("*photography*",$N899)),"photography",
IF(ISNUMBER(SEARCH("*publishing*",$N899)),"publishing",
IF(ISNUMBER(SEARCH("*music*",$N899)),"music")))))))))</f>
        <v>music</v>
      </c>
      <c r="R899" t="str">
        <f t="shared" ref="R899:R962" si="87">IF(ISNUMBER(SEARCH("*television*",$N899)),"television",
IF(ISNUMBER(SEARCH("*shorts*",$N899)),"shorts",
IF(ISNUMBER(SEARCH("*science fiction*",$N899)),"science fiction",
IF(ISNUMBER(SEARCH("*drama*",$N899)),"drama",
IF(ISNUMBER(SEARCH("*documentary*",$N899)),"documentary",
IF(ISNUMBER(SEARCH("*animation*",$N899)),"animation",
IF(ISNUMBER(SEARCH("*plays*",$N899)),"plays",
IF(ISNUMBER(SEARCH("*web*",$N899)),"web",
IF(ISNUMBER(SEARCH("*wearables*",$N899)),"wearables",
IF(ISNUMBER(SEARCH("*nonfiction*",$N899)),"nonfiction",
IF(ISNUMBER(SEARCH("*fiction*",$N899)),"fiction",
IF(ISNUMBER(SEARCH("*rock*",$N899)),"rock",
IF(ISNUMBER(SEARCH("*metal*",$N899)),"metal",
IF(ISNUMBER(SEARCH("*jazz*",$N899)),"jazz",
IF(ISNUMBER(SEARCH("*indie rock*",$N899)),"indie rock",
IF(ISNUMBER(SEARCH("*electronic music*",$N899)),"electronic music",
IF(ISNUMBER(SEARCH("*audio*",$N899)),"audio",
IF(ISNUMBER(SEARCH("*video games*",$N899)),"video games",
IF(ISNUMBER(SEARCH("*mobile games*",$N899)),"mobile games",
IF(ISNUMBER(SEARCH("*food trucks*",$N899)),"food trucks",
IF(ISNUMBER(SEARCH("*photobooks*",$N899)),"photobooks",
IF(ISNUMBER(SEARCH("*world music*",$N899)),"world music",
IF(ISNUMBER(SEARCH("*translations*",$N899)),"translations",
IF(ISNUMBER(SEARCH("*radio &amp; podcasts*",$N899)),"radio &amp; podcasts",
IF(ISNUMBER(SEARCH("*nature*",$N899)),"nature",
IF(ISNUMBER(SEARCH("*art books*",$N899)),"art books",
IF(ISNUMBER(SEARCH("*places*",$N899)),"places",
IF(ISNUMBER(SEARCH("*pop*",$N899)),"pop",
IF(ISNUMBER(SEARCH("*faith*",$N899)),"faith",
IF(ISNUMBER(SEARCH("*gadgets*",$N899)),"gadgets",
IF(ISNUMBER(SEARCH("*people*",$N899)),"people",
IF(ISNUMBER(SEARCH("*tabletop games*",$N899)),"tabletop games",
IF(ISNUMBER(SEARCH("*space exploration*",$N899)),"space exploration",
IF(ISNUMBER(SEARCH("*makerspaces*",$N899)),"makerspaces",
IF(ISNUMBER(SEARCH("*small batch*",$N899)),"small batch",
IF(ISNUMBER(SEARCH("*restaurants*",$N899)),"restaurants",
IF(ISNUMBER(SEARCH("*classical music*",$N899)),"classical music",
IF(ISNUMBER(SEARCH("*musical*",$N899)),"musical",
IF(ISNUMBER(SEARCH("*spaces*",$N899)),"spaces",
IF(ISNUMBER(SEARCH("*hardware*",$N899)),"hardware",
IF(ISNUMBER(SEARCH("*children's books*",$N899)),"children's books")))))))))))))))))))))))))))))))))))))))))</f>
        <v>rock</v>
      </c>
      <c r="S899" s="11">
        <f t="shared" ref="S899:S962" si="88">((($J899/60)/60)/24)+DATE(1970,1,1)</f>
        <v>41211.688750000001</v>
      </c>
      <c r="T899" s="11">
        <f t="shared" ref="T899:T962" si="89">((($I899/60)/60)/24)+DATE(1970,1,1)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rock</v>
      </c>
      <c r="S901" s="11">
        <f t="shared" si="88"/>
        <v>40646.099097222221</v>
      </c>
      <c r="T901" s="11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($E963/$D963)*100</f>
        <v>42.188421052631583</v>
      </c>
      <c r="P963" s="5">
        <f t="shared" ref="P963:P1026" si="91">$E963/$L963</f>
        <v>364.35454545454547</v>
      </c>
      <c r="Q963" t="str">
        <f t="shared" ref="Q963:Q1026" si="92">IF(ISNUMBER(SEARCH("*film &amp; video*",$N963)),"film &amp; video",
IF(ISNUMBER(SEARCH("*theater*",$N963)),"theater",
IF(ISNUMBER(SEARCH("*technology*",$N963)),"technology",
IF(ISNUMBER(SEARCH("*journalism*",$N963)),"journalism",
IF(ISNUMBER(SEARCH("*games*",$N963)),"games",
IF(ISNUMBER(SEARCH("*food*",$N963)),"food",
IF(ISNUMBER(SEARCH("*photography*",$N963)),"photography",
IF(ISNUMBER(SEARCH("*publishing*",$N963)),"publishing",
IF(ISNUMBER(SEARCH("*music*",$N963)),"music")))))))))</f>
        <v>technology</v>
      </c>
      <c r="R963" t="str">
        <f t="shared" ref="R963:R1026" si="93">IF(ISNUMBER(SEARCH("*television*",$N963)),"television",
IF(ISNUMBER(SEARCH("*shorts*",$N963)),"shorts",
IF(ISNUMBER(SEARCH("*science fiction*",$N963)),"science fiction",
IF(ISNUMBER(SEARCH("*drama*",$N963)),"drama",
IF(ISNUMBER(SEARCH("*documentary*",$N963)),"documentary",
IF(ISNUMBER(SEARCH("*animation*",$N963)),"animation",
IF(ISNUMBER(SEARCH("*plays*",$N963)),"plays",
IF(ISNUMBER(SEARCH("*web*",$N963)),"web",
IF(ISNUMBER(SEARCH("*wearables*",$N963)),"wearables",
IF(ISNUMBER(SEARCH("*nonfiction*",$N963)),"nonfiction",
IF(ISNUMBER(SEARCH("*fiction*",$N963)),"fiction",
IF(ISNUMBER(SEARCH("*rock*",$N963)),"rock",
IF(ISNUMBER(SEARCH("*metal*",$N963)),"metal",
IF(ISNUMBER(SEARCH("*jazz*",$N963)),"jazz",
IF(ISNUMBER(SEARCH("*indie rock*",$N963)),"indie rock",
IF(ISNUMBER(SEARCH("*electronic music*",$N963)),"electronic music",
IF(ISNUMBER(SEARCH("*audio*",$N963)),"audio",
IF(ISNUMBER(SEARCH("*video games*",$N963)),"video games",
IF(ISNUMBER(SEARCH("*mobile games*",$N963)),"mobile games",
IF(ISNUMBER(SEARCH("*food trucks*",$N963)),"food trucks",
IF(ISNUMBER(SEARCH("*photobooks*",$N963)),"photobooks",
IF(ISNUMBER(SEARCH("*world music*",$N963)),"world music",
IF(ISNUMBER(SEARCH("*translations*",$N963)),"translations",
IF(ISNUMBER(SEARCH("*radio &amp; podcasts*",$N963)),"radio &amp; podcasts",
IF(ISNUMBER(SEARCH("*nature*",$N963)),"nature",
IF(ISNUMBER(SEARCH("*art books*",$N963)),"art books",
IF(ISNUMBER(SEARCH("*places*",$N963)),"places",
IF(ISNUMBER(SEARCH("*pop*",$N963)),"pop",
IF(ISNUMBER(SEARCH("*faith*",$N963)),"faith",
IF(ISNUMBER(SEARCH("*gadgets*",$N963)),"gadgets",
IF(ISNUMBER(SEARCH("*people*",$N963)),"people",
IF(ISNUMBER(SEARCH("*tabletop games*",$N963)),"tabletop games",
IF(ISNUMBER(SEARCH("*space exploration*",$N963)),"space exploration",
IF(ISNUMBER(SEARCH("*makerspaces*",$N963)),"makerspaces",
IF(ISNUMBER(SEARCH("*small batch*",$N963)),"small batch",
IF(ISNUMBER(SEARCH("*restaurants*",$N963)),"restaurants",
IF(ISNUMBER(SEARCH("*classical music*",$N963)),"classical music",
IF(ISNUMBER(SEARCH("*musical*",$N963)),"musical",
IF(ISNUMBER(SEARCH("*spaces*",$N963)),"spaces",
IF(ISNUMBER(SEARCH("*hardware*",$N963)),"hardware",
IF(ISNUMBER(SEARCH("*children's books*",$N963)),"children's books")))))))))))))))))))))))))))))))))))))))))</f>
        <v>wearables</v>
      </c>
      <c r="S963" s="11">
        <f t="shared" ref="S963:S1026" si="94">((($J963/60)/60)/24)+DATE(1970,1,1)</f>
        <v>42740.693692129629</v>
      </c>
      <c r="T963" s="11">
        <f t="shared" ref="T963:T1026" si="95">((($I963/60)/60)/24)+DATE(1970,1,1)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($E1027/$D1027)*100</f>
        <v>109.92831428571431</v>
      </c>
      <c r="P1027" s="5">
        <f t="shared" ref="P1027:P1090" si="97">$E1027/$L1027</f>
        <v>71.848571428571432</v>
      </c>
      <c r="Q1027" t="str">
        <f t="shared" ref="Q1027:Q1090" si="98">IF(ISNUMBER(SEARCH("*film &amp; video*",$N1027)),"film &amp; video",
IF(ISNUMBER(SEARCH("*theater*",$N1027)),"theater",
IF(ISNUMBER(SEARCH("*technology*",$N1027)),"technology",
IF(ISNUMBER(SEARCH("*journalism*",$N1027)),"journalism",
IF(ISNUMBER(SEARCH("*games*",$N1027)),"games",
IF(ISNUMBER(SEARCH("*food*",$N1027)),"food",
IF(ISNUMBER(SEARCH("*photography*",$N1027)),"photography",
IF(ISNUMBER(SEARCH("*publishing*",$N1027)),"publishing",
IF(ISNUMBER(SEARCH("*music*",$N1027)),"music")))))))))</f>
        <v>music</v>
      </c>
      <c r="R1027" t="str">
        <f t="shared" ref="R1027:R1090" si="99">IF(ISNUMBER(SEARCH("*television*",$N1027)),"television",
IF(ISNUMBER(SEARCH("*shorts*",$N1027)),"shorts",
IF(ISNUMBER(SEARCH("*science fiction*",$N1027)),"science fiction",
IF(ISNUMBER(SEARCH("*drama*",$N1027)),"drama",
IF(ISNUMBER(SEARCH("*documentary*",$N1027)),"documentary",
IF(ISNUMBER(SEARCH("*animation*",$N1027)),"animation",
IF(ISNUMBER(SEARCH("*plays*",$N1027)),"plays",
IF(ISNUMBER(SEARCH("*web*",$N1027)),"web",
IF(ISNUMBER(SEARCH("*wearables*",$N1027)),"wearables",
IF(ISNUMBER(SEARCH("*nonfiction*",$N1027)),"nonfiction",
IF(ISNUMBER(SEARCH("*fiction*",$N1027)),"fiction",
IF(ISNUMBER(SEARCH("*rock*",$N1027)),"rock",
IF(ISNUMBER(SEARCH("*metal*",$N1027)),"metal",
IF(ISNUMBER(SEARCH("*jazz*",$N1027)),"jazz",
IF(ISNUMBER(SEARCH("*indie rock*",$N1027)),"indie rock",
IF(ISNUMBER(SEARCH("*electronic music*",$N1027)),"electronic music",
IF(ISNUMBER(SEARCH("*audio*",$N1027)),"audio",
IF(ISNUMBER(SEARCH("*video games*",$N1027)),"video games",
IF(ISNUMBER(SEARCH("*mobile games*",$N1027)),"mobile games",
IF(ISNUMBER(SEARCH("*food trucks*",$N1027)),"food trucks",
IF(ISNUMBER(SEARCH("*photobooks*",$N1027)),"photobooks",
IF(ISNUMBER(SEARCH("*world music*",$N1027)),"world music",
IF(ISNUMBER(SEARCH("*translations*",$N1027)),"translations",
IF(ISNUMBER(SEARCH("*radio &amp; podcasts*",$N1027)),"radio &amp; podcasts",
IF(ISNUMBER(SEARCH("*nature*",$N1027)),"nature",
IF(ISNUMBER(SEARCH("*art books*",$N1027)),"art books",
IF(ISNUMBER(SEARCH("*places*",$N1027)),"places",
IF(ISNUMBER(SEARCH("*pop*",$N1027)),"pop",
IF(ISNUMBER(SEARCH("*faith*",$N1027)),"faith",
IF(ISNUMBER(SEARCH("*gadgets*",$N1027)),"gadgets",
IF(ISNUMBER(SEARCH("*people*",$N1027)),"people",
IF(ISNUMBER(SEARCH("*tabletop games*",$N1027)),"tabletop games",
IF(ISNUMBER(SEARCH("*space exploration*",$N1027)),"space exploration",
IF(ISNUMBER(SEARCH("*makerspaces*",$N1027)),"makerspaces",
IF(ISNUMBER(SEARCH("*small batch*",$N1027)),"small batch",
IF(ISNUMBER(SEARCH("*restaurants*",$N1027)),"restaurants",
IF(ISNUMBER(SEARCH("*classical music*",$N1027)),"classical music",
IF(ISNUMBER(SEARCH("*musical*",$N1027)),"musical",
IF(ISNUMBER(SEARCH("*spaces*",$N1027)),"spaces",
IF(ISNUMBER(SEARCH("*hardware*",$N1027)),"hardware",
IF(ISNUMBER(SEARCH("*children's books*",$N1027)),"children's books")))))))))))))))))))))))))))))))))))))))))</f>
        <v>electronic music</v>
      </c>
      <c r="S1027" s="11">
        <f t="shared" ref="S1027:S1090" si="100">((($J1027/60)/60)/24)+DATE(1970,1,1)</f>
        <v>42049.833761574075</v>
      </c>
      <c r="T1027" s="11">
        <f t="shared" ref="T1027:T1090" si="101">((($I1027/60)/60)/24)+DATE(1970,1,1)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($E1091/$D1091)*100</f>
        <v>7.8266666666666662</v>
      </c>
      <c r="P1091" s="5">
        <f t="shared" ref="P1091:P1154" si="103">$E1091/$L1091</f>
        <v>23.959183673469386</v>
      </c>
      <c r="Q1091" t="str">
        <f t="shared" ref="Q1091:Q1154" si="104">IF(ISNUMBER(SEARCH("*film &amp; video*",$N1091)),"film &amp; video",
IF(ISNUMBER(SEARCH("*theater*",$N1091)),"theater",
IF(ISNUMBER(SEARCH("*technology*",$N1091)),"technology",
IF(ISNUMBER(SEARCH("*journalism*",$N1091)),"journalism",
IF(ISNUMBER(SEARCH("*games*",$N1091)),"games",
IF(ISNUMBER(SEARCH("*food*",$N1091)),"food",
IF(ISNUMBER(SEARCH("*photography*",$N1091)),"photography",
IF(ISNUMBER(SEARCH("*publishing*",$N1091)),"publishing",
IF(ISNUMBER(SEARCH("*music*",$N1091)),"music")))))))))</f>
        <v>games</v>
      </c>
      <c r="R1091" t="str">
        <f t="shared" ref="R1091:R1154" si="105">IF(ISNUMBER(SEARCH("*television*",$N1091)),"television",
IF(ISNUMBER(SEARCH("*shorts*",$N1091)),"shorts",
IF(ISNUMBER(SEARCH("*science fiction*",$N1091)),"science fiction",
IF(ISNUMBER(SEARCH("*drama*",$N1091)),"drama",
IF(ISNUMBER(SEARCH("*documentary*",$N1091)),"documentary",
IF(ISNUMBER(SEARCH("*animation*",$N1091)),"animation",
IF(ISNUMBER(SEARCH("*plays*",$N1091)),"plays",
IF(ISNUMBER(SEARCH("*web*",$N1091)),"web",
IF(ISNUMBER(SEARCH("*wearables*",$N1091)),"wearables",
IF(ISNUMBER(SEARCH("*nonfiction*",$N1091)),"nonfiction",
IF(ISNUMBER(SEARCH("*fiction*",$N1091)),"fiction",
IF(ISNUMBER(SEARCH("*rock*",$N1091)),"rock",
IF(ISNUMBER(SEARCH("*metal*",$N1091)),"metal",
IF(ISNUMBER(SEARCH("*jazz*",$N1091)),"jazz",
IF(ISNUMBER(SEARCH("*indie rock*",$N1091)),"indie rock",
IF(ISNUMBER(SEARCH("*electronic music*",$N1091)),"electronic music",
IF(ISNUMBER(SEARCH("*audio*",$N1091)),"audio",
IF(ISNUMBER(SEARCH("*video games*",$N1091)),"video games",
IF(ISNUMBER(SEARCH("*mobile games*",$N1091)),"mobile games",
IF(ISNUMBER(SEARCH("*food trucks*",$N1091)),"food trucks",
IF(ISNUMBER(SEARCH("*photobooks*",$N1091)),"photobooks",
IF(ISNUMBER(SEARCH("*world music*",$N1091)),"world music",
IF(ISNUMBER(SEARCH("*translations*",$N1091)),"translations",
IF(ISNUMBER(SEARCH("*radio &amp; podcasts*",$N1091)),"radio &amp; podcasts",
IF(ISNUMBER(SEARCH("*nature*",$N1091)),"nature",
IF(ISNUMBER(SEARCH("*art books*",$N1091)),"art books",
IF(ISNUMBER(SEARCH("*places*",$N1091)),"places",
IF(ISNUMBER(SEARCH("*pop*",$N1091)),"pop",
IF(ISNUMBER(SEARCH("*faith*",$N1091)),"faith",
IF(ISNUMBER(SEARCH("*gadgets*",$N1091)),"gadgets",
IF(ISNUMBER(SEARCH("*people*",$N1091)),"people",
IF(ISNUMBER(SEARCH("*tabletop games*",$N1091)),"tabletop games",
IF(ISNUMBER(SEARCH("*space exploration*",$N1091)),"space exploration",
IF(ISNUMBER(SEARCH("*makerspaces*",$N1091)),"makerspaces",
IF(ISNUMBER(SEARCH("*small batch*",$N1091)),"small batch",
IF(ISNUMBER(SEARCH("*restaurants*",$N1091)),"restaurants",
IF(ISNUMBER(SEARCH("*classical music*",$N1091)),"classical music",
IF(ISNUMBER(SEARCH("*musical*",$N1091)),"musical",
IF(ISNUMBER(SEARCH("*spaces*",$N1091)),"spaces",
IF(ISNUMBER(SEARCH("*hardware*",$N1091)),"hardware",
IF(ISNUMBER(SEARCH("*children's books*",$N1091)),"children's books")))))))))))))))))))))))))))))))))))))))))</f>
        <v>video games</v>
      </c>
      <c r="S1091" s="11">
        <f t="shared" ref="S1091:S1154" si="106">((($J1091/60)/60)/24)+DATE(1970,1,1)</f>
        <v>42151.189525462964</v>
      </c>
      <c r="T1091" s="11">
        <f t="shared" ref="T1091:T1154" si="107">((($I1091/60)/60)/24)+DATE(1970,1,1)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($E1155/$D1155)*100</f>
        <v>0.625</v>
      </c>
      <c r="P1155" s="5">
        <f t="shared" ref="P1155:P1218" si="109">$E1155/$L1155</f>
        <v>50</v>
      </c>
      <c r="Q1155" t="str">
        <f t="shared" ref="Q1155:Q1218" si="110">IF(ISNUMBER(SEARCH("*film &amp; video*",$N1155)),"film &amp; video",
IF(ISNUMBER(SEARCH("*theater*",$N1155)),"theater",
IF(ISNUMBER(SEARCH("*technology*",$N1155)),"technology",
IF(ISNUMBER(SEARCH("*journalism*",$N1155)),"journalism",
IF(ISNUMBER(SEARCH("*games*",$N1155)),"games",
IF(ISNUMBER(SEARCH("*food*",$N1155)),"food",
IF(ISNUMBER(SEARCH("*photography*",$N1155)),"photography",
IF(ISNUMBER(SEARCH("*publishing*",$N1155)),"publishing",
IF(ISNUMBER(SEARCH("*music*",$N1155)),"music")))))))))</f>
        <v>food</v>
      </c>
      <c r="R1155" t="str">
        <f t="shared" ref="R1155:R1218" si="111">IF(ISNUMBER(SEARCH("*television*",$N1155)),"television",
IF(ISNUMBER(SEARCH("*shorts*",$N1155)),"shorts",
IF(ISNUMBER(SEARCH("*science fiction*",$N1155)),"science fiction",
IF(ISNUMBER(SEARCH("*drama*",$N1155)),"drama",
IF(ISNUMBER(SEARCH("*documentary*",$N1155)),"documentary",
IF(ISNUMBER(SEARCH("*animation*",$N1155)),"animation",
IF(ISNUMBER(SEARCH("*plays*",$N1155)),"plays",
IF(ISNUMBER(SEARCH("*web*",$N1155)),"web",
IF(ISNUMBER(SEARCH("*wearables*",$N1155)),"wearables",
IF(ISNUMBER(SEARCH("*nonfiction*",$N1155)),"nonfiction",
IF(ISNUMBER(SEARCH("*fiction*",$N1155)),"fiction",
IF(ISNUMBER(SEARCH("*rock*",$N1155)),"rock",
IF(ISNUMBER(SEARCH("*metal*",$N1155)),"metal",
IF(ISNUMBER(SEARCH("*jazz*",$N1155)),"jazz",
IF(ISNUMBER(SEARCH("*indie rock*",$N1155)),"indie rock",
IF(ISNUMBER(SEARCH("*electronic music*",$N1155)),"electronic music",
IF(ISNUMBER(SEARCH("*audio*",$N1155)),"audio",
IF(ISNUMBER(SEARCH("*video games*",$N1155)),"video games",
IF(ISNUMBER(SEARCH("*mobile games*",$N1155)),"mobile games",
IF(ISNUMBER(SEARCH("*food trucks*",$N1155)),"food trucks",
IF(ISNUMBER(SEARCH("*photobooks*",$N1155)),"photobooks",
IF(ISNUMBER(SEARCH("*world music*",$N1155)),"world music",
IF(ISNUMBER(SEARCH("*translations*",$N1155)),"translations",
IF(ISNUMBER(SEARCH("*radio &amp; podcasts*",$N1155)),"radio &amp; podcasts",
IF(ISNUMBER(SEARCH("*nature*",$N1155)),"nature",
IF(ISNUMBER(SEARCH("*art books*",$N1155)),"art books",
IF(ISNUMBER(SEARCH("*places*",$N1155)),"places",
IF(ISNUMBER(SEARCH("*pop*",$N1155)),"pop",
IF(ISNUMBER(SEARCH("*faith*",$N1155)),"faith",
IF(ISNUMBER(SEARCH("*gadgets*",$N1155)),"gadgets",
IF(ISNUMBER(SEARCH("*people*",$N1155)),"people",
IF(ISNUMBER(SEARCH("*tabletop games*",$N1155)),"tabletop games",
IF(ISNUMBER(SEARCH("*space exploration*",$N1155)),"space exploration",
IF(ISNUMBER(SEARCH("*makerspaces*",$N1155)),"makerspaces",
IF(ISNUMBER(SEARCH("*small batch*",$N1155)),"small batch",
IF(ISNUMBER(SEARCH("*restaurants*",$N1155)),"restaurants",
IF(ISNUMBER(SEARCH("*classical music*",$N1155)),"classical music",
IF(ISNUMBER(SEARCH("*musical*",$N1155)),"musical",
IF(ISNUMBER(SEARCH("*spaces*",$N1155)),"spaces",
IF(ISNUMBER(SEARCH("*hardware*",$N1155)),"hardware",
IF(ISNUMBER(SEARCH("*children's books*",$N1155)),"children's books")))))))))))))))))))))))))))))))))))))))))</f>
        <v>food trucks</v>
      </c>
      <c r="S1155" s="11">
        <f t="shared" ref="S1155:S1218" si="112">((($J1155/60)/60)/24)+DATE(1970,1,1)</f>
        <v>42143.714178240742</v>
      </c>
      <c r="T1155" s="11">
        <f t="shared" ref="T1155:T1218" si="113">((($I1155/60)/60)/24)+DATE(1970,1,1)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($E1219/$D1219)*100</f>
        <v>102.60000000000001</v>
      </c>
      <c r="P1219" s="5">
        <f t="shared" ref="P1219:P1282" si="115">$E1219/$L1219</f>
        <v>148.57377049180329</v>
      </c>
      <c r="Q1219" t="str">
        <f t="shared" ref="Q1219:Q1282" si="116">IF(ISNUMBER(SEARCH("*film &amp; video*",$N1219)),"film &amp; video",
IF(ISNUMBER(SEARCH("*theater*",$N1219)),"theater",
IF(ISNUMBER(SEARCH("*technology*",$N1219)),"technology",
IF(ISNUMBER(SEARCH("*journalism*",$N1219)),"journalism",
IF(ISNUMBER(SEARCH("*games*",$N1219)),"games",
IF(ISNUMBER(SEARCH("*food*",$N1219)),"food",
IF(ISNUMBER(SEARCH("*photography*",$N1219)),"photography",
IF(ISNUMBER(SEARCH("*publishing*",$N1219)),"publishing",
IF(ISNUMBER(SEARCH("*music*",$N1219)),"music")))))))))</f>
        <v>photography</v>
      </c>
      <c r="R1219" t="str">
        <f t="shared" ref="R1219:R1282" si="117">IF(ISNUMBER(SEARCH("*television*",$N1219)),"television",
IF(ISNUMBER(SEARCH("*shorts*",$N1219)),"shorts",
IF(ISNUMBER(SEARCH("*science fiction*",$N1219)),"science fiction",
IF(ISNUMBER(SEARCH("*drama*",$N1219)),"drama",
IF(ISNUMBER(SEARCH("*documentary*",$N1219)),"documentary",
IF(ISNUMBER(SEARCH("*animation*",$N1219)),"animation",
IF(ISNUMBER(SEARCH("*plays*",$N1219)),"plays",
IF(ISNUMBER(SEARCH("*web*",$N1219)),"web",
IF(ISNUMBER(SEARCH("*wearables*",$N1219)),"wearables",
IF(ISNUMBER(SEARCH("*nonfiction*",$N1219)),"nonfiction",
IF(ISNUMBER(SEARCH("*fiction*",$N1219)),"fiction",
IF(ISNUMBER(SEARCH("*rock*",$N1219)),"rock",
IF(ISNUMBER(SEARCH("*metal*",$N1219)),"metal",
IF(ISNUMBER(SEARCH("*jazz*",$N1219)),"jazz",
IF(ISNUMBER(SEARCH("*indie rock*",$N1219)),"indie rock",
IF(ISNUMBER(SEARCH("*electronic music*",$N1219)),"electronic music",
IF(ISNUMBER(SEARCH("*audio*",$N1219)),"audio",
IF(ISNUMBER(SEARCH("*video games*",$N1219)),"video games",
IF(ISNUMBER(SEARCH("*mobile games*",$N1219)),"mobile games",
IF(ISNUMBER(SEARCH("*food trucks*",$N1219)),"food trucks",
IF(ISNUMBER(SEARCH("*photobooks*",$N1219)),"photobooks",
IF(ISNUMBER(SEARCH("*world music*",$N1219)),"world music",
IF(ISNUMBER(SEARCH("*translations*",$N1219)),"translations",
IF(ISNUMBER(SEARCH("*radio &amp; podcasts*",$N1219)),"radio &amp; podcasts",
IF(ISNUMBER(SEARCH("*nature*",$N1219)),"nature",
IF(ISNUMBER(SEARCH("*art books*",$N1219)),"art books",
IF(ISNUMBER(SEARCH("*places*",$N1219)),"places",
IF(ISNUMBER(SEARCH("*pop*",$N1219)),"pop",
IF(ISNUMBER(SEARCH("*faith*",$N1219)),"faith",
IF(ISNUMBER(SEARCH("*gadgets*",$N1219)),"gadgets",
IF(ISNUMBER(SEARCH("*people*",$N1219)),"people",
IF(ISNUMBER(SEARCH("*tabletop games*",$N1219)),"tabletop games",
IF(ISNUMBER(SEARCH("*space exploration*",$N1219)),"space exploration",
IF(ISNUMBER(SEARCH("*makerspaces*",$N1219)),"makerspaces",
IF(ISNUMBER(SEARCH("*small batch*",$N1219)),"small batch",
IF(ISNUMBER(SEARCH("*restaurants*",$N1219)),"restaurants",
IF(ISNUMBER(SEARCH("*classical music*",$N1219)),"classical music",
IF(ISNUMBER(SEARCH("*musical*",$N1219)),"musical",
IF(ISNUMBER(SEARCH("*spaces*",$N1219)),"spaces",
IF(ISNUMBER(SEARCH("*hardware*",$N1219)),"hardware",
IF(ISNUMBER(SEARCH("*children's books*",$N1219)),"children's books")))))))))))))))))))))))))))))))))))))))))</f>
        <v>photobooks</v>
      </c>
      <c r="S1219" s="11">
        <f t="shared" ref="S1219:S1282" si="118">((($J1219/60)/60)/24)+DATE(1970,1,1)</f>
        <v>42535.809490740736</v>
      </c>
      <c r="T1219" s="11">
        <f t="shared" ref="T1219:T1282" si="119">((($I1219/60)/60)/24)+DATE(1970,1,1)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($E1283/$D1283)*100</f>
        <v>110.71428571428572</v>
      </c>
      <c r="P1283" s="5">
        <f t="shared" ref="P1283:P1346" si="121">$E1283/$L1283</f>
        <v>104.72972972972973</v>
      </c>
      <c r="Q1283" t="str">
        <f t="shared" ref="Q1283:Q1346" si="122">IF(ISNUMBER(SEARCH("*film &amp; video*",$N1283)),"film &amp; video",
IF(ISNUMBER(SEARCH("*theater*",$N1283)),"theater",
IF(ISNUMBER(SEARCH("*technology*",$N1283)),"technology",
IF(ISNUMBER(SEARCH("*journalism*",$N1283)),"journalism",
IF(ISNUMBER(SEARCH("*games*",$N1283)),"games",
IF(ISNUMBER(SEARCH("*food*",$N1283)),"food",
IF(ISNUMBER(SEARCH("*photography*",$N1283)),"photography",
IF(ISNUMBER(SEARCH("*publishing*",$N1283)),"publishing",
IF(ISNUMBER(SEARCH("*music*",$N1283)),"music")))))))))</f>
        <v>music</v>
      </c>
      <c r="R1283" t="str">
        <f t="shared" ref="R1283:R1346" si="123">IF(ISNUMBER(SEARCH("*television*",$N1283)),"television",
IF(ISNUMBER(SEARCH("*shorts*",$N1283)),"shorts",
IF(ISNUMBER(SEARCH("*science fiction*",$N1283)),"science fiction",
IF(ISNUMBER(SEARCH("*drama*",$N1283)),"drama",
IF(ISNUMBER(SEARCH("*documentary*",$N1283)),"documentary",
IF(ISNUMBER(SEARCH("*animation*",$N1283)),"animation",
IF(ISNUMBER(SEARCH("*plays*",$N1283)),"plays",
IF(ISNUMBER(SEARCH("*web*",$N1283)),"web",
IF(ISNUMBER(SEARCH("*wearables*",$N1283)),"wearables",
IF(ISNUMBER(SEARCH("*nonfiction*",$N1283)),"nonfiction",
IF(ISNUMBER(SEARCH("*fiction*",$N1283)),"fiction",
IF(ISNUMBER(SEARCH("*rock*",$N1283)),"rock",
IF(ISNUMBER(SEARCH("*metal*",$N1283)),"metal",
IF(ISNUMBER(SEARCH("*jazz*",$N1283)),"jazz",
IF(ISNUMBER(SEARCH("*indie rock*",$N1283)),"indie rock",
IF(ISNUMBER(SEARCH("*electronic music*",$N1283)),"electronic music",
IF(ISNUMBER(SEARCH("*audio*",$N1283)),"audio",
IF(ISNUMBER(SEARCH("*video games*",$N1283)),"video games",
IF(ISNUMBER(SEARCH("*mobile games*",$N1283)),"mobile games",
IF(ISNUMBER(SEARCH("*food trucks*",$N1283)),"food trucks",
IF(ISNUMBER(SEARCH("*photobooks*",$N1283)),"photobooks",
IF(ISNUMBER(SEARCH("*world music*",$N1283)),"world music",
IF(ISNUMBER(SEARCH("*translations*",$N1283)),"translations",
IF(ISNUMBER(SEARCH("*radio &amp; podcasts*",$N1283)),"radio &amp; podcasts",
IF(ISNUMBER(SEARCH("*nature*",$N1283)),"nature",
IF(ISNUMBER(SEARCH("*art books*",$N1283)),"art books",
IF(ISNUMBER(SEARCH("*places*",$N1283)),"places",
IF(ISNUMBER(SEARCH("*pop*",$N1283)),"pop",
IF(ISNUMBER(SEARCH("*faith*",$N1283)),"faith",
IF(ISNUMBER(SEARCH("*gadgets*",$N1283)),"gadgets",
IF(ISNUMBER(SEARCH("*people*",$N1283)),"people",
IF(ISNUMBER(SEARCH("*tabletop games*",$N1283)),"tabletop games",
IF(ISNUMBER(SEARCH("*space exploration*",$N1283)),"space exploration",
IF(ISNUMBER(SEARCH("*makerspaces*",$N1283)),"makerspaces",
IF(ISNUMBER(SEARCH("*small batch*",$N1283)),"small batch",
IF(ISNUMBER(SEARCH("*restaurants*",$N1283)),"restaurants",
IF(ISNUMBER(SEARCH("*classical music*",$N1283)),"classical music",
IF(ISNUMBER(SEARCH("*musical*",$N1283)),"musical",
IF(ISNUMBER(SEARCH("*spaces*",$N1283)),"spaces",
IF(ISNUMBER(SEARCH("*hardware*",$N1283)),"hardware",
IF(ISNUMBER(SEARCH("*children's books*",$N1283)),"children's books")))))))))))))))))))))))))))))))))))))))))</f>
        <v>rock</v>
      </c>
      <c r="S1283" s="11">
        <f t="shared" ref="S1283:S1346" si="124">((($J1283/60)/60)/24)+DATE(1970,1,1)</f>
        <v>41463.743472222224</v>
      </c>
      <c r="T1283" s="11">
        <f t="shared" ref="T1283:T1346" si="125">((($I1283/60)/60)/24)+DATE(1970,1,1)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($E1347/$D1347)*100</f>
        <v>125</v>
      </c>
      <c r="P1347" s="5">
        <f t="shared" ref="P1347:P1410" si="127">$E1347/$L1347</f>
        <v>53.571428571428569</v>
      </c>
      <c r="Q1347" t="str">
        <f t="shared" ref="Q1347:Q1410" si="128">IF(ISNUMBER(SEARCH("*film &amp; video*",$N1347)),"film &amp; video",
IF(ISNUMBER(SEARCH("*theater*",$N1347)),"theater",
IF(ISNUMBER(SEARCH("*technology*",$N1347)),"technology",
IF(ISNUMBER(SEARCH("*journalism*",$N1347)),"journalism",
IF(ISNUMBER(SEARCH("*games*",$N1347)),"games",
IF(ISNUMBER(SEARCH("*food*",$N1347)),"food",
IF(ISNUMBER(SEARCH("*photography*",$N1347)),"photography",
IF(ISNUMBER(SEARCH("*publishing*",$N1347)),"publishing",
IF(ISNUMBER(SEARCH("*music*",$N1347)),"music")))))))))</f>
        <v>publishing</v>
      </c>
      <c r="R1347" t="str">
        <f t="shared" ref="R1347:R1410" si="129">IF(ISNUMBER(SEARCH("*television*",$N1347)),"television",
IF(ISNUMBER(SEARCH("*shorts*",$N1347)),"shorts",
IF(ISNUMBER(SEARCH("*science fiction*",$N1347)),"science fiction",
IF(ISNUMBER(SEARCH("*drama*",$N1347)),"drama",
IF(ISNUMBER(SEARCH("*documentary*",$N1347)),"documentary",
IF(ISNUMBER(SEARCH("*animation*",$N1347)),"animation",
IF(ISNUMBER(SEARCH("*plays*",$N1347)),"plays",
IF(ISNUMBER(SEARCH("*web*",$N1347)),"web",
IF(ISNUMBER(SEARCH("*wearables*",$N1347)),"wearables",
IF(ISNUMBER(SEARCH("*nonfiction*",$N1347)),"nonfiction",
IF(ISNUMBER(SEARCH("*fiction*",$N1347)),"fiction",
IF(ISNUMBER(SEARCH("*rock*",$N1347)),"rock",
IF(ISNUMBER(SEARCH("*metal*",$N1347)),"metal",
IF(ISNUMBER(SEARCH("*jazz*",$N1347)),"jazz",
IF(ISNUMBER(SEARCH("*indie rock*",$N1347)),"indie rock",
IF(ISNUMBER(SEARCH("*electronic music*",$N1347)),"electronic music",
IF(ISNUMBER(SEARCH("*audio*",$N1347)),"audio",
IF(ISNUMBER(SEARCH("*video games*",$N1347)),"video games",
IF(ISNUMBER(SEARCH("*mobile games*",$N1347)),"mobile games",
IF(ISNUMBER(SEARCH("*food trucks*",$N1347)),"food trucks",
IF(ISNUMBER(SEARCH("*photobooks*",$N1347)),"photobooks",
IF(ISNUMBER(SEARCH("*world music*",$N1347)),"world music",
IF(ISNUMBER(SEARCH("*translations*",$N1347)),"translations",
IF(ISNUMBER(SEARCH("*radio &amp; podcasts*",$N1347)),"radio &amp; podcasts",
IF(ISNUMBER(SEARCH("*nature*",$N1347)),"nature",
IF(ISNUMBER(SEARCH("*art books*",$N1347)),"art books",
IF(ISNUMBER(SEARCH("*places*",$N1347)),"places",
IF(ISNUMBER(SEARCH("*pop*",$N1347)),"pop",
IF(ISNUMBER(SEARCH("*faith*",$N1347)),"faith",
IF(ISNUMBER(SEARCH("*gadgets*",$N1347)),"gadgets",
IF(ISNUMBER(SEARCH("*people*",$N1347)),"people",
IF(ISNUMBER(SEARCH("*tabletop games*",$N1347)),"tabletop games",
IF(ISNUMBER(SEARCH("*space exploration*",$N1347)),"space exploration",
IF(ISNUMBER(SEARCH("*makerspaces*",$N1347)),"makerspaces",
IF(ISNUMBER(SEARCH("*small batch*",$N1347)),"small batch",
IF(ISNUMBER(SEARCH("*restaurants*",$N1347)),"restaurants",
IF(ISNUMBER(SEARCH("*classical music*",$N1347)),"classical music",
IF(ISNUMBER(SEARCH("*musical*",$N1347)),"musical",
IF(ISNUMBER(SEARCH("*spaces*",$N1347)),"spaces",
IF(ISNUMBER(SEARCH("*hardware*",$N1347)),"hardware",
IF(ISNUMBER(SEARCH("*children's books*",$N1347)),"children's books")))))))))))))))))))))))))))))))))))))))))</f>
        <v>nonfiction</v>
      </c>
      <c r="S1347" s="11">
        <f t="shared" ref="S1347:S1410" si="130">((($J1347/60)/60)/24)+DATE(1970,1,1)</f>
        <v>41799.814340277779</v>
      </c>
      <c r="T1347" s="11">
        <f t="shared" ref="T1347:T1410" si="131">((($I1347/60)/60)/24)+DATE(1970,1,1)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($E1411/$D1411)*100</f>
        <v>0</v>
      </c>
      <c r="P1411" s="5" t="e">
        <f t="shared" ref="P1411:P1474" si="133">$E1411/$L1411</f>
        <v>#DIV/0!</v>
      </c>
      <c r="Q1411" t="str">
        <f t="shared" ref="Q1411:Q1474" si="134">IF(ISNUMBER(SEARCH("*film &amp; video*",$N1411)),"film &amp; video",
IF(ISNUMBER(SEARCH("*theater*",$N1411)),"theater",
IF(ISNUMBER(SEARCH("*technology*",$N1411)),"technology",
IF(ISNUMBER(SEARCH("*journalism*",$N1411)),"journalism",
IF(ISNUMBER(SEARCH("*games*",$N1411)),"games",
IF(ISNUMBER(SEARCH("*food*",$N1411)),"food",
IF(ISNUMBER(SEARCH("*photography*",$N1411)),"photography",
IF(ISNUMBER(SEARCH("*publishing*",$N1411)),"publishing",
IF(ISNUMBER(SEARCH("*music*",$N1411)),"music")))))))))</f>
        <v>publishing</v>
      </c>
      <c r="R1411" t="str">
        <f t="shared" ref="R1411:R1474" si="135">IF(ISNUMBER(SEARCH("*television*",$N1411)),"television",
IF(ISNUMBER(SEARCH("*shorts*",$N1411)),"shorts",
IF(ISNUMBER(SEARCH("*science fiction*",$N1411)),"science fiction",
IF(ISNUMBER(SEARCH("*drama*",$N1411)),"drama",
IF(ISNUMBER(SEARCH("*documentary*",$N1411)),"documentary",
IF(ISNUMBER(SEARCH("*animation*",$N1411)),"animation",
IF(ISNUMBER(SEARCH("*plays*",$N1411)),"plays",
IF(ISNUMBER(SEARCH("*web*",$N1411)),"web",
IF(ISNUMBER(SEARCH("*wearables*",$N1411)),"wearables",
IF(ISNUMBER(SEARCH("*nonfiction*",$N1411)),"nonfiction",
IF(ISNUMBER(SEARCH("*fiction*",$N1411)),"fiction",
IF(ISNUMBER(SEARCH("*rock*",$N1411)),"rock",
IF(ISNUMBER(SEARCH("*metal*",$N1411)),"metal",
IF(ISNUMBER(SEARCH("*jazz*",$N1411)),"jazz",
IF(ISNUMBER(SEARCH("*indie rock*",$N1411)),"indie rock",
IF(ISNUMBER(SEARCH("*electronic music*",$N1411)),"electronic music",
IF(ISNUMBER(SEARCH("*audio*",$N1411)),"audio",
IF(ISNUMBER(SEARCH("*video games*",$N1411)),"video games",
IF(ISNUMBER(SEARCH("*mobile games*",$N1411)),"mobile games",
IF(ISNUMBER(SEARCH("*food trucks*",$N1411)),"food trucks",
IF(ISNUMBER(SEARCH("*photobooks*",$N1411)),"photobooks",
IF(ISNUMBER(SEARCH("*world music*",$N1411)),"world music",
IF(ISNUMBER(SEARCH("*translations*",$N1411)),"translations",
IF(ISNUMBER(SEARCH("*radio &amp; podcasts*",$N1411)),"radio &amp; podcasts",
IF(ISNUMBER(SEARCH("*nature*",$N1411)),"nature",
IF(ISNUMBER(SEARCH("*art books*",$N1411)),"art books",
IF(ISNUMBER(SEARCH("*places*",$N1411)),"places",
IF(ISNUMBER(SEARCH("*pop*",$N1411)),"pop",
IF(ISNUMBER(SEARCH("*faith*",$N1411)),"faith",
IF(ISNUMBER(SEARCH("*gadgets*",$N1411)),"gadgets",
IF(ISNUMBER(SEARCH("*people*",$N1411)),"people",
IF(ISNUMBER(SEARCH("*tabletop games*",$N1411)),"tabletop games",
IF(ISNUMBER(SEARCH("*space exploration*",$N1411)),"space exploration",
IF(ISNUMBER(SEARCH("*makerspaces*",$N1411)),"makerspaces",
IF(ISNUMBER(SEARCH("*small batch*",$N1411)),"small batch",
IF(ISNUMBER(SEARCH("*restaurants*",$N1411)),"restaurants",
IF(ISNUMBER(SEARCH("*classical music*",$N1411)),"classical music",
IF(ISNUMBER(SEARCH("*musical*",$N1411)),"musical",
IF(ISNUMBER(SEARCH("*spaces*",$N1411)),"spaces",
IF(ISNUMBER(SEARCH("*hardware*",$N1411)),"hardware",
IF(ISNUMBER(SEARCH("*children's books*",$N1411)),"children's books")))))))))))))))))))))))))))))))))))))))))</f>
        <v>translations</v>
      </c>
      <c r="S1411" s="11">
        <f t="shared" ref="S1411:S1474" si="136">((($J1411/60)/60)/24)+DATE(1970,1,1)</f>
        <v>41945.133506944447</v>
      </c>
      <c r="T1411" s="11">
        <f t="shared" ref="T1411:T1474" si="137">((($I1411/60)/60)/24)+DATE(1970,1,1)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($E1475/$D1475)*100</f>
        <v>120.51600000000001</v>
      </c>
      <c r="P1475" s="5">
        <f t="shared" ref="P1475:P1538" si="139">$E1475/$L1475</f>
        <v>38.462553191489363</v>
      </c>
      <c r="Q1475" t="str">
        <f t="shared" ref="Q1475:Q1538" si="140">IF(ISNUMBER(SEARCH("*film &amp; video*",$N1475)),"film &amp; video",
IF(ISNUMBER(SEARCH("*theater*",$N1475)),"theater",
IF(ISNUMBER(SEARCH("*technology*",$N1475)),"technology",
IF(ISNUMBER(SEARCH("*journalism*",$N1475)),"journalism",
IF(ISNUMBER(SEARCH("*games*",$N1475)),"games",
IF(ISNUMBER(SEARCH("*food*",$N1475)),"food",
IF(ISNUMBER(SEARCH("*photography*",$N1475)),"photography",
IF(ISNUMBER(SEARCH("*publishing*",$N1475)),"publishing",
IF(ISNUMBER(SEARCH("*music*",$N1475)),"music")))))))))</f>
        <v>publishing</v>
      </c>
      <c r="R1475" t="str">
        <f t="shared" ref="R1475:R1538" si="141">IF(ISNUMBER(SEARCH("*television*",$N1475)),"television",
IF(ISNUMBER(SEARCH("*shorts*",$N1475)),"shorts",
IF(ISNUMBER(SEARCH("*science fiction*",$N1475)),"science fiction",
IF(ISNUMBER(SEARCH("*drama*",$N1475)),"drama",
IF(ISNUMBER(SEARCH("*documentary*",$N1475)),"documentary",
IF(ISNUMBER(SEARCH("*animation*",$N1475)),"animation",
IF(ISNUMBER(SEARCH("*plays*",$N1475)),"plays",
IF(ISNUMBER(SEARCH("*web*",$N1475)),"web",
IF(ISNUMBER(SEARCH("*wearables*",$N1475)),"wearables",
IF(ISNUMBER(SEARCH("*nonfiction*",$N1475)),"nonfiction",
IF(ISNUMBER(SEARCH("*fiction*",$N1475)),"fiction",
IF(ISNUMBER(SEARCH("*rock*",$N1475)),"rock",
IF(ISNUMBER(SEARCH("*metal*",$N1475)),"metal",
IF(ISNUMBER(SEARCH("*jazz*",$N1475)),"jazz",
IF(ISNUMBER(SEARCH("*indie rock*",$N1475)),"indie rock",
IF(ISNUMBER(SEARCH("*electronic music*",$N1475)),"electronic music",
IF(ISNUMBER(SEARCH("*audio*",$N1475)),"audio",
IF(ISNUMBER(SEARCH("*video games*",$N1475)),"video games",
IF(ISNUMBER(SEARCH("*mobile games*",$N1475)),"mobile games",
IF(ISNUMBER(SEARCH("*food trucks*",$N1475)),"food trucks",
IF(ISNUMBER(SEARCH("*photobooks*",$N1475)),"photobooks",
IF(ISNUMBER(SEARCH("*world music*",$N1475)),"world music",
IF(ISNUMBER(SEARCH("*translations*",$N1475)),"translations",
IF(ISNUMBER(SEARCH("*radio &amp; podcasts*",$N1475)),"radio &amp; podcasts",
IF(ISNUMBER(SEARCH("*nature*",$N1475)),"nature",
IF(ISNUMBER(SEARCH("*art books*",$N1475)),"art books",
IF(ISNUMBER(SEARCH("*places*",$N1475)),"places",
IF(ISNUMBER(SEARCH("*pop*",$N1475)),"pop",
IF(ISNUMBER(SEARCH("*faith*",$N1475)),"faith",
IF(ISNUMBER(SEARCH("*gadgets*",$N1475)),"gadgets",
IF(ISNUMBER(SEARCH("*people*",$N1475)),"people",
IF(ISNUMBER(SEARCH("*tabletop games*",$N1475)),"tabletop games",
IF(ISNUMBER(SEARCH("*space exploration*",$N1475)),"space exploration",
IF(ISNUMBER(SEARCH("*makerspaces*",$N1475)),"makerspaces",
IF(ISNUMBER(SEARCH("*small batch*",$N1475)),"small batch",
IF(ISNUMBER(SEARCH("*restaurants*",$N1475)),"restaurants",
IF(ISNUMBER(SEARCH("*classical music*",$N1475)),"classical music",
IF(ISNUMBER(SEARCH("*musical*",$N1475)),"musical",
IF(ISNUMBER(SEARCH("*spaces*",$N1475)),"spaces",
IF(ISNUMBER(SEARCH("*hardware*",$N1475)),"hardware",
IF(ISNUMBER(SEARCH("*children's books*",$N1475)),"children's books")))))))))))))))))))))))))))))))))))))))))</f>
        <v>radio &amp; podcasts</v>
      </c>
      <c r="S1475" s="11">
        <f t="shared" ref="S1475:S1538" si="142">((($J1475/60)/60)/24)+DATE(1970,1,1)</f>
        <v>40939.979618055557</v>
      </c>
      <c r="T1475" s="11">
        <f t="shared" ref="T1475:T1538" si="143">((($I1475/60)/60)/24)+DATE(1970,1,1)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($E1539/$D1539)*100</f>
        <v>179.9</v>
      </c>
      <c r="P1539" s="5">
        <f t="shared" ref="P1539:P1602" si="145">$E1539/$L1539</f>
        <v>96.375</v>
      </c>
      <c r="Q1539" t="str">
        <f t="shared" ref="Q1539:Q1602" si="146">IF(ISNUMBER(SEARCH("*film &amp; video*",$N1539)),"film &amp; video",
IF(ISNUMBER(SEARCH("*theater*",$N1539)),"theater",
IF(ISNUMBER(SEARCH("*technology*",$N1539)),"technology",
IF(ISNUMBER(SEARCH("*journalism*",$N1539)),"journalism",
IF(ISNUMBER(SEARCH("*games*",$N1539)),"games",
IF(ISNUMBER(SEARCH("*food*",$N1539)),"food",
IF(ISNUMBER(SEARCH("*photography*",$N1539)),"photography",
IF(ISNUMBER(SEARCH("*publishing*",$N1539)),"publishing",
IF(ISNUMBER(SEARCH("*music*",$N1539)),"music")))))))))</f>
        <v>photography</v>
      </c>
      <c r="R1539" t="str">
        <f t="shared" ref="R1539:R1602" si="147">IF(ISNUMBER(SEARCH("*television*",$N1539)),"television",
IF(ISNUMBER(SEARCH("*shorts*",$N1539)),"shorts",
IF(ISNUMBER(SEARCH("*science fiction*",$N1539)),"science fiction",
IF(ISNUMBER(SEARCH("*drama*",$N1539)),"drama",
IF(ISNUMBER(SEARCH("*documentary*",$N1539)),"documentary",
IF(ISNUMBER(SEARCH("*animation*",$N1539)),"animation",
IF(ISNUMBER(SEARCH("*plays*",$N1539)),"plays",
IF(ISNUMBER(SEARCH("*web*",$N1539)),"web",
IF(ISNUMBER(SEARCH("*wearables*",$N1539)),"wearables",
IF(ISNUMBER(SEARCH("*nonfiction*",$N1539)),"nonfiction",
IF(ISNUMBER(SEARCH("*fiction*",$N1539)),"fiction",
IF(ISNUMBER(SEARCH("*rock*",$N1539)),"rock",
IF(ISNUMBER(SEARCH("*metal*",$N1539)),"metal",
IF(ISNUMBER(SEARCH("*jazz*",$N1539)),"jazz",
IF(ISNUMBER(SEARCH("*indie rock*",$N1539)),"indie rock",
IF(ISNUMBER(SEARCH("*electronic music*",$N1539)),"electronic music",
IF(ISNUMBER(SEARCH("*audio*",$N1539)),"audio",
IF(ISNUMBER(SEARCH("*video games*",$N1539)),"video games",
IF(ISNUMBER(SEARCH("*mobile games*",$N1539)),"mobile games",
IF(ISNUMBER(SEARCH("*food trucks*",$N1539)),"food trucks",
IF(ISNUMBER(SEARCH("*photobooks*",$N1539)),"photobooks",
IF(ISNUMBER(SEARCH("*world music*",$N1539)),"world music",
IF(ISNUMBER(SEARCH("*translations*",$N1539)),"translations",
IF(ISNUMBER(SEARCH("*radio &amp; podcasts*",$N1539)),"radio &amp; podcasts",
IF(ISNUMBER(SEARCH("*nature*",$N1539)),"nature",
IF(ISNUMBER(SEARCH("*art books*",$N1539)),"art books",
IF(ISNUMBER(SEARCH("*places*",$N1539)),"places",
IF(ISNUMBER(SEARCH("*pop*",$N1539)),"pop",
IF(ISNUMBER(SEARCH("*faith*",$N1539)),"faith",
IF(ISNUMBER(SEARCH("*gadgets*",$N1539)),"gadgets",
IF(ISNUMBER(SEARCH("*people*",$N1539)),"people",
IF(ISNUMBER(SEARCH("*tabletop games*",$N1539)),"tabletop games",
IF(ISNUMBER(SEARCH("*space exploration*",$N1539)),"space exploration",
IF(ISNUMBER(SEARCH("*makerspaces*",$N1539)),"makerspaces",
IF(ISNUMBER(SEARCH("*small batch*",$N1539)),"small batch",
IF(ISNUMBER(SEARCH("*restaurants*",$N1539)),"restaurants",
IF(ISNUMBER(SEARCH("*classical music*",$N1539)),"classical music",
IF(ISNUMBER(SEARCH("*musical*",$N1539)),"musical",
IF(ISNUMBER(SEARCH("*spaces*",$N1539)),"spaces",
IF(ISNUMBER(SEARCH("*hardware*",$N1539)),"hardware",
IF(ISNUMBER(SEARCH("*children's books*",$N1539)),"children's books")))))))))))))))))))))))))))))))))))))))))</f>
        <v>photobooks</v>
      </c>
      <c r="S1539" s="11">
        <f t="shared" ref="S1539:S1602" si="148">((($J1539/60)/60)/24)+DATE(1970,1,1)</f>
        <v>42552.315127314811</v>
      </c>
      <c r="T1539" s="11">
        <f t="shared" ref="T1539:T1602" si="149">((($I1539/60)/60)/24)+DATE(1970,1,1)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($E1603/$D1603)*100</f>
        <v>108.2492</v>
      </c>
      <c r="P1603" s="5">
        <f t="shared" ref="P1603:P1666" si="151">$E1603/$L1603</f>
        <v>48.325535714285714</v>
      </c>
      <c r="Q1603" t="str">
        <f t="shared" ref="Q1603:Q1666" si="152">IF(ISNUMBER(SEARCH("*film &amp; video*",$N1603)),"film &amp; video",
IF(ISNUMBER(SEARCH("*theater*",$N1603)),"theater",
IF(ISNUMBER(SEARCH("*technology*",$N1603)),"technology",
IF(ISNUMBER(SEARCH("*journalism*",$N1603)),"journalism",
IF(ISNUMBER(SEARCH("*games*",$N1603)),"games",
IF(ISNUMBER(SEARCH("*food*",$N1603)),"food",
IF(ISNUMBER(SEARCH("*photography*",$N1603)),"photography",
IF(ISNUMBER(SEARCH("*publishing*",$N1603)),"publishing",
IF(ISNUMBER(SEARCH("*music*",$N1603)),"music")))))))))</f>
        <v>music</v>
      </c>
      <c r="R1603" t="str">
        <f t="shared" ref="R1603:R1666" si="153">IF(ISNUMBER(SEARCH("*television*",$N1603)),"television",
IF(ISNUMBER(SEARCH("*shorts*",$N1603)),"shorts",
IF(ISNUMBER(SEARCH("*science fiction*",$N1603)),"science fiction",
IF(ISNUMBER(SEARCH("*drama*",$N1603)),"drama",
IF(ISNUMBER(SEARCH("*documentary*",$N1603)),"documentary",
IF(ISNUMBER(SEARCH("*animation*",$N1603)),"animation",
IF(ISNUMBER(SEARCH("*plays*",$N1603)),"plays",
IF(ISNUMBER(SEARCH("*web*",$N1603)),"web",
IF(ISNUMBER(SEARCH("*wearables*",$N1603)),"wearables",
IF(ISNUMBER(SEARCH("*nonfiction*",$N1603)),"nonfiction",
IF(ISNUMBER(SEARCH("*fiction*",$N1603)),"fiction",
IF(ISNUMBER(SEARCH("*rock*",$N1603)),"rock",
IF(ISNUMBER(SEARCH("*metal*",$N1603)),"metal",
IF(ISNUMBER(SEARCH("*jazz*",$N1603)),"jazz",
IF(ISNUMBER(SEARCH("*indie rock*",$N1603)),"indie rock",
IF(ISNUMBER(SEARCH("*electronic music*",$N1603)),"electronic music",
IF(ISNUMBER(SEARCH("*audio*",$N1603)),"audio",
IF(ISNUMBER(SEARCH("*video games*",$N1603)),"video games",
IF(ISNUMBER(SEARCH("*mobile games*",$N1603)),"mobile games",
IF(ISNUMBER(SEARCH("*food trucks*",$N1603)),"food trucks",
IF(ISNUMBER(SEARCH("*photobooks*",$N1603)),"photobooks",
IF(ISNUMBER(SEARCH("*world music*",$N1603)),"world music",
IF(ISNUMBER(SEARCH("*translations*",$N1603)),"translations",
IF(ISNUMBER(SEARCH("*radio &amp; podcasts*",$N1603)),"radio &amp; podcasts",
IF(ISNUMBER(SEARCH("*nature*",$N1603)),"nature",
IF(ISNUMBER(SEARCH("*art books*",$N1603)),"art books",
IF(ISNUMBER(SEARCH("*places*",$N1603)),"places",
IF(ISNUMBER(SEARCH("*pop*",$N1603)),"pop",
IF(ISNUMBER(SEARCH("*faith*",$N1603)),"faith",
IF(ISNUMBER(SEARCH("*gadgets*",$N1603)),"gadgets",
IF(ISNUMBER(SEARCH("*people*",$N1603)),"people",
IF(ISNUMBER(SEARCH("*tabletop games*",$N1603)),"tabletop games",
IF(ISNUMBER(SEARCH("*space exploration*",$N1603)),"space exploration",
IF(ISNUMBER(SEARCH("*makerspaces*",$N1603)),"makerspaces",
IF(ISNUMBER(SEARCH("*small batch*",$N1603)),"small batch",
IF(ISNUMBER(SEARCH("*restaurants*",$N1603)),"restaurants",
IF(ISNUMBER(SEARCH("*classical music*",$N1603)),"classical music",
IF(ISNUMBER(SEARCH("*musical*",$N1603)),"musical",
IF(ISNUMBER(SEARCH("*spaces*",$N1603)),"spaces",
IF(ISNUMBER(SEARCH("*hardware*",$N1603)),"hardware",
IF(ISNUMBER(SEARCH("*children's books*",$N1603)),"children's books")))))))))))))))))))))))))))))))))))))))))</f>
        <v>rock</v>
      </c>
      <c r="S1603" s="11">
        <f t="shared" ref="S1603:S1666" si="154">((($J1603/60)/60)/24)+DATE(1970,1,1)</f>
        <v>40638.092974537038</v>
      </c>
      <c r="T1603" s="11">
        <f t="shared" ref="T1603:T1666" si="155">((($I1603/60)/60)/24)+DATE(1970,1,1)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($E1667/$D1667)*100</f>
        <v>119.45714285714286</v>
      </c>
      <c r="P1667" s="5">
        <f t="shared" ref="P1667:P1730" si="157">$E1667/$L1667</f>
        <v>44.956989247311824</v>
      </c>
      <c r="Q1667" t="str">
        <f t="shared" ref="Q1667:Q1730" si="158">IF(ISNUMBER(SEARCH("*film &amp; video*",$N1667)),"film &amp; video",
IF(ISNUMBER(SEARCH("*theater*",$N1667)),"theater",
IF(ISNUMBER(SEARCH("*technology*",$N1667)),"technology",
IF(ISNUMBER(SEARCH("*journalism*",$N1667)),"journalism",
IF(ISNUMBER(SEARCH("*games*",$N1667)),"games",
IF(ISNUMBER(SEARCH("*food*",$N1667)),"food",
IF(ISNUMBER(SEARCH("*photography*",$N1667)),"photography",
IF(ISNUMBER(SEARCH("*publishing*",$N1667)),"publishing",
IF(ISNUMBER(SEARCH("*music*",$N1667)),"music")))))))))</f>
        <v>music</v>
      </c>
      <c r="R1667" t="str">
        <f t="shared" ref="R1667:R1730" si="159">IF(ISNUMBER(SEARCH("*television*",$N1667)),"television",
IF(ISNUMBER(SEARCH("*shorts*",$N1667)),"shorts",
IF(ISNUMBER(SEARCH("*science fiction*",$N1667)),"science fiction",
IF(ISNUMBER(SEARCH("*drama*",$N1667)),"drama",
IF(ISNUMBER(SEARCH("*documentary*",$N1667)),"documentary",
IF(ISNUMBER(SEARCH("*animation*",$N1667)),"animation",
IF(ISNUMBER(SEARCH("*plays*",$N1667)),"plays",
IF(ISNUMBER(SEARCH("*web*",$N1667)),"web",
IF(ISNUMBER(SEARCH("*wearables*",$N1667)),"wearables",
IF(ISNUMBER(SEARCH("*nonfiction*",$N1667)),"nonfiction",
IF(ISNUMBER(SEARCH("*fiction*",$N1667)),"fiction",
IF(ISNUMBER(SEARCH("*rock*",$N1667)),"rock",
IF(ISNUMBER(SEARCH("*metal*",$N1667)),"metal",
IF(ISNUMBER(SEARCH("*jazz*",$N1667)),"jazz",
IF(ISNUMBER(SEARCH("*indie rock*",$N1667)),"indie rock",
IF(ISNUMBER(SEARCH("*electronic music*",$N1667)),"electronic music",
IF(ISNUMBER(SEARCH("*audio*",$N1667)),"audio",
IF(ISNUMBER(SEARCH("*video games*",$N1667)),"video games",
IF(ISNUMBER(SEARCH("*mobile games*",$N1667)),"mobile games",
IF(ISNUMBER(SEARCH("*food trucks*",$N1667)),"food trucks",
IF(ISNUMBER(SEARCH("*photobooks*",$N1667)),"photobooks",
IF(ISNUMBER(SEARCH("*world music*",$N1667)),"world music",
IF(ISNUMBER(SEARCH("*translations*",$N1667)),"translations",
IF(ISNUMBER(SEARCH("*radio &amp; podcasts*",$N1667)),"radio &amp; podcasts",
IF(ISNUMBER(SEARCH("*nature*",$N1667)),"nature",
IF(ISNUMBER(SEARCH("*art books*",$N1667)),"art books",
IF(ISNUMBER(SEARCH("*places*",$N1667)),"places",
IF(ISNUMBER(SEARCH("*pop*",$N1667)),"pop",
IF(ISNUMBER(SEARCH("*faith*",$N1667)),"faith",
IF(ISNUMBER(SEARCH("*gadgets*",$N1667)),"gadgets",
IF(ISNUMBER(SEARCH("*people*",$N1667)),"people",
IF(ISNUMBER(SEARCH("*tabletop games*",$N1667)),"tabletop games",
IF(ISNUMBER(SEARCH("*space exploration*",$N1667)),"space exploration",
IF(ISNUMBER(SEARCH("*makerspaces*",$N1667)),"makerspaces",
IF(ISNUMBER(SEARCH("*small batch*",$N1667)),"small batch",
IF(ISNUMBER(SEARCH("*restaurants*",$N1667)),"restaurants",
IF(ISNUMBER(SEARCH("*classical music*",$N1667)),"classical music",
IF(ISNUMBER(SEARCH("*musical*",$N1667)),"musical",
IF(ISNUMBER(SEARCH("*spaces*",$N1667)),"spaces",
IF(ISNUMBER(SEARCH("*hardware*",$N1667)),"hardware",
IF(ISNUMBER(SEARCH("*children's books*",$N1667)),"children's books")))))))))))))))))))))))))))))))))))))))))</f>
        <v>pop</v>
      </c>
      <c r="S1667" s="11">
        <f t="shared" ref="S1667:S1730" si="160">((($J1667/60)/60)/24)+DATE(1970,1,1)</f>
        <v>40564.649456018517</v>
      </c>
      <c r="T1667" s="11">
        <f t="shared" ref="T1667:T1730" si="161">((($I1667/60)/60)/24)+DATE(1970,1,1)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($E1731/$D1731)*100</f>
        <v>0</v>
      </c>
      <c r="P1731" s="5" t="e">
        <f t="shared" ref="P1731:P1794" si="163">$E1731/$L1731</f>
        <v>#DIV/0!</v>
      </c>
      <c r="Q1731" t="str">
        <f t="shared" ref="Q1731:Q1794" si="164">IF(ISNUMBER(SEARCH("*film &amp; video*",$N1731)),"film &amp; video",
IF(ISNUMBER(SEARCH("*theater*",$N1731)),"theater",
IF(ISNUMBER(SEARCH("*technology*",$N1731)),"technology",
IF(ISNUMBER(SEARCH("*journalism*",$N1731)),"journalism",
IF(ISNUMBER(SEARCH("*games*",$N1731)),"games",
IF(ISNUMBER(SEARCH("*food*",$N1731)),"food",
IF(ISNUMBER(SEARCH("*photography*",$N1731)),"photography",
IF(ISNUMBER(SEARCH("*publishing*",$N1731)),"publishing",
IF(ISNUMBER(SEARCH("*music*",$N1731)),"music")))))))))</f>
        <v>music</v>
      </c>
      <c r="R1731" t="str">
        <f t="shared" ref="R1731:R1794" si="165">IF(ISNUMBER(SEARCH("*television*",$N1731)),"television",
IF(ISNUMBER(SEARCH("*shorts*",$N1731)),"shorts",
IF(ISNUMBER(SEARCH("*science fiction*",$N1731)),"science fiction",
IF(ISNUMBER(SEARCH("*drama*",$N1731)),"drama",
IF(ISNUMBER(SEARCH("*documentary*",$N1731)),"documentary",
IF(ISNUMBER(SEARCH("*animation*",$N1731)),"animation",
IF(ISNUMBER(SEARCH("*plays*",$N1731)),"plays",
IF(ISNUMBER(SEARCH("*web*",$N1731)),"web",
IF(ISNUMBER(SEARCH("*wearables*",$N1731)),"wearables",
IF(ISNUMBER(SEARCH("*nonfiction*",$N1731)),"nonfiction",
IF(ISNUMBER(SEARCH("*fiction*",$N1731)),"fiction",
IF(ISNUMBER(SEARCH("*rock*",$N1731)),"rock",
IF(ISNUMBER(SEARCH("*metal*",$N1731)),"metal",
IF(ISNUMBER(SEARCH("*jazz*",$N1731)),"jazz",
IF(ISNUMBER(SEARCH("*indie rock*",$N1731)),"indie rock",
IF(ISNUMBER(SEARCH("*electronic music*",$N1731)),"electronic music",
IF(ISNUMBER(SEARCH("*audio*",$N1731)),"audio",
IF(ISNUMBER(SEARCH("*video games*",$N1731)),"video games",
IF(ISNUMBER(SEARCH("*mobile games*",$N1731)),"mobile games",
IF(ISNUMBER(SEARCH("*food trucks*",$N1731)),"food trucks",
IF(ISNUMBER(SEARCH("*photobooks*",$N1731)),"photobooks",
IF(ISNUMBER(SEARCH("*world music*",$N1731)),"world music",
IF(ISNUMBER(SEARCH("*translations*",$N1731)),"translations",
IF(ISNUMBER(SEARCH("*radio &amp; podcasts*",$N1731)),"radio &amp; podcasts",
IF(ISNUMBER(SEARCH("*nature*",$N1731)),"nature",
IF(ISNUMBER(SEARCH("*art books*",$N1731)),"art books",
IF(ISNUMBER(SEARCH("*places*",$N1731)),"places",
IF(ISNUMBER(SEARCH("*pop*",$N1731)),"pop",
IF(ISNUMBER(SEARCH("*faith*",$N1731)),"faith",
IF(ISNUMBER(SEARCH("*gadgets*",$N1731)),"gadgets",
IF(ISNUMBER(SEARCH("*people*",$N1731)),"people",
IF(ISNUMBER(SEARCH("*tabletop games*",$N1731)),"tabletop games",
IF(ISNUMBER(SEARCH("*space exploration*",$N1731)),"space exploration",
IF(ISNUMBER(SEARCH("*makerspaces*",$N1731)),"makerspaces",
IF(ISNUMBER(SEARCH("*small batch*",$N1731)),"small batch",
IF(ISNUMBER(SEARCH("*restaurants*",$N1731)),"restaurants",
IF(ISNUMBER(SEARCH("*classical music*",$N1731)),"classical music",
IF(ISNUMBER(SEARCH("*musical*",$N1731)),"musical",
IF(ISNUMBER(SEARCH("*spaces*",$N1731)),"spaces",
IF(ISNUMBER(SEARCH("*hardware*",$N1731)),"hardware",
IF(ISNUMBER(SEARCH("*children's books*",$N1731)),"children's books")))))))))))))))))))))))))))))))))))))))))</f>
        <v>faith</v>
      </c>
      <c r="S1731" s="11">
        <f t="shared" ref="S1731:S1794" si="166">((($J1731/60)/60)/24)+DATE(1970,1,1)</f>
        <v>42471.052152777775</v>
      </c>
      <c r="T1731" s="11">
        <f t="shared" ref="T1731:T1794" si="167">((($I1731/60)/60)/24)+DATE(1970,1,1)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($E1795/$D1795)*100</f>
        <v>1.3333333333333335</v>
      </c>
      <c r="P1795" s="5">
        <f t="shared" ref="P1795:P1858" si="169">$E1795/$L1795</f>
        <v>20</v>
      </c>
      <c r="Q1795" t="str">
        <f t="shared" ref="Q1795:Q1858" si="170">IF(ISNUMBER(SEARCH("*film &amp; video*",$N1795)),"film &amp; video",
IF(ISNUMBER(SEARCH("*theater*",$N1795)),"theater",
IF(ISNUMBER(SEARCH("*technology*",$N1795)),"technology",
IF(ISNUMBER(SEARCH("*journalism*",$N1795)),"journalism",
IF(ISNUMBER(SEARCH("*games*",$N1795)),"games",
IF(ISNUMBER(SEARCH("*food*",$N1795)),"food",
IF(ISNUMBER(SEARCH("*photography*",$N1795)),"photography",
IF(ISNUMBER(SEARCH("*publishing*",$N1795)),"publishing",
IF(ISNUMBER(SEARCH("*music*",$N1795)),"music")))))))))</f>
        <v>photography</v>
      </c>
      <c r="R1795" t="str">
        <f t="shared" ref="R1795:R1858" si="171">IF(ISNUMBER(SEARCH("*television*",$N1795)),"television",
IF(ISNUMBER(SEARCH("*shorts*",$N1795)),"shorts",
IF(ISNUMBER(SEARCH("*science fiction*",$N1795)),"science fiction",
IF(ISNUMBER(SEARCH("*drama*",$N1795)),"drama",
IF(ISNUMBER(SEARCH("*documentary*",$N1795)),"documentary",
IF(ISNUMBER(SEARCH("*animation*",$N1795)),"animation",
IF(ISNUMBER(SEARCH("*plays*",$N1795)),"plays",
IF(ISNUMBER(SEARCH("*web*",$N1795)),"web",
IF(ISNUMBER(SEARCH("*wearables*",$N1795)),"wearables",
IF(ISNUMBER(SEARCH("*nonfiction*",$N1795)),"nonfiction",
IF(ISNUMBER(SEARCH("*fiction*",$N1795)),"fiction",
IF(ISNUMBER(SEARCH("*rock*",$N1795)),"rock",
IF(ISNUMBER(SEARCH("*metal*",$N1795)),"metal",
IF(ISNUMBER(SEARCH("*jazz*",$N1795)),"jazz",
IF(ISNUMBER(SEARCH("*indie rock*",$N1795)),"indie rock",
IF(ISNUMBER(SEARCH("*electronic music*",$N1795)),"electronic music",
IF(ISNUMBER(SEARCH("*audio*",$N1795)),"audio",
IF(ISNUMBER(SEARCH("*video games*",$N1795)),"video games",
IF(ISNUMBER(SEARCH("*mobile games*",$N1795)),"mobile games",
IF(ISNUMBER(SEARCH("*food trucks*",$N1795)),"food trucks",
IF(ISNUMBER(SEARCH("*photobooks*",$N1795)),"photobooks",
IF(ISNUMBER(SEARCH("*world music*",$N1795)),"world music",
IF(ISNUMBER(SEARCH("*translations*",$N1795)),"translations",
IF(ISNUMBER(SEARCH("*radio &amp; podcasts*",$N1795)),"radio &amp; podcasts",
IF(ISNUMBER(SEARCH("*nature*",$N1795)),"nature",
IF(ISNUMBER(SEARCH("*art books*",$N1795)),"art books",
IF(ISNUMBER(SEARCH("*places*",$N1795)),"places",
IF(ISNUMBER(SEARCH("*pop*",$N1795)),"pop",
IF(ISNUMBER(SEARCH("*faith*",$N1795)),"faith",
IF(ISNUMBER(SEARCH("*gadgets*",$N1795)),"gadgets",
IF(ISNUMBER(SEARCH("*people*",$N1795)),"people",
IF(ISNUMBER(SEARCH("*tabletop games*",$N1795)),"tabletop games",
IF(ISNUMBER(SEARCH("*space exploration*",$N1795)),"space exploration",
IF(ISNUMBER(SEARCH("*makerspaces*",$N1795)),"makerspaces",
IF(ISNUMBER(SEARCH("*small batch*",$N1795)),"small batch",
IF(ISNUMBER(SEARCH("*restaurants*",$N1795)),"restaurants",
IF(ISNUMBER(SEARCH("*classical music*",$N1795)),"classical music",
IF(ISNUMBER(SEARCH("*musical*",$N1795)),"musical",
IF(ISNUMBER(SEARCH("*spaces*",$N1795)),"spaces",
IF(ISNUMBER(SEARCH("*hardware*",$N1795)),"hardware",
IF(ISNUMBER(SEARCH("*children's books*",$N1795)),"children's books")))))))))))))))))))))))))))))))))))))))))</f>
        <v>photobooks</v>
      </c>
      <c r="S1795" s="11">
        <f t="shared" ref="S1795:S1858" si="172">((($J1795/60)/60)/24)+DATE(1970,1,1)</f>
        <v>41940.89166666667</v>
      </c>
      <c r="T1795" s="11">
        <f t="shared" ref="T1795:T1858" si="173">((($I1795/60)/60)/24)+DATE(1970,1,1)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($E1859/$D1859)*100</f>
        <v>100</v>
      </c>
      <c r="P1859" s="5">
        <f t="shared" ref="P1859:P1922" si="175">$E1859/$L1859</f>
        <v>136.36363636363637</v>
      </c>
      <c r="Q1859" t="str">
        <f t="shared" ref="Q1859:Q1922" si="176">IF(ISNUMBER(SEARCH("*film &amp; video*",$N1859)),"film &amp; video",
IF(ISNUMBER(SEARCH("*theater*",$N1859)),"theater",
IF(ISNUMBER(SEARCH("*technology*",$N1859)),"technology",
IF(ISNUMBER(SEARCH("*journalism*",$N1859)),"journalism",
IF(ISNUMBER(SEARCH("*games*",$N1859)),"games",
IF(ISNUMBER(SEARCH("*food*",$N1859)),"food",
IF(ISNUMBER(SEARCH("*photography*",$N1859)),"photography",
IF(ISNUMBER(SEARCH("*publishing*",$N1859)),"publishing",
IF(ISNUMBER(SEARCH("*music*",$N1859)),"music")))))))))</f>
        <v>music</v>
      </c>
      <c r="R1859" t="str">
        <f t="shared" ref="R1859:R1922" si="177">IF(ISNUMBER(SEARCH("*television*",$N1859)),"television",
IF(ISNUMBER(SEARCH("*shorts*",$N1859)),"shorts",
IF(ISNUMBER(SEARCH("*science fiction*",$N1859)),"science fiction",
IF(ISNUMBER(SEARCH("*drama*",$N1859)),"drama",
IF(ISNUMBER(SEARCH("*documentary*",$N1859)),"documentary",
IF(ISNUMBER(SEARCH("*animation*",$N1859)),"animation",
IF(ISNUMBER(SEARCH("*plays*",$N1859)),"plays",
IF(ISNUMBER(SEARCH("*web*",$N1859)),"web",
IF(ISNUMBER(SEARCH("*wearables*",$N1859)),"wearables",
IF(ISNUMBER(SEARCH("*nonfiction*",$N1859)),"nonfiction",
IF(ISNUMBER(SEARCH("*fiction*",$N1859)),"fiction",
IF(ISNUMBER(SEARCH("*rock*",$N1859)),"rock",
IF(ISNUMBER(SEARCH("*metal*",$N1859)),"metal",
IF(ISNUMBER(SEARCH("*jazz*",$N1859)),"jazz",
IF(ISNUMBER(SEARCH("*indie rock*",$N1859)),"indie rock",
IF(ISNUMBER(SEARCH("*electronic music*",$N1859)),"electronic music",
IF(ISNUMBER(SEARCH("*audio*",$N1859)),"audio",
IF(ISNUMBER(SEARCH("*video games*",$N1859)),"video games",
IF(ISNUMBER(SEARCH("*mobile games*",$N1859)),"mobile games",
IF(ISNUMBER(SEARCH("*food trucks*",$N1859)),"food trucks",
IF(ISNUMBER(SEARCH("*photobooks*",$N1859)),"photobooks",
IF(ISNUMBER(SEARCH("*world music*",$N1859)),"world music",
IF(ISNUMBER(SEARCH("*translations*",$N1859)),"translations",
IF(ISNUMBER(SEARCH("*radio &amp; podcasts*",$N1859)),"radio &amp; podcasts",
IF(ISNUMBER(SEARCH("*nature*",$N1859)),"nature",
IF(ISNUMBER(SEARCH("*art books*",$N1859)),"art books",
IF(ISNUMBER(SEARCH("*places*",$N1859)),"places",
IF(ISNUMBER(SEARCH("*pop*",$N1859)),"pop",
IF(ISNUMBER(SEARCH("*faith*",$N1859)),"faith",
IF(ISNUMBER(SEARCH("*gadgets*",$N1859)),"gadgets",
IF(ISNUMBER(SEARCH("*people*",$N1859)),"people",
IF(ISNUMBER(SEARCH("*tabletop games*",$N1859)),"tabletop games",
IF(ISNUMBER(SEARCH("*space exploration*",$N1859)),"space exploration",
IF(ISNUMBER(SEARCH("*makerspaces*",$N1859)),"makerspaces",
IF(ISNUMBER(SEARCH("*small batch*",$N1859)),"small batch",
IF(ISNUMBER(SEARCH("*restaurants*",$N1859)),"restaurants",
IF(ISNUMBER(SEARCH("*classical music*",$N1859)),"classical music",
IF(ISNUMBER(SEARCH("*musical*",$N1859)),"musical",
IF(ISNUMBER(SEARCH("*spaces*",$N1859)),"spaces",
IF(ISNUMBER(SEARCH("*hardware*",$N1859)),"hardware",
IF(ISNUMBER(SEARCH("*children's books*",$N1859)),"children's books")))))))))))))))))))))))))))))))))))))))))</f>
        <v>rock</v>
      </c>
      <c r="S1859" s="11">
        <f t="shared" ref="S1859:S1922" si="178">((($J1859/60)/60)/24)+DATE(1970,1,1)</f>
        <v>41864.76866898148</v>
      </c>
      <c r="T1859" s="11">
        <f t="shared" ref="T1859:T1922" si="179">((($I1859/60)/60)/24)+DATE(1970,1,1)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rock</v>
      </c>
      <c r="S1883" s="11">
        <f t="shared" si="178"/>
        <v>42043.152650462958</v>
      </c>
      <c r="T1883" s="11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rock</v>
      </c>
      <c r="S1885" s="11">
        <f t="shared" si="178"/>
        <v>40977.948009259257</v>
      </c>
      <c r="T1885" s="11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rock</v>
      </c>
      <c r="S1888" s="11">
        <f t="shared" si="178"/>
        <v>41925.906689814816</v>
      </c>
      <c r="T1888" s="11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rock</v>
      </c>
      <c r="S1889" s="11">
        <f t="shared" si="178"/>
        <v>42323.800138888888</v>
      </c>
      <c r="T1889" s="11">
        <f t="shared" si="17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rock</v>
      </c>
      <c r="S1890" s="11">
        <f t="shared" si="178"/>
        <v>40299.239953703705</v>
      </c>
      <c r="T1890" s="11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rock</v>
      </c>
      <c r="S1893" s="11">
        <f t="shared" si="178"/>
        <v>40335.798078703701</v>
      </c>
      <c r="T1893" s="11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rock</v>
      </c>
      <c r="S1895" s="11">
        <f t="shared" si="178"/>
        <v>40632.94195601852</v>
      </c>
      <c r="T1895" s="11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rock</v>
      </c>
      <c r="S1896" s="11">
        <f t="shared" si="178"/>
        <v>40920.904895833337</v>
      </c>
      <c r="T1896" s="11">
        <f t="shared" si="17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rock</v>
      </c>
      <c r="S1898" s="11">
        <f t="shared" si="178"/>
        <v>40981.710243055553</v>
      </c>
      <c r="T1898" s="11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rock</v>
      </c>
      <c r="S1900" s="11">
        <f t="shared" si="178"/>
        <v>42366.192974537036</v>
      </c>
      <c r="T1900" s="11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rock</v>
      </c>
      <c r="S1901" s="11">
        <f t="shared" si="178"/>
        <v>42058.941736111112</v>
      </c>
      <c r="T1901" s="11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rock</v>
      </c>
      <c r="S1902" s="11">
        <f t="shared" si="178"/>
        <v>41160.871886574074</v>
      </c>
      <c r="T1902" s="11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($E1923/$D1923)*100</f>
        <v>136.80000000000001</v>
      </c>
      <c r="P1923" s="5">
        <f t="shared" ref="P1923:P1986" si="181">$E1923/$L1923</f>
        <v>54</v>
      </c>
      <c r="Q1923" t="str">
        <f t="shared" ref="Q1923:Q1986" si="182">IF(ISNUMBER(SEARCH("*film &amp; video*",$N1923)),"film &amp; video",
IF(ISNUMBER(SEARCH("*theater*",$N1923)),"theater",
IF(ISNUMBER(SEARCH("*technology*",$N1923)),"technology",
IF(ISNUMBER(SEARCH("*journalism*",$N1923)),"journalism",
IF(ISNUMBER(SEARCH("*games*",$N1923)),"games",
IF(ISNUMBER(SEARCH("*food*",$N1923)),"food",
IF(ISNUMBER(SEARCH("*photography*",$N1923)),"photography",
IF(ISNUMBER(SEARCH("*publishing*",$N1923)),"publishing",
IF(ISNUMBER(SEARCH("*music*",$N1923)),"music")))))))))</f>
        <v>music</v>
      </c>
      <c r="R1923" t="str">
        <f t="shared" ref="R1923:R1986" si="183">IF(ISNUMBER(SEARCH("*television*",$N1923)),"television",
IF(ISNUMBER(SEARCH("*shorts*",$N1923)),"shorts",
IF(ISNUMBER(SEARCH("*science fiction*",$N1923)),"science fiction",
IF(ISNUMBER(SEARCH("*drama*",$N1923)),"drama",
IF(ISNUMBER(SEARCH("*documentary*",$N1923)),"documentary",
IF(ISNUMBER(SEARCH("*animation*",$N1923)),"animation",
IF(ISNUMBER(SEARCH("*plays*",$N1923)),"plays",
IF(ISNUMBER(SEARCH("*web*",$N1923)),"web",
IF(ISNUMBER(SEARCH("*wearables*",$N1923)),"wearables",
IF(ISNUMBER(SEARCH("*nonfiction*",$N1923)),"nonfiction",
IF(ISNUMBER(SEARCH("*fiction*",$N1923)),"fiction",
IF(ISNUMBER(SEARCH("*rock*",$N1923)),"rock",
IF(ISNUMBER(SEARCH("*metal*",$N1923)),"metal",
IF(ISNUMBER(SEARCH("*jazz*",$N1923)),"jazz",
IF(ISNUMBER(SEARCH("*indie rock*",$N1923)),"indie rock",
IF(ISNUMBER(SEARCH("*electronic music*",$N1923)),"electronic music",
IF(ISNUMBER(SEARCH("*audio*",$N1923)),"audio",
IF(ISNUMBER(SEARCH("*video games*",$N1923)),"video games",
IF(ISNUMBER(SEARCH("*mobile games*",$N1923)),"mobile games",
IF(ISNUMBER(SEARCH("*food trucks*",$N1923)),"food trucks",
IF(ISNUMBER(SEARCH("*photobooks*",$N1923)),"photobooks",
IF(ISNUMBER(SEARCH("*world music*",$N1923)),"world music",
IF(ISNUMBER(SEARCH("*translations*",$N1923)),"translations",
IF(ISNUMBER(SEARCH("*radio &amp; podcasts*",$N1923)),"radio &amp; podcasts",
IF(ISNUMBER(SEARCH("*nature*",$N1923)),"nature",
IF(ISNUMBER(SEARCH("*art books*",$N1923)),"art books",
IF(ISNUMBER(SEARCH("*places*",$N1923)),"places",
IF(ISNUMBER(SEARCH("*pop*",$N1923)),"pop",
IF(ISNUMBER(SEARCH("*faith*",$N1923)),"faith",
IF(ISNUMBER(SEARCH("*gadgets*",$N1923)),"gadgets",
IF(ISNUMBER(SEARCH("*people*",$N1923)),"people",
IF(ISNUMBER(SEARCH("*tabletop games*",$N1923)),"tabletop games",
IF(ISNUMBER(SEARCH("*space exploration*",$N1923)),"space exploration",
IF(ISNUMBER(SEARCH("*makerspaces*",$N1923)),"makerspaces",
IF(ISNUMBER(SEARCH("*small batch*",$N1923)),"small batch",
IF(ISNUMBER(SEARCH("*restaurants*",$N1923)),"restaurants",
IF(ISNUMBER(SEARCH("*classical music*",$N1923)),"classical music",
IF(ISNUMBER(SEARCH("*musical*",$N1923)),"musical",
IF(ISNUMBER(SEARCH("*spaces*",$N1923)),"spaces",
IF(ISNUMBER(SEARCH("*hardware*",$N1923)),"hardware",
IF(ISNUMBER(SEARCH("*children's books*",$N1923)),"children's books")))))))))))))))))))))))))))))))))))))))))</f>
        <v>rock</v>
      </c>
      <c r="S1923" s="11">
        <f t="shared" ref="S1923:S1986" si="184">((($J1923/60)/60)/24)+DATE(1970,1,1)</f>
        <v>41074.221562500003</v>
      </c>
      <c r="T1923" s="11">
        <f t="shared" ref="T1923:T1986" si="185">((($I1923/60)/60)/24)+DATE(1970,1,1)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rock</v>
      </c>
      <c r="S1925" s="11">
        <f t="shared" si="184"/>
        <v>40772.848749999997</v>
      </c>
      <c r="T1925" s="11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rock</v>
      </c>
      <c r="S1926" s="11">
        <f t="shared" si="184"/>
        <v>41626.761053240742</v>
      </c>
      <c r="T1926" s="11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rock</v>
      </c>
      <c r="S1932" s="11">
        <f t="shared" si="184"/>
        <v>41402.558819444443</v>
      </c>
      <c r="T1932" s="11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rock</v>
      </c>
      <c r="S1933" s="11">
        <f t="shared" si="184"/>
        <v>41037.892465277779</v>
      </c>
      <c r="T1933" s="11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rock</v>
      </c>
      <c r="S1934" s="11">
        <f t="shared" si="184"/>
        <v>40911.809872685182</v>
      </c>
      <c r="T1934" s="11">
        <f t="shared" si="185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rock</v>
      </c>
      <c r="S1935" s="11">
        <f t="shared" si="184"/>
        <v>41879.130868055552</v>
      </c>
      <c r="T1935" s="11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rock</v>
      </c>
      <c r="S1936" s="11">
        <f t="shared" si="184"/>
        <v>40865.867141203707</v>
      </c>
      <c r="T1936" s="11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rock</v>
      </c>
      <c r="S1937" s="11">
        <f t="shared" si="184"/>
        <v>41773.932534722226</v>
      </c>
      <c r="T1937" s="11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rock</v>
      </c>
      <c r="S1939" s="11">
        <f t="shared" si="184"/>
        <v>41059.118993055556</v>
      </c>
      <c r="T1939" s="11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rock</v>
      </c>
      <c r="S1940" s="11">
        <f t="shared" si="184"/>
        <v>41426.259618055556</v>
      </c>
      <c r="T1940" s="11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rock</v>
      </c>
      <c r="S1942" s="11">
        <f t="shared" si="184"/>
        <v>40670.507326388892</v>
      </c>
      <c r="T1942" s="11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($E1987/$D1987)*100</f>
        <v>3.1875</v>
      </c>
      <c r="P1987" s="5">
        <f t="shared" ref="P1987:P2050" si="187">$E1987/$L1987</f>
        <v>12.75</v>
      </c>
      <c r="Q1987" t="str">
        <f t="shared" ref="Q1987:Q2050" si="188">IF(ISNUMBER(SEARCH("*film &amp; video*",$N1987)),"film &amp; video",
IF(ISNUMBER(SEARCH("*theater*",$N1987)),"theater",
IF(ISNUMBER(SEARCH("*technology*",$N1987)),"technology",
IF(ISNUMBER(SEARCH("*journalism*",$N1987)),"journalism",
IF(ISNUMBER(SEARCH("*games*",$N1987)),"games",
IF(ISNUMBER(SEARCH("*food*",$N1987)),"food",
IF(ISNUMBER(SEARCH("*photography*",$N1987)),"photography",
IF(ISNUMBER(SEARCH("*publishing*",$N1987)),"publishing",
IF(ISNUMBER(SEARCH("*music*",$N1987)),"music")))))))))</f>
        <v>photography</v>
      </c>
      <c r="R1987" t="str">
        <f t="shared" ref="R1987:R2050" si="189">IF(ISNUMBER(SEARCH("*television*",$N1987)),"television",
IF(ISNUMBER(SEARCH("*shorts*",$N1987)),"shorts",
IF(ISNUMBER(SEARCH("*science fiction*",$N1987)),"science fiction",
IF(ISNUMBER(SEARCH("*drama*",$N1987)),"drama",
IF(ISNUMBER(SEARCH("*documentary*",$N1987)),"documentary",
IF(ISNUMBER(SEARCH("*animation*",$N1987)),"animation",
IF(ISNUMBER(SEARCH("*plays*",$N1987)),"plays",
IF(ISNUMBER(SEARCH("*web*",$N1987)),"web",
IF(ISNUMBER(SEARCH("*wearables*",$N1987)),"wearables",
IF(ISNUMBER(SEARCH("*nonfiction*",$N1987)),"nonfiction",
IF(ISNUMBER(SEARCH("*fiction*",$N1987)),"fiction",
IF(ISNUMBER(SEARCH("*rock*",$N1987)),"rock",
IF(ISNUMBER(SEARCH("*metal*",$N1987)),"metal",
IF(ISNUMBER(SEARCH("*jazz*",$N1987)),"jazz",
IF(ISNUMBER(SEARCH("*indie rock*",$N1987)),"indie rock",
IF(ISNUMBER(SEARCH("*electronic music*",$N1987)),"electronic music",
IF(ISNUMBER(SEARCH("*audio*",$N1987)),"audio",
IF(ISNUMBER(SEARCH("*video games*",$N1987)),"video games",
IF(ISNUMBER(SEARCH("*mobile games*",$N1987)),"mobile games",
IF(ISNUMBER(SEARCH("*food trucks*",$N1987)),"food trucks",
IF(ISNUMBER(SEARCH("*photobooks*",$N1987)),"photobooks",
IF(ISNUMBER(SEARCH("*world music*",$N1987)),"world music",
IF(ISNUMBER(SEARCH("*translations*",$N1987)),"translations",
IF(ISNUMBER(SEARCH("*radio &amp; podcasts*",$N1987)),"radio &amp; podcasts",
IF(ISNUMBER(SEARCH("*nature*",$N1987)),"nature",
IF(ISNUMBER(SEARCH("*art books*",$N1987)),"art books",
IF(ISNUMBER(SEARCH("*places*",$N1987)),"places",
IF(ISNUMBER(SEARCH("*pop*",$N1987)),"pop",
IF(ISNUMBER(SEARCH("*faith*",$N1987)),"faith",
IF(ISNUMBER(SEARCH("*gadgets*",$N1987)),"gadgets",
IF(ISNUMBER(SEARCH("*people*",$N1987)),"people",
IF(ISNUMBER(SEARCH("*tabletop games*",$N1987)),"tabletop games",
IF(ISNUMBER(SEARCH("*space exploration*",$N1987)),"space exploration",
IF(ISNUMBER(SEARCH("*makerspaces*",$N1987)),"makerspaces",
IF(ISNUMBER(SEARCH("*small batch*",$N1987)),"small batch",
IF(ISNUMBER(SEARCH("*restaurants*",$N1987)),"restaurants",
IF(ISNUMBER(SEARCH("*classical music*",$N1987)),"classical music",
IF(ISNUMBER(SEARCH("*musical*",$N1987)),"musical",
IF(ISNUMBER(SEARCH("*spaces*",$N1987)),"spaces",
IF(ISNUMBER(SEARCH("*hardware*",$N1987)),"hardware",
IF(ISNUMBER(SEARCH("*children's books*",$N1987)),"children's books")))))))))))))))))))))))))))))))))))))))))</f>
        <v>people</v>
      </c>
      <c r="S1987" s="11">
        <f t="shared" ref="S1987:S2050" si="190">((($J1987/60)/60)/24)+DATE(1970,1,1)</f>
        <v>42555.698738425926</v>
      </c>
      <c r="T1987" s="11">
        <f t="shared" ref="T1987:T2050" si="191">((($I1987/60)/60)/24)+DATE(1970,1,1)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($E2051/$D2051)*100</f>
        <v>120.19070000000001</v>
      </c>
      <c r="P2051" s="5">
        <f t="shared" ref="P2051:P2114" si="193">$E2051/$L2051</f>
        <v>80.991037735849048</v>
      </c>
      <c r="Q2051" t="str">
        <f t="shared" ref="Q2051:Q2114" si="194">IF(ISNUMBER(SEARCH("*film &amp; video*",$N2051)),"film &amp; video",
IF(ISNUMBER(SEARCH("*theater*",$N2051)),"theater",
IF(ISNUMBER(SEARCH("*technology*",$N2051)),"technology",
IF(ISNUMBER(SEARCH("*journalism*",$N2051)),"journalism",
IF(ISNUMBER(SEARCH("*games*",$N2051)),"games",
IF(ISNUMBER(SEARCH("*food*",$N2051)),"food",
IF(ISNUMBER(SEARCH("*photography*",$N2051)),"photography",
IF(ISNUMBER(SEARCH("*publishing*",$N2051)),"publishing",
IF(ISNUMBER(SEARCH("*music*",$N2051)),"music")))))))))</f>
        <v>technology</v>
      </c>
      <c r="R2051" t="str">
        <f t="shared" ref="R2051:R2114" si="195">IF(ISNUMBER(SEARCH("*television*",$N2051)),"television",
IF(ISNUMBER(SEARCH("*shorts*",$N2051)),"shorts",
IF(ISNUMBER(SEARCH("*science fiction*",$N2051)),"science fiction",
IF(ISNUMBER(SEARCH("*drama*",$N2051)),"drama",
IF(ISNUMBER(SEARCH("*documentary*",$N2051)),"documentary",
IF(ISNUMBER(SEARCH("*animation*",$N2051)),"animation",
IF(ISNUMBER(SEARCH("*plays*",$N2051)),"plays",
IF(ISNUMBER(SEARCH("*web*",$N2051)),"web",
IF(ISNUMBER(SEARCH("*wearables*",$N2051)),"wearables",
IF(ISNUMBER(SEARCH("*nonfiction*",$N2051)),"nonfiction",
IF(ISNUMBER(SEARCH("*fiction*",$N2051)),"fiction",
IF(ISNUMBER(SEARCH("*rock*",$N2051)),"rock",
IF(ISNUMBER(SEARCH("*metal*",$N2051)),"metal",
IF(ISNUMBER(SEARCH("*jazz*",$N2051)),"jazz",
IF(ISNUMBER(SEARCH("*indie rock*",$N2051)),"indie rock",
IF(ISNUMBER(SEARCH("*electronic music*",$N2051)),"electronic music",
IF(ISNUMBER(SEARCH("*audio*",$N2051)),"audio",
IF(ISNUMBER(SEARCH("*video games*",$N2051)),"video games",
IF(ISNUMBER(SEARCH("*mobile games*",$N2051)),"mobile games",
IF(ISNUMBER(SEARCH("*food trucks*",$N2051)),"food trucks",
IF(ISNUMBER(SEARCH("*photobooks*",$N2051)),"photobooks",
IF(ISNUMBER(SEARCH("*world music*",$N2051)),"world music",
IF(ISNUMBER(SEARCH("*translations*",$N2051)),"translations",
IF(ISNUMBER(SEARCH("*radio &amp; podcasts*",$N2051)),"radio &amp; podcasts",
IF(ISNUMBER(SEARCH("*nature*",$N2051)),"nature",
IF(ISNUMBER(SEARCH("*art books*",$N2051)),"art books",
IF(ISNUMBER(SEARCH("*places*",$N2051)),"places",
IF(ISNUMBER(SEARCH("*pop*",$N2051)),"pop",
IF(ISNUMBER(SEARCH("*faith*",$N2051)),"faith",
IF(ISNUMBER(SEARCH("*gadgets*",$N2051)),"gadgets",
IF(ISNUMBER(SEARCH("*people*",$N2051)),"people",
IF(ISNUMBER(SEARCH("*tabletop games*",$N2051)),"tabletop games",
IF(ISNUMBER(SEARCH("*space exploration*",$N2051)),"space exploration",
IF(ISNUMBER(SEARCH("*makerspaces*",$N2051)),"makerspaces",
IF(ISNUMBER(SEARCH("*small batch*",$N2051)),"small batch",
IF(ISNUMBER(SEARCH("*restaurants*",$N2051)),"restaurants",
IF(ISNUMBER(SEARCH("*classical music*",$N2051)),"classical music",
IF(ISNUMBER(SEARCH("*musical*",$N2051)),"musical",
IF(ISNUMBER(SEARCH("*spaces*",$N2051)),"spaces",
IF(ISNUMBER(SEARCH("*hardware*",$N2051)),"hardware",
IF(ISNUMBER(SEARCH("*children's books*",$N2051)),"children's books")))))))))))))))))))))))))))))))))))))))))</f>
        <v>hardware</v>
      </c>
      <c r="S2051" s="11">
        <f t="shared" ref="S2051:S2114" si="196">((($J2051/60)/60)/24)+DATE(1970,1,1)</f>
        <v>41575.527349537035</v>
      </c>
      <c r="T2051" s="11">
        <f t="shared" ref="T2051:T2114" si="197">((($I2051/60)/60)/24)+DATE(1970,1,1)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rock</v>
      </c>
      <c r="S2083" s="11">
        <f t="shared" si="196"/>
        <v>41004.156886574077</v>
      </c>
      <c r="T2083" s="11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rock</v>
      </c>
      <c r="S2084" s="11">
        <f t="shared" si="196"/>
        <v>40811.120324074072</v>
      </c>
      <c r="T2084" s="11">
        <f t="shared" si="197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rock</v>
      </c>
      <c r="S2086" s="11">
        <f t="shared" si="196"/>
        <v>41731.833124999997</v>
      </c>
      <c r="T2086" s="11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rock</v>
      </c>
      <c r="S2088" s="11">
        <f t="shared" si="196"/>
        <v>40860.67050925926</v>
      </c>
      <c r="T2088" s="11">
        <f t="shared" si="197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rock</v>
      </c>
      <c r="S2089" s="11">
        <f t="shared" si="196"/>
        <v>40764.204375000001</v>
      </c>
      <c r="T2089" s="11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rock</v>
      </c>
      <c r="S2091" s="11">
        <f t="shared" si="196"/>
        <v>41453.076319444444</v>
      </c>
      <c r="T2091" s="11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rock</v>
      </c>
      <c r="S2092" s="11">
        <f t="shared" si="196"/>
        <v>41299.381423611114</v>
      </c>
      <c r="T2092" s="11">
        <f t="shared" si="197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rock</v>
      </c>
      <c r="S2095" s="11">
        <f t="shared" si="196"/>
        <v>41205.854537037041</v>
      </c>
      <c r="T2095" s="11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rock</v>
      </c>
      <c r="S2098" s="11">
        <f t="shared" si="196"/>
        <v>41192.758506944447</v>
      </c>
      <c r="T2098" s="11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rock</v>
      </c>
      <c r="S2101" s="11">
        <f t="shared" si="196"/>
        <v>42173.746342592596</v>
      </c>
      <c r="T2101" s="11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rock</v>
      </c>
      <c r="S2102" s="11">
        <f t="shared" si="196"/>
        <v>41074.834965277776</v>
      </c>
      <c r="T2102" s="11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rock</v>
      </c>
      <c r="S2103" s="11">
        <f t="shared" si="196"/>
        <v>40892.149467592593</v>
      </c>
      <c r="T2103" s="11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rock</v>
      </c>
      <c r="S2106" s="11">
        <f t="shared" si="196"/>
        <v>41394.074467592596</v>
      </c>
      <c r="T2106" s="11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rock</v>
      </c>
      <c r="S2107" s="11">
        <f t="shared" si="196"/>
        <v>41951.788807870369</v>
      </c>
      <c r="T2107" s="11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rock</v>
      </c>
      <c r="S2109" s="11">
        <f t="shared" si="196"/>
        <v>41934.71056712963</v>
      </c>
      <c r="T2109" s="11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rock</v>
      </c>
      <c r="S2110" s="11">
        <f t="shared" si="196"/>
        <v>41135.175694444442</v>
      </c>
      <c r="T2110" s="11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rock</v>
      </c>
      <c r="S2112" s="11">
        <f t="shared" si="196"/>
        <v>41759.670937499999</v>
      </c>
      <c r="T2112" s="11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($E2115/$D2115)*100</f>
        <v>104.85714285714285</v>
      </c>
      <c r="P2115" s="5">
        <f t="shared" ref="P2115:P2178" si="199">$E2115/$L2115</f>
        <v>68.598130841121488</v>
      </c>
      <c r="Q2115" t="str">
        <f t="shared" ref="Q2115:Q2178" si="200">IF(ISNUMBER(SEARCH("*film &amp; video*",$N2115)),"film &amp; video",
IF(ISNUMBER(SEARCH("*theater*",$N2115)),"theater",
IF(ISNUMBER(SEARCH("*technology*",$N2115)),"technology",
IF(ISNUMBER(SEARCH("*journalism*",$N2115)),"journalism",
IF(ISNUMBER(SEARCH("*games*",$N2115)),"games",
IF(ISNUMBER(SEARCH("*food*",$N2115)),"food",
IF(ISNUMBER(SEARCH("*photography*",$N2115)),"photography",
IF(ISNUMBER(SEARCH("*publishing*",$N2115)),"publishing",
IF(ISNUMBER(SEARCH("*music*",$N2115)),"music")))))))))</f>
        <v>music</v>
      </c>
      <c r="R2115" t="str">
        <f t="shared" ref="R2115:R2178" si="201">IF(ISNUMBER(SEARCH("*television*",$N2115)),"television",
IF(ISNUMBER(SEARCH("*shorts*",$N2115)),"shorts",
IF(ISNUMBER(SEARCH("*science fiction*",$N2115)),"science fiction",
IF(ISNUMBER(SEARCH("*drama*",$N2115)),"drama",
IF(ISNUMBER(SEARCH("*documentary*",$N2115)),"documentary",
IF(ISNUMBER(SEARCH("*animation*",$N2115)),"animation",
IF(ISNUMBER(SEARCH("*plays*",$N2115)),"plays",
IF(ISNUMBER(SEARCH("*web*",$N2115)),"web",
IF(ISNUMBER(SEARCH("*wearables*",$N2115)),"wearables",
IF(ISNUMBER(SEARCH("*nonfiction*",$N2115)),"nonfiction",
IF(ISNUMBER(SEARCH("*fiction*",$N2115)),"fiction",
IF(ISNUMBER(SEARCH("*rock*",$N2115)),"rock",
IF(ISNUMBER(SEARCH("*metal*",$N2115)),"metal",
IF(ISNUMBER(SEARCH("*jazz*",$N2115)),"jazz",
IF(ISNUMBER(SEARCH("*indie rock*",$N2115)),"indie rock",
IF(ISNUMBER(SEARCH("*electronic music*",$N2115)),"electronic music",
IF(ISNUMBER(SEARCH("*audio*",$N2115)),"audio",
IF(ISNUMBER(SEARCH("*video games*",$N2115)),"video games",
IF(ISNUMBER(SEARCH("*mobile games*",$N2115)),"mobile games",
IF(ISNUMBER(SEARCH("*food trucks*",$N2115)),"food trucks",
IF(ISNUMBER(SEARCH("*photobooks*",$N2115)),"photobooks",
IF(ISNUMBER(SEARCH("*world music*",$N2115)),"world music",
IF(ISNUMBER(SEARCH("*translations*",$N2115)),"translations",
IF(ISNUMBER(SEARCH("*radio &amp; podcasts*",$N2115)),"radio &amp; podcasts",
IF(ISNUMBER(SEARCH("*nature*",$N2115)),"nature",
IF(ISNUMBER(SEARCH("*art books*",$N2115)),"art books",
IF(ISNUMBER(SEARCH("*places*",$N2115)),"places",
IF(ISNUMBER(SEARCH("*pop*",$N2115)),"pop",
IF(ISNUMBER(SEARCH("*faith*",$N2115)),"faith",
IF(ISNUMBER(SEARCH("*gadgets*",$N2115)),"gadgets",
IF(ISNUMBER(SEARCH("*people*",$N2115)),"people",
IF(ISNUMBER(SEARCH("*tabletop games*",$N2115)),"tabletop games",
IF(ISNUMBER(SEARCH("*space exploration*",$N2115)),"space exploration",
IF(ISNUMBER(SEARCH("*makerspaces*",$N2115)),"makerspaces",
IF(ISNUMBER(SEARCH("*small batch*",$N2115)),"small batch",
IF(ISNUMBER(SEARCH("*restaurants*",$N2115)),"restaurants",
IF(ISNUMBER(SEARCH("*classical music*",$N2115)),"classical music",
IF(ISNUMBER(SEARCH("*musical*",$N2115)),"musical",
IF(ISNUMBER(SEARCH("*spaces*",$N2115)),"spaces",
IF(ISNUMBER(SEARCH("*hardware*",$N2115)),"hardware",
IF(ISNUMBER(SEARCH("*children's books*",$N2115)),"children's books")))))))))))))))))))))))))))))))))))))))))</f>
        <v>rock</v>
      </c>
      <c r="S2115" s="11">
        <f t="shared" ref="S2115:S2178" si="202">((($J2115/60)/60)/24)+DATE(1970,1,1)</f>
        <v>41870.86546296296</v>
      </c>
      <c r="T2115" s="11">
        <f t="shared" ref="T2115:T2178" si="203">((($I2115/60)/60)/24)+DATE(1970,1,1)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rock</v>
      </c>
      <c r="S2118" s="11">
        <f t="shared" si="202"/>
        <v>41136.777812500004</v>
      </c>
      <c r="T2118" s="11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rock</v>
      </c>
      <c r="S2122" s="11">
        <f t="shared" si="202"/>
        <v>41591.964537037034</v>
      </c>
      <c r="T2122" s="11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($E2179/$D2179)*100</f>
        <v>100.12</v>
      </c>
      <c r="P2179" s="5">
        <f t="shared" ref="P2179:P2242" si="205">$E2179/$L2179</f>
        <v>65.868421052631575</v>
      </c>
      <c r="Q2179" t="str">
        <f t="shared" ref="Q2179:Q2242" si="206">IF(ISNUMBER(SEARCH("*film &amp; video*",$N2179)),"film &amp; video",
IF(ISNUMBER(SEARCH("*theater*",$N2179)),"theater",
IF(ISNUMBER(SEARCH("*technology*",$N2179)),"technology",
IF(ISNUMBER(SEARCH("*journalism*",$N2179)),"journalism",
IF(ISNUMBER(SEARCH("*games*",$N2179)),"games",
IF(ISNUMBER(SEARCH("*food*",$N2179)),"food",
IF(ISNUMBER(SEARCH("*photography*",$N2179)),"photography",
IF(ISNUMBER(SEARCH("*publishing*",$N2179)),"publishing",
IF(ISNUMBER(SEARCH("*music*",$N2179)),"music")))))))))</f>
        <v>music</v>
      </c>
      <c r="R2179" t="str">
        <f t="shared" ref="R2179:R2242" si="207">IF(ISNUMBER(SEARCH("*television*",$N2179)),"television",
IF(ISNUMBER(SEARCH("*shorts*",$N2179)),"shorts",
IF(ISNUMBER(SEARCH("*science fiction*",$N2179)),"science fiction",
IF(ISNUMBER(SEARCH("*drama*",$N2179)),"drama",
IF(ISNUMBER(SEARCH("*documentary*",$N2179)),"documentary",
IF(ISNUMBER(SEARCH("*animation*",$N2179)),"animation",
IF(ISNUMBER(SEARCH("*plays*",$N2179)),"plays",
IF(ISNUMBER(SEARCH("*web*",$N2179)),"web",
IF(ISNUMBER(SEARCH("*wearables*",$N2179)),"wearables",
IF(ISNUMBER(SEARCH("*nonfiction*",$N2179)),"nonfiction",
IF(ISNUMBER(SEARCH("*fiction*",$N2179)),"fiction",
IF(ISNUMBER(SEARCH("*rock*",$N2179)),"rock",
IF(ISNUMBER(SEARCH("*metal*",$N2179)),"metal",
IF(ISNUMBER(SEARCH("*jazz*",$N2179)),"jazz",
IF(ISNUMBER(SEARCH("*indie rock*",$N2179)),"indie rock",
IF(ISNUMBER(SEARCH("*electronic music*",$N2179)),"electronic music",
IF(ISNUMBER(SEARCH("*audio*",$N2179)),"audio",
IF(ISNUMBER(SEARCH("*video games*",$N2179)),"video games",
IF(ISNUMBER(SEARCH("*mobile games*",$N2179)),"mobile games",
IF(ISNUMBER(SEARCH("*food trucks*",$N2179)),"food trucks",
IF(ISNUMBER(SEARCH("*photobooks*",$N2179)),"photobooks",
IF(ISNUMBER(SEARCH("*world music*",$N2179)),"world music",
IF(ISNUMBER(SEARCH("*translations*",$N2179)),"translations",
IF(ISNUMBER(SEARCH("*radio &amp; podcasts*",$N2179)),"radio &amp; podcasts",
IF(ISNUMBER(SEARCH("*nature*",$N2179)),"nature",
IF(ISNUMBER(SEARCH("*art books*",$N2179)),"art books",
IF(ISNUMBER(SEARCH("*places*",$N2179)),"places",
IF(ISNUMBER(SEARCH("*pop*",$N2179)),"pop",
IF(ISNUMBER(SEARCH("*faith*",$N2179)),"faith",
IF(ISNUMBER(SEARCH("*gadgets*",$N2179)),"gadgets",
IF(ISNUMBER(SEARCH("*people*",$N2179)),"people",
IF(ISNUMBER(SEARCH("*tabletop games*",$N2179)),"tabletop games",
IF(ISNUMBER(SEARCH("*space exploration*",$N2179)),"space exploration",
IF(ISNUMBER(SEARCH("*makerspaces*",$N2179)),"makerspaces",
IF(ISNUMBER(SEARCH("*small batch*",$N2179)),"small batch",
IF(ISNUMBER(SEARCH("*restaurants*",$N2179)),"restaurants",
IF(ISNUMBER(SEARCH("*classical music*",$N2179)),"classical music",
IF(ISNUMBER(SEARCH("*musical*",$N2179)),"musical",
IF(ISNUMBER(SEARCH("*spaces*",$N2179)),"spaces",
IF(ISNUMBER(SEARCH("*hardware*",$N2179)),"hardware",
IF(ISNUMBER(SEARCH("*children's books*",$N2179)),"children's books")))))))))))))))))))))))))))))))))))))))))</f>
        <v>rock</v>
      </c>
      <c r="S2179" s="11">
        <f t="shared" ref="S2179:S2242" si="208">((($J2179/60)/60)/24)+DATE(1970,1,1)</f>
        <v>42502.250775462962</v>
      </c>
      <c r="T2179" s="11">
        <f t="shared" ref="T2179:T2242" si="209">((($I2179/60)/60)/24)+DATE(1970,1,1)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($E2243/$D2243)*100</f>
        <v>806.4</v>
      </c>
      <c r="P2243" s="5">
        <f t="shared" ref="P2243:P2306" si="211">$E2243/$L2243</f>
        <v>49.472392638036808</v>
      </c>
      <c r="Q2243" t="str">
        <f t="shared" ref="Q2243:Q2306" si="212">IF(ISNUMBER(SEARCH("*film &amp; video*",$N2243)),"film &amp; video",
IF(ISNUMBER(SEARCH("*theater*",$N2243)),"theater",
IF(ISNUMBER(SEARCH("*technology*",$N2243)),"technology",
IF(ISNUMBER(SEARCH("*journalism*",$N2243)),"journalism",
IF(ISNUMBER(SEARCH("*games*",$N2243)),"games",
IF(ISNUMBER(SEARCH("*food*",$N2243)),"food",
IF(ISNUMBER(SEARCH("*photography*",$N2243)),"photography",
IF(ISNUMBER(SEARCH("*publishing*",$N2243)),"publishing",
IF(ISNUMBER(SEARCH("*music*",$N2243)),"music")))))))))</f>
        <v>games</v>
      </c>
      <c r="R2243" t="str">
        <f t="shared" ref="R2243:R2306" si="213">IF(ISNUMBER(SEARCH("*television*",$N2243)),"television",
IF(ISNUMBER(SEARCH("*shorts*",$N2243)),"shorts",
IF(ISNUMBER(SEARCH("*science fiction*",$N2243)),"science fiction",
IF(ISNUMBER(SEARCH("*drama*",$N2243)),"drama",
IF(ISNUMBER(SEARCH("*documentary*",$N2243)),"documentary",
IF(ISNUMBER(SEARCH("*animation*",$N2243)),"animation",
IF(ISNUMBER(SEARCH("*plays*",$N2243)),"plays",
IF(ISNUMBER(SEARCH("*web*",$N2243)),"web",
IF(ISNUMBER(SEARCH("*wearables*",$N2243)),"wearables",
IF(ISNUMBER(SEARCH("*nonfiction*",$N2243)),"nonfiction",
IF(ISNUMBER(SEARCH("*fiction*",$N2243)),"fiction",
IF(ISNUMBER(SEARCH("*rock*",$N2243)),"rock",
IF(ISNUMBER(SEARCH("*metal*",$N2243)),"metal",
IF(ISNUMBER(SEARCH("*jazz*",$N2243)),"jazz",
IF(ISNUMBER(SEARCH("*indie rock*",$N2243)),"indie rock",
IF(ISNUMBER(SEARCH("*electronic music*",$N2243)),"electronic music",
IF(ISNUMBER(SEARCH("*audio*",$N2243)),"audio",
IF(ISNUMBER(SEARCH("*video games*",$N2243)),"video games",
IF(ISNUMBER(SEARCH("*mobile games*",$N2243)),"mobile games",
IF(ISNUMBER(SEARCH("*food trucks*",$N2243)),"food trucks",
IF(ISNUMBER(SEARCH("*photobooks*",$N2243)),"photobooks",
IF(ISNUMBER(SEARCH("*world music*",$N2243)),"world music",
IF(ISNUMBER(SEARCH("*translations*",$N2243)),"translations",
IF(ISNUMBER(SEARCH("*radio &amp; podcasts*",$N2243)),"radio &amp; podcasts",
IF(ISNUMBER(SEARCH("*nature*",$N2243)),"nature",
IF(ISNUMBER(SEARCH("*art books*",$N2243)),"art books",
IF(ISNUMBER(SEARCH("*places*",$N2243)),"places",
IF(ISNUMBER(SEARCH("*pop*",$N2243)),"pop",
IF(ISNUMBER(SEARCH("*faith*",$N2243)),"faith",
IF(ISNUMBER(SEARCH("*gadgets*",$N2243)),"gadgets",
IF(ISNUMBER(SEARCH("*people*",$N2243)),"people",
IF(ISNUMBER(SEARCH("*tabletop games*",$N2243)),"tabletop games",
IF(ISNUMBER(SEARCH("*space exploration*",$N2243)),"space exploration",
IF(ISNUMBER(SEARCH("*makerspaces*",$N2243)),"makerspaces",
IF(ISNUMBER(SEARCH("*small batch*",$N2243)),"small batch",
IF(ISNUMBER(SEARCH("*restaurants*",$N2243)),"restaurants",
IF(ISNUMBER(SEARCH("*classical music*",$N2243)),"classical music",
IF(ISNUMBER(SEARCH("*musical*",$N2243)),"musical",
IF(ISNUMBER(SEARCH("*spaces*",$N2243)),"spaces",
IF(ISNUMBER(SEARCH("*hardware*",$N2243)),"hardware",
IF(ISNUMBER(SEARCH("*children's books*",$N2243)),"children's books")))))))))))))))))))))))))))))))))))))))))</f>
        <v>tabletop games</v>
      </c>
      <c r="S2243" s="11">
        <f t="shared" ref="S2243:S2306" si="214">((($J2243/60)/60)/24)+DATE(1970,1,1)</f>
        <v>42766.827546296292</v>
      </c>
      <c r="T2243" s="11">
        <f t="shared" ref="T2243:T2306" si="215">((($I2243/60)/60)/24)+DATE(1970,1,1)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rock</v>
      </c>
      <c r="S2304" s="11">
        <f t="shared" si="214"/>
        <v>41605.868449074071</v>
      </c>
      <c r="T2304" s="11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rock</v>
      </c>
      <c r="S2306" s="11">
        <f t="shared" si="214"/>
        <v>40502.815868055557</v>
      </c>
      <c r="T2306" s="11">
        <f t="shared" si="215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($E2307/$D2307)*100</f>
        <v>101.22777777777779</v>
      </c>
      <c r="P2307" s="5">
        <f t="shared" ref="P2307:P2370" si="217">$E2307/$L2307</f>
        <v>109.10778443113773</v>
      </c>
      <c r="Q2307" t="str">
        <f t="shared" ref="Q2307:Q2370" si="218">IF(ISNUMBER(SEARCH("*film &amp; video*",$N2307)),"film &amp; video",
IF(ISNUMBER(SEARCH("*theater*",$N2307)),"theater",
IF(ISNUMBER(SEARCH("*technology*",$N2307)),"technology",
IF(ISNUMBER(SEARCH("*journalism*",$N2307)),"journalism",
IF(ISNUMBER(SEARCH("*games*",$N2307)),"games",
IF(ISNUMBER(SEARCH("*food*",$N2307)),"food",
IF(ISNUMBER(SEARCH("*photography*",$N2307)),"photography",
IF(ISNUMBER(SEARCH("*publishing*",$N2307)),"publishing",
IF(ISNUMBER(SEARCH("*music*",$N2307)),"music")))))))))</f>
        <v>music</v>
      </c>
      <c r="R2307" t="str">
        <f t="shared" ref="R2307:R2370" si="219">IF(ISNUMBER(SEARCH("*television*",$N2307)),"television",
IF(ISNUMBER(SEARCH("*shorts*",$N2307)),"shorts",
IF(ISNUMBER(SEARCH("*science fiction*",$N2307)),"science fiction",
IF(ISNUMBER(SEARCH("*drama*",$N2307)),"drama",
IF(ISNUMBER(SEARCH("*documentary*",$N2307)),"documentary",
IF(ISNUMBER(SEARCH("*animation*",$N2307)),"animation",
IF(ISNUMBER(SEARCH("*plays*",$N2307)),"plays",
IF(ISNUMBER(SEARCH("*web*",$N2307)),"web",
IF(ISNUMBER(SEARCH("*wearables*",$N2307)),"wearables",
IF(ISNUMBER(SEARCH("*nonfiction*",$N2307)),"nonfiction",
IF(ISNUMBER(SEARCH("*fiction*",$N2307)),"fiction",
IF(ISNUMBER(SEARCH("*rock*",$N2307)),"rock",
IF(ISNUMBER(SEARCH("*metal*",$N2307)),"metal",
IF(ISNUMBER(SEARCH("*jazz*",$N2307)),"jazz",
IF(ISNUMBER(SEARCH("*indie rock*",$N2307)),"indie rock",
IF(ISNUMBER(SEARCH("*electronic music*",$N2307)),"electronic music",
IF(ISNUMBER(SEARCH("*audio*",$N2307)),"audio",
IF(ISNUMBER(SEARCH("*video games*",$N2307)),"video games",
IF(ISNUMBER(SEARCH("*mobile games*",$N2307)),"mobile games",
IF(ISNUMBER(SEARCH("*food trucks*",$N2307)),"food trucks",
IF(ISNUMBER(SEARCH("*photobooks*",$N2307)),"photobooks",
IF(ISNUMBER(SEARCH("*world music*",$N2307)),"world music",
IF(ISNUMBER(SEARCH("*translations*",$N2307)),"translations",
IF(ISNUMBER(SEARCH("*radio &amp; podcasts*",$N2307)),"radio &amp; podcasts",
IF(ISNUMBER(SEARCH("*nature*",$N2307)),"nature",
IF(ISNUMBER(SEARCH("*art books*",$N2307)),"art books",
IF(ISNUMBER(SEARCH("*places*",$N2307)),"places",
IF(ISNUMBER(SEARCH("*pop*",$N2307)),"pop",
IF(ISNUMBER(SEARCH("*faith*",$N2307)),"faith",
IF(ISNUMBER(SEARCH("*gadgets*",$N2307)),"gadgets",
IF(ISNUMBER(SEARCH("*people*",$N2307)),"people",
IF(ISNUMBER(SEARCH("*tabletop games*",$N2307)),"tabletop games",
IF(ISNUMBER(SEARCH("*space exploration*",$N2307)),"space exploration",
IF(ISNUMBER(SEARCH("*makerspaces*",$N2307)),"makerspaces",
IF(ISNUMBER(SEARCH("*small batch*",$N2307)),"small batch",
IF(ISNUMBER(SEARCH("*restaurants*",$N2307)),"restaurants",
IF(ISNUMBER(SEARCH("*classical music*",$N2307)),"classical music",
IF(ISNUMBER(SEARCH("*musical*",$N2307)),"musical",
IF(ISNUMBER(SEARCH("*spaces*",$N2307)),"spaces",
IF(ISNUMBER(SEARCH("*hardware*",$N2307)),"hardware",
IF(ISNUMBER(SEARCH("*children's books*",$N2307)),"children's books")))))))))))))))))))))))))))))))))))))))))</f>
        <v>rock</v>
      </c>
      <c r="S2307" s="11">
        <f t="shared" ref="S2307:S2370" si="220">((($J2307/60)/60)/24)+DATE(1970,1,1)</f>
        <v>41834.695277777777</v>
      </c>
      <c r="T2307" s="11">
        <f t="shared" ref="T2307:T2370" si="221">((($I2307/60)/60)/24)+DATE(1970,1,1)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rock</v>
      </c>
      <c r="S2309" s="11">
        <f t="shared" si="220"/>
        <v>41004.802465277775</v>
      </c>
      <c r="T2309" s="11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rock</v>
      </c>
      <c r="S2311" s="11">
        <f t="shared" si="220"/>
        <v>41307.987696759257</v>
      </c>
      <c r="T2311" s="11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rock</v>
      </c>
      <c r="S2315" s="11">
        <f t="shared" si="220"/>
        <v>41002.958634259259</v>
      </c>
      <c r="T2315" s="11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rock</v>
      </c>
      <c r="S2316" s="11">
        <f t="shared" si="220"/>
        <v>41037.551585648151</v>
      </c>
      <c r="T2316" s="11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rock</v>
      </c>
      <c r="S2317" s="11">
        <f t="shared" si="220"/>
        <v>41004.72619212963</v>
      </c>
      <c r="T2317" s="11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rock</v>
      </c>
      <c r="S2321" s="11">
        <f t="shared" si="220"/>
        <v>41593.082002314812</v>
      </c>
      <c r="T2321" s="11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($E2371/$D2371)*100</f>
        <v>0</v>
      </c>
      <c r="P2371" s="5" t="e">
        <f t="shared" ref="P2371:P2434" si="223">$E2371/$L2371</f>
        <v>#DIV/0!</v>
      </c>
      <c r="Q2371" t="str">
        <f t="shared" ref="Q2371:Q2434" si="224">IF(ISNUMBER(SEARCH("*film &amp; video*",$N2371)),"film &amp; video",
IF(ISNUMBER(SEARCH("*theater*",$N2371)),"theater",
IF(ISNUMBER(SEARCH("*technology*",$N2371)),"technology",
IF(ISNUMBER(SEARCH("*journalism*",$N2371)),"journalism",
IF(ISNUMBER(SEARCH("*games*",$N2371)),"games",
IF(ISNUMBER(SEARCH("*food*",$N2371)),"food",
IF(ISNUMBER(SEARCH("*photography*",$N2371)),"photography",
IF(ISNUMBER(SEARCH("*publishing*",$N2371)),"publishing",
IF(ISNUMBER(SEARCH("*music*",$N2371)),"music")))))))))</f>
        <v>technology</v>
      </c>
      <c r="R2371" t="str">
        <f t="shared" ref="R2371:R2434" si="225">IF(ISNUMBER(SEARCH("*television*",$N2371)),"television",
IF(ISNUMBER(SEARCH("*shorts*",$N2371)),"shorts",
IF(ISNUMBER(SEARCH("*science fiction*",$N2371)),"science fiction",
IF(ISNUMBER(SEARCH("*drama*",$N2371)),"drama",
IF(ISNUMBER(SEARCH("*documentary*",$N2371)),"documentary",
IF(ISNUMBER(SEARCH("*animation*",$N2371)),"animation",
IF(ISNUMBER(SEARCH("*plays*",$N2371)),"plays",
IF(ISNUMBER(SEARCH("*web*",$N2371)),"web",
IF(ISNUMBER(SEARCH("*wearables*",$N2371)),"wearables",
IF(ISNUMBER(SEARCH("*nonfiction*",$N2371)),"nonfiction",
IF(ISNUMBER(SEARCH("*fiction*",$N2371)),"fiction",
IF(ISNUMBER(SEARCH("*rock*",$N2371)),"rock",
IF(ISNUMBER(SEARCH("*metal*",$N2371)),"metal",
IF(ISNUMBER(SEARCH("*jazz*",$N2371)),"jazz",
IF(ISNUMBER(SEARCH("*indie rock*",$N2371)),"indie rock",
IF(ISNUMBER(SEARCH("*electronic music*",$N2371)),"electronic music",
IF(ISNUMBER(SEARCH("*audio*",$N2371)),"audio",
IF(ISNUMBER(SEARCH("*video games*",$N2371)),"video games",
IF(ISNUMBER(SEARCH("*mobile games*",$N2371)),"mobile games",
IF(ISNUMBER(SEARCH("*food trucks*",$N2371)),"food trucks",
IF(ISNUMBER(SEARCH("*photobooks*",$N2371)),"photobooks",
IF(ISNUMBER(SEARCH("*world music*",$N2371)),"world music",
IF(ISNUMBER(SEARCH("*translations*",$N2371)),"translations",
IF(ISNUMBER(SEARCH("*radio &amp; podcasts*",$N2371)),"radio &amp; podcasts",
IF(ISNUMBER(SEARCH("*nature*",$N2371)),"nature",
IF(ISNUMBER(SEARCH("*art books*",$N2371)),"art books",
IF(ISNUMBER(SEARCH("*places*",$N2371)),"places",
IF(ISNUMBER(SEARCH("*pop*",$N2371)),"pop",
IF(ISNUMBER(SEARCH("*faith*",$N2371)),"faith",
IF(ISNUMBER(SEARCH("*gadgets*",$N2371)),"gadgets",
IF(ISNUMBER(SEARCH("*people*",$N2371)),"people",
IF(ISNUMBER(SEARCH("*tabletop games*",$N2371)),"tabletop games",
IF(ISNUMBER(SEARCH("*space exploration*",$N2371)),"space exploration",
IF(ISNUMBER(SEARCH("*makerspaces*",$N2371)),"makerspaces",
IF(ISNUMBER(SEARCH("*small batch*",$N2371)),"small batch",
IF(ISNUMBER(SEARCH("*restaurants*",$N2371)),"restaurants",
IF(ISNUMBER(SEARCH("*classical music*",$N2371)),"classical music",
IF(ISNUMBER(SEARCH("*musical*",$N2371)),"musical",
IF(ISNUMBER(SEARCH("*spaces*",$N2371)),"spaces",
IF(ISNUMBER(SEARCH("*hardware*",$N2371)),"hardware",
IF(ISNUMBER(SEARCH("*children's books*",$N2371)),"children's books")))))))))))))))))))))))))))))))))))))))))</f>
        <v>web</v>
      </c>
      <c r="S2371" s="11">
        <f t="shared" ref="S2371:S2434" si="226">((($J2371/60)/60)/24)+DATE(1970,1,1)</f>
        <v>42380.812627314815</v>
      </c>
      <c r="T2371" s="11">
        <f t="shared" ref="T2371:T2434" si="227">((($I2371/60)/60)/24)+DATE(1970,1,1)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($E2435/$D2435)*100</f>
        <v>0</v>
      </c>
      <c r="P2435" s="5" t="e">
        <f t="shared" ref="P2435:P2498" si="229">$E2435/$L2435</f>
        <v>#DIV/0!</v>
      </c>
      <c r="Q2435" t="str">
        <f t="shared" ref="Q2435:Q2498" si="230">IF(ISNUMBER(SEARCH("*film &amp; video*",$N2435)),"film &amp; video",
IF(ISNUMBER(SEARCH("*theater*",$N2435)),"theater",
IF(ISNUMBER(SEARCH("*technology*",$N2435)),"technology",
IF(ISNUMBER(SEARCH("*journalism*",$N2435)),"journalism",
IF(ISNUMBER(SEARCH("*games*",$N2435)),"games",
IF(ISNUMBER(SEARCH("*food*",$N2435)),"food",
IF(ISNUMBER(SEARCH("*photography*",$N2435)),"photography",
IF(ISNUMBER(SEARCH("*publishing*",$N2435)),"publishing",
IF(ISNUMBER(SEARCH("*music*",$N2435)),"music")))))))))</f>
        <v>food</v>
      </c>
      <c r="R2435" t="str">
        <f t="shared" ref="R2435:R2498" si="231">IF(ISNUMBER(SEARCH("*television*",$N2435)),"television",
IF(ISNUMBER(SEARCH("*shorts*",$N2435)),"shorts",
IF(ISNUMBER(SEARCH("*science fiction*",$N2435)),"science fiction",
IF(ISNUMBER(SEARCH("*drama*",$N2435)),"drama",
IF(ISNUMBER(SEARCH("*documentary*",$N2435)),"documentary",
IF(ISNUMBER(SEARCH("*animation*",$N2435)),"animation",
IF(ISNUMBER(SEARCH("*plays*",$N2435)),"plays",
IF(ISNUMBER(SEARCH("*web*",$N2435)),"web",
IF(ISNUMBER(SEARCH("*wearables*",$N2435)),"wearables",
IF(ISNUMBER(SEARCH("*nonfiction*",$N2435)),"nonfiction",
IF(ISNUMBER(SEARCH("*fiction*",$N2435)),"fiction",
IF(ISNUMBER(SEARCH("*rock*",$N2435)),"rock",
IF(ISNUMBER(SEARCH("*metal*",$N2435)),"metal",
IF(ISNUMBER(SEARCH("*jazz*",$N2435)),"jazz",
IF(ISNUMBER(SEARCH("*indie rock*",$N2435)),"indie rock",
IF(ISNUMBER(SEARCH("*electronic music*",$N2435)),"electronic music",
IF(ISNUMBER(SEARCH("*audio*",$N2435)),"audio",
IF(ISNUMBER(SEARCH("*video games*",$N2435)),"video games",
IF(ISNUMBER(SEARCH("*mobile games*",$N2435)),"mobile games",
IF(ISNUMBER(SEARCH("*food trucks*",$N2435)),"food trucks",
IF(ISNUMBER(SEARCH("*photobooks*",$N2435)),"photobooks",
IF(ISNUMBER(SEARCH("*world music*",$N2435)),"world music",
IF(ISNUMBER(SEARCH("*translations*",$N2435)),"translations",
IF(ISNUMBER(SEARCH("*radio &amp; podcasts*",$N2435)),"radio &amp; podcasts",
IF(ISNUMBER(SEARCH("*nature*",$N2435)),"nature",
IF(ISNUMBER(SEARCH("*art books*",$N2435)),"art books",
IF(ISNUMBER(SEARCH("*places*",$N2435)),"places",
IF(ISNUMBER(SEARCH("*pop*",$N2435)),"pop",
IF(ISNUMBER(SEARCH("*faith*",$N2435)),"faith",
IF(ISNUMBER(SEARCH("*gadgets*",$N2435)),"gadgets",
IF(ISNUMBER(SEARCH("*people*",$N2435)),"people",
IF(ISNUMBER(SEARCH("*tabletop games*",$N2435)),"tabletop games",
IF(ISNUMBER(SEARCH("*space exploration*",$N2435)),"space exploration",
IF(ISNUMBER(SEARCH("*makerspaces*",$N2435)),"makerspaces",
IF(ISNUMBER(SEARCH("*small batch*",$N2435)),"small batch",
IF(ISNUMBER(SEARCH("*restaurants*",$N2435)),"restaurants",
IF(ISNUMBER(SEARCH("*classical music*",$N2435)),"classical music",
IF(ISNUMBER(SEARCH("*musical*",$N2435)),"musical",
IF(ISNUMBER(SEARCH("*spaces*",$N2435)),"spaces",
IF(ISNUMBER(SEARCH("*hardware*",$N2435)),"hardware",
IF(ISNUMBER(SEARCH("*children's books*",$N2435)),"children's books")))))))))))))))))))))))))))))))))))))))))</f>
        <v>food trucks</v>
      </c>
      <c r="S2435" s="11">
        <f t="shared" ref="S2435:S2498" si="232">((($J2435/60)/60)/24)+DATE(1970,1,1)</f>
        <v>42397.89980324074</v>
      </c>
      <c r="T2435" s="11">
        <f t="shared" ref="T2435:T2498" si="233">((($I2435/60)/60)/24)+DATE(1970,1,1)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rock</v>
      </c>
      <c r="S2463" s="11">
        <f t="shared" si="232"/>
        <v>40784.012696759259</v>
      </c>
      <c r="T2463" s="11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rock</v>
      </c>
      <c r="S2466" s="11">
        <f t="shared" si="232"/>
        <v>42248.90042824074</v>
      </c>
      <c r="T2466" s="11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rock</v>
      </c>
      <c r="S2469" s="11">
        <f t="shared" si="232"/>
        <v>41025.874201388891</v>
      </c>
      <c r="T2469" s="11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rock</v>
      </c>
      <c r="S2470" s="11">
        <f t="shared" si="232"/>
        <v>41174.154178240737</v>
      </c>
      <c r="T2470" s="11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rock</v>
      </c>
      <c r="S2472" s="11">
        <f t="shared" si="232"/>
        <v>41023.07471064815</v>
      </c>
      <c r="T2472" s="11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rock</v>
      </c>
      <c r="S2473" s="11">
        <f t="shared" si="232"/>
        <v>40893.992962962962</v>
      </c>
      <c r="T2473" s="11">
        <f t="shared" si="233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rock</v>
      </c>
      <c r="S2475" s="11">
        <f t="shared" si="232"/>
        <v>41193.748483796298</v>
      </c>
      <c r="T2475" s="11">
        <f t="shared" si="233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rock</v>
      </c>
      <c r="S2479" s="11">
        <f t="shared" si="232"/>
        <v>41088.691493055558</v>
      </c>
      <c r="T2479" s="11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rock</v>
      </c>
      <c r="S2480" s="11">
        <f t="shared" si="232"/>
        <v>41257.950381944444</v>
      </c>
      <c r="T2480" s="11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rock</v>
      </c>
      <c r="S2481" s="11">
        <f t="shared" si="232"/>
        <v>41107.726782407408</v>
      </c>
      <c r="T2481" s="11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rock</v>
      </c>
      <c r="S2482" s="11">
        <f t="shared" si="232"/>
        <v>42227.936157407406</v>
      </c>
      <c r="T2482" s="11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rock</v>
      </c>
      <c r="S2483" s="11">
        <f t="shared" si="232"/>
        <v>40999.645925925928</v>
      </c>
      <c r="T2483" s="11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rock</v>
      </c>
      <c r="S2484" s="11">
        <f t="shared" si="232"/>
        <v>40711.782210648147</v>
      </c>
      <c r="T2484" s="11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rock</v>
      </c>
      <c r="S2485" s="11">
        <f t="shared" si="232"/>
        <v>40970.750034722223</v>
      </c>
      <c r="T2485" s="11">
        <f t="shared" si="233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rock</v>
      </c>
      <c r="S2486" s="11">
        <f t="shared" si="232"/>
        <v>40771.916701388887</v>
      </c>
      <c r="T2486" s="11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rock</v>
      </c>
      <c r="S2487" s="11">
        <f t="shared" si="232"/>
        <v>40793.998599537037</v>
      </c>
      <c r="T2487" s="11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rock</v>
      </c>
      <c r="S2489" s="11">
        <f t="shared" si="232"/>
        <v>41026.083298611113</v>
      </c>
      <c r="T2489" s="11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rock</v>
      </c>
      <c r="S2490" s="11">
        <f t="shared" si="232"/>
        <v>40833.633194444446</v>
      </c>
      <c r="T2490" s="11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rock</v>
      </c>
      <c r="S2492" s="11">
        <f t="shared" si="232"/>
        <v>41023.227731481478</v>
      </c>
      <c r="T2492" s="11">
        <f t="shared" si="233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rock</v>
      </c>
      <c r="S2494" s="11">
        <f t="shared" si="232"/>
        <v>41024.985972222225</v>
      </c>
      <c r="T2494" s="11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($E2499/$D2499)*100</f>
        <v>112.7715</v>
      </c>
      <c r="P2499" s="5">
        <f t="shared" ref="P2499:P2562" si="235">$E2499/$L2499</f>
        <v>80.551071428571419</v>
      </c>
      <c r="Q2499" t="str">
        <f t="shared" ref="Q2499:Q2562" si="236">IF(ISNUMBER(SEARCH("*film &amp; video*",$N2499)),"film &amp; video",
IF(ISNUMBER(SEARCH("*theater*",$N2499)),"theater",
IF(ISNUMBER(SEARCH("*technology*",$N2499)),"technology",
IF(ISNUMBER(SEARCH("*journalism*",$N2499)),"journalism",
IF(ISNUMBER(SEARCH("*games*",$N2499)),"games",
IF(ISNUMBER(SEARCH("*food*",$N2499)),"food",
IF(ISNUMBER(SEARCH("*photography*",$N2499)),"photography",
IF(ISNUMBER(SEARCH("*publishing*",$N2499)),"publishing",
IF(ISNUMBER(SEARCH("*music*",$N2499)),"music")))))))))</f>
        <v>music</v>
      </c>
      <c r="R2499" t="str">
        <f t="shared" ref="R2499:R2562" si="237">IF(ISNUMBER(SEARCH("*television*",$N2499)),"television",
IF(ISNUMBER(SEARCH("*shorts*",$N2499)),"shorts",
IF(ISNUMBER(SEARCH("*science fiction*",$N2499)),"science fiction",
IF(ISNUMBER(SEARCH("*drama*",$N2499)),"drama",
IF(ISNUMBER(SEARCH("*documentary*",$N2499)),"documentary",
IF(ISNUMBER(SEARCH("*animation*",$N2499)),"animation",
IF(ISNUMBER(SEARCH("*plays*",$N2499)),"plays",
IF(ISNUMBER(SEARCH("*web*",$N2499)),"web",
IF(ISNUMBER(SEARCH("*wearables*",$N2499)),"wearables",
IF(ISNUMBER(SEARCH("*nonfiction*",$N2499)),"nonfiction",
IF(ISNUMBER(SEARCH("*fiction*",$N2499)),"fiction",
IF(ISNUMBER(SEARCH("*rock*",$N2499)),"rock",
IF(ISNUMBER(SEARCH("*metal*",$N2499)),"metal",
IF(ISNUMBER(SEARCH("*jazz*",$N2499)),"jazz",
IF(ISNUMBER(SEARCH("*indie rock*",$N2499)),"indie rock",
IF(ISNUMBER(SEARCH("*electronic music*",$N2499)),"electronic music",
IF(ISNUMBER(SEARCH("*audio*",$N2499)),"audio",
IF(ISNUMBER(SEARCH("*video games*",$N2499)),"video games",
IF(ISNUMBER(SEARCH("*mobile games*",$N2499)),"mobile games",
IF(ISNUMBER(SEARCH("*food trucks*",$N2499)),"food trucks",
IF(ISNUMBER(SEARCH("*photobooks*",$N2499)),"photobooks",
IF(ISNUMBER(SEARCH("*world music*",$N2499)),"world music",
IF(ISNUMBER(SEARCH("*translations*",$N2499)),"translations",
IF(ISNUMBER(SEARCH("*radio &amp; podcasts*",$N2499)),"radio &amp; podcasts",
IF(ISNUMBER(SEARCH("*nature*",$N2499)),"nature",
IF(ISNUMBER(SEARCH("*art books*",$N2499)),"art books",
IF(ISNUMBER(SEARCH("*places*",$N2499)),"places",
IF(ISNUMBER(SEARCH("*pop*",$N2499)),"pop",
IF(ISNUMBER(SEARCH("*faith*",$N2499)),"faith",
IF(ISNUMBER(SEARCH("*gadgets*",$N2499)),"gadgets",
IF(ISNUMBER(SEARCH("*people*",$N2499)),"people",
IF(ISNUMBER(SEARCH("*tabletop games*",$N2499)),"tabletop games",
IF(ISNUMBER(SEARCH("*space exploration*",$N2499)),"space exploration",
IF(ISNUMBER(SEARCH("*makerspaces*",$N2499)),"makerspaces",
IF(ISNUMBER(SEARCH("*small batch*",$N2499)),"small batch",
IF(ISNUMBER(SEARCH("*restaurants*",$N2499)),"restaurants",
IF(ISNUMBER(SEARCH("*classical music*",$N2499)),"classical music",
IF(ISNUMBER(SEARCH("*musical*",$N2499)),"musical",
IF(ISNUMBER(SEARCH("*spaces*",$N2499)),"spaces",
IF(ISNUMBER(SEARCH("*hardware*",$N2499)),"hardware",
IF(ISNUMBER(SEARCH("*children's books*",$N2499)),"children's books")))))))))))))))))))))))))))))))))))))))))</f>
        <v>rock</v>
      </c>
      <c r="S2499" s="11">
        <f t="shared" ref="S2499:S2562" si="238">((($J2499/60)/60)/24)+DATE(1970,1,1)</f>
        <v>40730.878912037035</v>
      </c>
      <c r="T2499" s="11">
        <f t="shared" ref="T2499:T2562" si="239">((($I2499/60)/60)/24)+DATE(1970,1,1)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rock</v>
      </c>
      <c r="S2500" s="11">
        <f t="shared" si="238"/>
        <v>42017.967442129629</v>
      </c>
      <c r="T2500" s="11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rock</v>
      </c>
      <c r="S2502" s="11">
        <f t="shared" si="238"/>
        <v>41053.772858796299</v>
      </c>
      <c r="T2502" s="11">
        <f t="shared" si="23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($E2563/$D2563)*100</f>
        <v>0</v>
      </c>
      <c r="P2563" s="5" t="e">
        <f t="shared" ref="P2563:P2626" si="241">$E2563/$L2563</f>
        <v>#DIV/0!</v>
      </c>
      <c r="Q2563" t="str">
        <f t="shared" ref="Q2563:Q2626" si="242">IF(ISNUMBER(SEARCH("*film &amp; video*",$N2563)),"film &amp; video",
IF(ISNUMBER(SEARCH("*theater*",$N2563)),"theater",
IF(ISNUMBER(SEARCH("*technology*",$N2563)),"technology",
IF(ISNUMBER(SEARCH("*journalism*",$N2563)),"journalism",
IF(ISNUMBER(SEARCH("*games*",$N2563)),"games",
IF(ISNUMBER(SEARCH("*food*",$N2563)),"food",
IF(ISNUMBER(SEARCH("*photography*",$N2563)),"photography",
IF(ISNUMBER(SEARCH("*publishing*",$N2563)),"publishing",
IF(ISNUMBER(SEARCH("*music*",$N2563)),"music")))))))))</f>
        <v>food</v>
      </c>
      <c r="R2563" t="str">
        <f t="shared" ref="R2563:R2626" si="243">IF(ISNUMBER(SEARCH("*television*",$N2563)),"television",
IF(ISNUMBER(SEARCH("*shorts*",$N2563)),"shorts",
IF(ISNUMBER(SEARCH("*science fiction*",$N2563)),"science fiction",
IF(ISNUMBER(SEARCH("*drama*",$N2563)),"drama",
IF(ISNUMBER(SEARCH("*documentary*",$N2563)),"documentary",
IF(ISNUMBER(SEARCH("*animation*",$N2563)),"animation",
IF(ISNUMBER(SEARCH("*plays*",$N2563)),"plays",
IF(ISNUMBER(SEARCH("*web*",$N2563)),"web",
IF(ISNUMBER(SEARCH("*wearables*",$N2563)),"wearables",
IF(ISNUMBER(SEARCH("*nonfiction*",$N2563)),"nonfiction",
IF(ISNUMBER(SEARCH("*fiction*",$N2563)),"fiction",
IF(ISNUMBER(SEARCH("*rock*",$N2563)),"rock",
IF(ISNUMBER(SEARCH("*metal*",$N2563)),"metal",
IF(ISNUMBER(SEARCH("*jazz*",$N2563)),"jazz",
IF(ISNUMBER(SEARCH("*indie rock*",$N2563)),"indie rock",
IF(ISNUMBER(SEARCH("*electronic music*",$N2563)),"electronic music",
IF(ISNUMBER(SEARCH("*audio*",$N2563)),"audio",
IF(ISNUMBER(SEARCH("*video games*",$N2563)),"video games",
IF(ISNUMBER(SEARCH("*mobile games*",$N2563)),"mobile games",
IF(ISNUMBER(SEARCH("*food trucks*",$N2563)),"food trucks",
IF(ISNUMBER(SEARCH("*photobooks*",$N2563)),"photobooks",
IF(ISNUMBER(SEARCH("*world music*",$N2563)),"world music",
IF(ISNUMBER(SEARCH("*translations*",$N2563)),"translations",
IF(ISNUMBER(SEARCH("*radio &amp; podcasts*",$N2563)),"radio &amp; podcasts",
IF(ISNUMBER(SEARCH("*nature*",$N2563)),"nature",
IF(ISNUMBER(SEARCH("*art books*",$N2563)),"art books",
IF(ISNUMBER(SEARCH("*places*",$N2563)),"places",
IF(ISNUMBER(SEARCH("*pop*",$N2563)),"pop",
IF(ISNUMBER(SEARCH("*faith*",$N2563)),"faith",
IF(ISNUMBER(SEARCH("*gadgets*",$N2563)),"gadgets",
IF(ISNUMBER(SEARCH("*people*",$N2563)),"people",
IF(ISNUMBER(SEARCH("*tabletop games*",$N2563)),"tabletop games",
IF(ISNUMBER(SEARCH("*space exploration*",$N2563)),"space exploration",
IF(ISNUMBER(SEARCH("*makerspaces*",$N2563)),"makerspaces",
IF(ISNUMBER(SEARCH("*small batch*",$N2563)),"small batch",
IF(ISNUMBER(SEARCH("*restaurants*",$N2563)),"restaurants",
IF(ISNUMBER(SEARCH("*classical music*",$N2563)),"classical music",
IF(ISNUMBER(SEARCH("*musical*",$N2563)),"musical",
IF(ISNUMBER(SEARCH("*spaces*",$N2563)),"spaces",
IF(ISNUMBER(SEARCH("*hardware*",$N2563)),"hardware",
IF(ISNUMBER(SEARCH("*children's books*",$N2563)),"children's books")))))))))))))))))))))))))))))))))))))))))</f>
        <v>food trucks</v>
      </c>
      <c r="S2563" s="11">
        <f t="shared" ref="S2563:S2626" si="244">((($J2563/60)/60)/24)+DATE(1970,1,1)</f>
        <v>42260.528807870374</v>
      </c>
      <c r="T2563" s="11">
        <f t="shared" ref="T2563:T2626" si="245">((($I2563/60)/60)/24)+DATE(1970,1,1)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($E2627/$D2627)*100</f>
        <v>956</v>
      </c>
      <c r="P2627" s="5">
        <f t="shared" ref="P2627:P2690" si="247">$E2627/$L2627</f>
        <v>27.576923076923077</v>
      </c>
      <c r="Q2627" t="str">
        <f t="shared" ref="Q2627:Q2690" si="248">IF(ISNUMBER(SEARCH("*film &amp; video*",$N2627)),"film &amp; video",
IF(ISNUMBER(SEARCH("*theater*",$N2627)),"theater",
IF(ISNUMBER(SEARCH("*technology*",$N2627)),"technology",
IF(ISNUMBER(SEARCH("*journalism*",$N2627)),"journalism",
IF(ISNUMBER(SEARCH("*games*",$N2627)),"games",
IF(ISNUMBER(SEARCH("*food*",$N2627)),"food",
IF(ISNUMBER(SEARCH("*photography*",$N2627)),"photography",
IF(ISNUMBER(SEARCH("*publishing*",$N2627)),"publishing",
IF(ISNUMBER(SEARCH("*music*",$N2627)),"music")))))))))</f>
        <v>technology</v>
      </c>
      <c r="R2627" t="str">
        <f t="shared" ref="R2627:R2690" si="249">IF(ISNUMBER(SEARCH("*television*",$N2627)),"television",
IF(ISNUMBER(SEARCH("*shorts*",$N2627)),"shorts",
IF(ISNUMBER(SEARCH("*science fiction*",$N2627)),"science fiction",
IF(ISNUMBER(SEARCH("*drama*",$N2627)),"drama",
IF(ISNUMBER(SEARCH("*documentary*",$N2627)),"documentary",
IF(ISNUMBER(SEARCH("*animation*",$N2627)),"animation",
IF(ISNUMBER(SEARCH("*plays*",$N2627)),"plays",
IF(ISNUMBER(SEARCH("*web*",$N2627)),"web",
IF(ISNUMBER(SEARCH("*wearables*",$N2627)),"wearables",
IF(ISNUMBER(SEARCH("*nonfiction*",$N2627)),"nonfiction",
IF(ISNUMBER(SEARCH("*fiction*",$N2627)),"fiction",
IF(ISNUMBER(SEARCH("*rock*",$N2627)),"rock",
IF(ISNUMBER(SEARCH("*metal*",$N2627)),"metal",
IF(ISNUMBER(SEARCH("*jazz*",$N2627)),"jazz",
IF(ISNUMBER(SEARCH("*indie rock*",$N2627)),"indie rock",
IF(ISNUMBER(SEARCH("*electronic music*",$N2627)),"electronic music",
IF(ISNUMBER(SEARCH("*audio*",$N2627)),"audio",
IF(ISNUMBER(SEARCH("*video games*",$N2627)),"video games",
IF(ISNUMBER(SEARCH("*mobile games*",$N2627)),"mobile games",
IF(ISNUMBER(SEARCH("*food trucks*",$N2627)),"food trucks",
IF(ISNUMBER(SEARCH("*photobooks*",$N2627)),"photobooks",
IF(ISNUMBER(SEARCH("*world music*",$N2627)),"world music",
IF(ISNUMBER(SEARCH("*translations*",$N2627)),"translations",
IF(ISNUMBER(SEARCH("*radio &amp; podcasts*",$N2627)),"radio &amp; podcasts",
IF(ISNUMBER(SEARCH("*nature*",$N2627)),"nature",
IF(ISNUMBER(SEARCH("*art books*",$N2627)),"art books",
IF(ISNUMBER(SEARCH("*places*",$N2627)),"places",
IF(ISNUMBER(SEARCH("*pop*",$N2627)),"pop",
IF(ISNUMBER(SEARCH("*faith*",$N2627)),"faith",
IF(ISNUMBER(SEARCH("*gadgets*",$N2627)),"gadgets",
IF(ISNUMBER(SEARCH("*people*",$N2627)),"people",
IF(ISNUMBER(SEARCH("*tabletop games*",$N2627)),"tabletop games",
IF(ISNUMBER(SEARCH("*space exploration*",$N2627)),"space exploration",
IF(ISNUMBER(SEARCH("*makerspaces*",$N2627)),"makerspaces",
IF(ISNUMBER(SEARCH("*small batch*",$N2627)),"small batch",
IF(ISNUMBER(SEARCH("*restaurants*",$N2627)),"restaurants",
IF(ISNUMBER(SEARCH("*classical music*",$N2627)),"classical music",
IF(ISNUMBER(SEARCH("*musical*",$N2627)),"musical",
IF(ISNUMBER(SEARCH("*spaces*",$N2627)),"spaces",
IF(ISNUMBER(SEARCH("*hardware*",$N2627)),"hardware",
IF(ISNUMBER(SEARCH("*children's books*",$N2627)),"children's books")))))))))))))))))))))))))))))))))))))))))</f>
        <v>space exploration</v>
      </c>
      <c r="S2627" s="11">
        <f t="shared" ref="S2627:S2690" si="250">((($J2627/60)/60)/24)+DATE(1970,1,1)</f>
        <v>42658.810277777782</v>
      </c>
      <c r="T2627" s="11">
        <f t="shared" ref="T2627:T2690" si="251">((($I2627/60)/60)/24)+DATE(1970,1,1)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($E2691/$D2691)*100</f>
        <v>2.8571428571428571E-3</v>
      </c>
      <c r="P2691" s="5">
        <f t="shared" ref="P2691:P2754" si="253">$E2691/$L2691</f>
        <v>1</v>
      </c>
      <c r="Q2691" t="str">
        <f t="shared" ref="Q2691:Q2754" si="254">IF(ISNUMBER(SEARCH("*film &amp; video*",$N2691)),"film &amp; video",
IF(ISNUMBER(SEARCH("*theater*",$N2691)),"theater",
IF(ISNUMBER(SEARCH("*technology*",$N2691)),"technology",
IF(ISNUMBER(SEARCH("*journalism*",$N2691)),"journalism",
IF(ISNUMBER(SEARCH("*games*",$N2691)),"games",
IF(ISNUMBER(SEARCH("*food*",$N2691)),"food",
IF(ISNUMBER(SEARCH("*photography*",$N2691)),"photography",
IF(ISNUMBER(SEARCH("*publishing*",$N2691)),"publishing",
IF(ISNUMBER(SEARCH("*music*",$N2691)),"music")))))))))</f>
        <v>food</v>
      </c>
      <c r="R2691" t="str">
        <f t="shared" ref="R2691:R2754" si="255">IF(ISNUMBER(SEARCH("*television*",$N2691)),"television",
IF(ISNUMBER(SEARCH("*shorts*",$N2691)),"shorts",
IF(ISNUMBER(SEARCH("*science fiction*",$N2691)),"science fiction",
IF(ISNUMBER(SEARCH("*drama*",$N2691)),"drama",
IF(ISNUMBER(SEARCH("*documentary*",$N2691)),"documentary",
IF(ISNUMBER(SEARCH("*animation*",$N2691)),"animation",
IF(ISNUMBER(SEARCH("*plays*",$N2691)),"plays",
IF(ISNUMBER(SEARCH("*web*",$N2691)),"web",
IF(ISNUMBER(SEARCH("*wearables*",$N2691)),"wearables",
IF(ISNUMBER(SEARCH("*nonfiction*",$N2691)),"nonfiction",
IF(ISNUMBER(SEARCH("*fiction*",$N2691)),"fiction",
IF(ISNUMBER(SEARCH("*rock*",$N2691)),"rock",
IF(ISNUMBER(SEARCH("*metal*",$N2691)),"metal",
IF(ISNUMBER(SEARCH("*jazz*",$N2691)),"jazz",
IF(ISNUMBER(SEARCH("*indie rock*",$N2691)),"indie rock",
IF(ISNUMBER(SEARCH("*electronic music*",$N2691)),"electronic music",
IF(ISNUMBER(SEARCH("*audio*",$N2691)),"audio",
IF(ISNUMBER(SEARCH("*video games*",$N2691)),"video games",
IF(ISNUMBER(SEARCH("*mobile games*",$N2691)),"mobile games",
IF(ISNUMBER(SEARCH("*food trucks*",$N2691)),"food trucks",
IF(ISNUMBER(SEARCH("*photobooks*",$N2691)),"photobooks",
IF(ISNUMBER(SEARCH("*world music*",$N2691)),"world music",
IF(ISNUMBER(SEARCH("*translations*",$N2691)),"translations",
IF(ISNUMBER(SEARCH("*radio &amp; podcasts*",$N2691)),"radio &amp; podcasts",
IF(ISNUMBER(SEARCH("*nature*",$N2691)),"nature",
IF(ISNUMBER(SEARCH("*art books*",$N2691)),"art books",
IF(ISNUMBER(SEARCH("*places*",$N2691)),"places",
IF(ISNUMBER(SEARCH("*pop*",$N2691)),"pop",
IF(ISNUMBER(SEARCH("*faith*",$N2691)),"faith",
IF(ISNUMBER(SEARCH("*gadgets*",$N2691)),"gadgets",
IF(ISNUMBER(SEARCH("*people*",$N2691)),"people",
IF(ISNUMBER(SEARCH("*tabletop games*",$N2691)),"tabletop games",
IF(ISNUMBER(SEARCH("*space exploration*",$N2691)),"space exploration",
IF(ISNUMBER(SEARCH("*makerspaces*",$N2691)),"makerspaces",
IF(ISNUMBER(SEARCH("*small batch*",$N2691)),"small batch",
IF(ISNUMBER(SEARCH("*restaurants*",$N2691)),"restaurants",
IF(ISNUMBER(SEARCH("*classical music*",$N2691)),"classical music",
IF(ISNUMBER(SEARCH("*musical*",$N2691)),"musical",
IF(ISNUMBER(SEARCH("*spaces*",$N2691)),"spaces",
IF(ISNUMBER(SEARCH("*hardware*",$N2691)),"hardware",
IF(ISNUMBER(SEARCH("*children's books*",$N2691)),"children's books")))))))))))))))))))))))))))))))))))))))))</f>
        <v>food trucks</v>
      </c>
      <c r="S2691" s="11">
        <f t="shared" ref="S2691:S2754" si="256">((($J2691/60)/60)/24)+DATE(1970,1,1)</f>
        <v>42551.961689814809</v>
      </c>
      <c r="T2691" s="11">
        <f t="shared" ref="T2691:T2754" si="257">((($I2691/60)/60)/24)+DATE(1970,1,1)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($E2755/$D2755)*100</f>
        <v>19</v>
      </c>
      <c r="P2755" s="5">
        <f t="shared" ref="P2755:P2818" si="259">$E2755/$L2755</f>
        <v>47.5</v>
      </c>
      <c r="Q2755" t="str">
        <f t="shared" ref="Q2755:Q2818" si="260">IF(ISNUMBER(SEARCH("*film &amp; video*",$N2755)),"film &amp; video",
IF(ISNUMBER(SEARCH("*theater*",$N2755)),"theater",
IF(ISNUMBER(SEARCH("*technology*",$N2755)),"technology",
IF(ISNUMBER(SEARCH("*journalism*",$N2755)),"journalism",
IF(ISNUMBER(SEARCH("*games*",$N2755)),"games",
IF(ISNUMBER(SEARCH("*food*",$N2755)),"food",
IF(ISNUMBER(SEARCH("*photography*",$N2755)),"photography",
IF(ISNUMBER(SEARCH("*publishing*",$N2755)),"publishing",
IF(ISNUMBER(SEARCH("*music*",$N2755)),"music")))))))))</f>
        <v>publishing</v>
      </c>
      <c r="R2755" t="str">
        <f t="shared" ref="R2755:R2818" si="261">IF(ISNUMBER(SEARCH("*television*",$N2755)),"television",
IF(ISNUMBER(SEARCH("*shorts*",$N2755)),"shorts",
IF(ISNUMBER(SEARCH("*science fiction*",$N2755)),"science fiction",
IF(ISNUMBER(SEARCH("*drama*",$N2755)),"drama",
IF(ISNUMBER(SEARCH("*documentary*",$N2755)),"documentary",
IF(ISNUMBER(SEARCH("*animation*",$N2755)),"animation",
IF(ISNUMBER(SEARCH("*plays*",$N2755)),"plays",
IF(ISNUMBER(SEARCH("*web*",$N2755)),"web",
IF(ISNUMBER(SEARCH("*wearables*",$N2755)),"wearables",
IF(ISNUMBER(SEARCH("*nonfiction*",$N2755)),"nonfiction",
IF(ISNUMBER(SEARCH("*fiction*",$N2755)),"fiction",
IF(ISNUMBER(SEARCH("*rock*",$N2755)),"rock",
IF(ISNUMBER(SEARCH("*metal*",$N2755)),"metal",
IF(ISNUMBER(SEARCH("*jazz*",$N2755)),"jazz",
IF(ISNUMBER(SEARCH("*indie rock*",$N2755)),"indie rock",
IF(ISNUMBER(SEARCH("*electronic music*",$N2755)),"electronic music",
IF(ISNUMBER(SEARCH("*audio*",$N2755)),"audio",
IF(ISNUMBER(SEARCH("*video games*",$N2755)),"video games",
IF(ISNUMBER(SEARCH("*mobile games*",$N2755)),"mobile games",
IF(ISNUMBER(SEARCH("*food trucks*",$N2755)),"food trucks",
IF(ISNUMBER(SEARCH("*photobooks*",$N2755)),"photobooks",
IF(ISNUMBER(SEARCH("*world music*",$N2755)),"world music",
IF(ISNUMBER(SEARCH("*translations*",$N2755)),"translations",
IF(ISNUMBER(SEARCH("*radio &amp; podcasts*",$N2755)),"radio &amp; podcasts",
IF(ISNUMBER(SEARCH("*nature*",$N2755)),"nature",
IF(ISNUMBER(SEARCH("*art books*",$N2755)),"art books",
IF(ISNUMBER(SEARCH("*places*",$N2755)),"places",
IF(ISNUMBER(SEARCH("*pop*",$N2755)),"pop",
IF(ISNUMBER(SEARCH("*faith*",$N2755)),"faith",
IF(ISNUMBER(SEARCH("*gadgets*",$N2755)),"gadgets",
IF(ISNUMBER(SEARCH("*people*",$N2755)),"people",
IF(ISNUMBER(SEARCH("*tabletop games*",$N2755)),"tabletop games",
IF(ISNUMBER(SEARCH("*space exploration*",$N2755)),"space exploration",
IF(ISNUMBER(SEARCH("*makerspaces*",$N2755)),"makerspaces",
IF(ISNUMBER(SEARCH("*small batch*",$N2755)),"small batch",
IF(ISNUMBER(SEARCH("*restaurants*",$N2755)),"restaurants",
IF(ISNUMBER(SEARCH("*classical music*",$N2755)),"classical music",
IF(ISNUMBER(SEARCH("*musical*",$N2755)),"musical",
IF(ISNUMBER(SEARCH("*spaces*",$N2755)),"spaces",
IF(ISNUMBER(SEARCH("*hardware*",$N2755)),"hardware",
IF(ISNUMBER(SEARCH("*children's books*",$N2755)),"children's books")))))))))))))))))))))))))))))))))))))))))</f>
        <v>children's books</v>
      </c>
      <c r="S2755" s="11">
        <f t="shared" ref="S2755:S2818" si="262">((($J2755/60)/60)/24)+DATE(1970,1,1)</f>
        <v>41117.900729166664</v>
      </c>
      <c r="T2755" s="11">
        <f t="shared" ref="T2755:T2818" si="263">((($I2755/60)/60)/24)+DATE(1970,1,1)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($E2819/$D2819)*100</f>
        <v>130</v>
      </c>
      <c r="P2819" s="5">
        <f t="shared" ref="P2819:P2882" si="265">$E2819/$L2819</f>
        <v>23.636363636363637</v>
      </c>
      <c r="Q2819" t="str">
        <f t="shared" ref="Q2819:Q2882" si="266">IF(ISNUMBER(SEARCH("*film &amp; video*",$N2819)),"film &amp; video",
IF(ISNUMBER(SEARCH("*theater*",$N2819)),"theater",
IF(ISNUMBER(SEARCH("*technology*",$N2819)),"technology",
IF(ISNUMBER(SEARCH("*journalism*",$N2819)),"journalism",
IF(ISNUMBER(SEARCH("*games*",$N2819)),"games",
IF(ISNUMBER(SEARCH("*food*",$N2819)),"food",
IF(ISNUMBER(SEARCH("*photography*",$N2819)),"photography",
IF(ISNUMBER(SEARCH("*publishing*",$N2819)),"publishing",
IF(ISNUMBER(SEARCH("*music*",$N2819)),"music")))))))))</f>
        <v>theater</v>
      </c>
      <c r="R2819" t="str">
        <f t="shared" ref="R2819:R2882" si="267">IF(ISNUMBER(SEARCH("*television*",$N2819)),"television",
IF(ISNUMBER(SEARCH("*shorts*",$N2819)),"shorts",
IF(ISNUMBER(SEARCH("*science fiction*",$N2819)),"science fiction",
IF(ISNUMBER(SEARCH("*drama*",$N2819)),"drama",
IF(ISNUMBER(SEARCH("*documentary*",$N2819)),"documentary",
IF(ISNUMBER(SEARCH("*animation*",$N2819)),"animation",
IF(ISNUMBER(SEARCH("*plays*",$N2819)),"plays",
IF(ISNUMBER(SEARCH("*web*",$N2819)),"web",
IF(ISNUMBER(SEARCH("*wearables*",$N2819)),"wearables",
IF(ISNUMBER(SEARCH("*nonfiction*",$N2819)),"nonfiction",
IF(ISNUMBER(SEARCH("*fiction*",$N2819)),"fiction",
IF(ISNUMBER(SEARCH("*rock*",$N2819)),"rock",
IF(ISNUMBER(SEARCH("*metal*",$N2819)),"metal",
IF(ISNUMBER(SEARCH("*jazz*",$N2819)),"jazz",
IF(ISNUMBER(SEARCH("*indie rock*",$N2819)),"indie rock",
IF(ISNUMBER(SEARCH("*electronic music*",$N2819)),"electronic music",
IF(ISNUMBER(SEARCH("*audio*",$N2819)),"audio",
IF(ISNUMBER(SEARCH("*video games*",$N2819)),"video games",
IF(ISNUMBER(SEARCH("*mobile games*",$N2819)),"mobile games",
IF(ISNUMBER(SEARCH("*food trucks*",$N2819)),"food trucks",
IF(ISNUMBER(SEARCH("*photobooks*",$N2819)),"photobooks",
IF(ISNUMBER(SEARCH("*world music*",$N2819)),"world music",
IF(ISNUMBER(SEARCH("*translations*",$N2819)),"translations",
IF(ISNUMBER(SEARCH("*radio &amp; podcasts*",$N2819)),"radio &amp; podcasts",
IF(ISNUMBER(SEARCH("*nature*",$N2819)),"nature",
IF(ISNUMBER(SEARCH("*art books*",$N2819)),"art books",
IF(ISNUMBER(SEARCH("*places*",$N2819)),"places",
IF(ISNUMBER(SEARCH("*pop*",$N2819)),"pop",
IF(ISNUMBER(SEARCH("*faith*",$N2819)),"faith",
IF(ISNUMBER(SEARCH("*gadgets*",$N2819)),"gadgets",
IF(ISNUMBER(SEARCH("*people*",$N2819)),"people",
IF(ISNUMBER(SEARCH("*tabletop games*",$N2819)),"tabletop games",
IF(ISNUMBER(SEARCH("*space exploration*",$N2819)),"space exploration",
IF(ISNUMBER(SEARCH("*makerspaces*",$N2819)),"makerspaces",
IF(ISNUMBER(SEARCH("*small batch*",$N2819)),"small batch",
IF(ISNUMBER(SEARCH("*restaurants*",$N2819)),"restaurants",
IF(ISNUMBER(SEARCH("*classical music*",$N2819)),"classical music",
IF(ISNUMBER(SEARCH("*musical*",$N2819)),"musical",
IF(ISNUMBER(SEARCH("*spaces*",$N2819)),"spaces",
IF(ISNUMBER(SEARCH("*hardware*",$N2819)),"hardware",
IF(ISNUMBER(SEARCH("*children's books*",$N2819)),"children's books")))))))))))))))))))))))))))))))))))))))))</f>
        <v>plays</v>
      </c>
      <c r="S2819" s="11">
        <f t="shared" ref="S2819:S2882" si="268">((($J2819/60)/60)/24)+DATE(1970,1,1)</f>
        <v>42023.634976851856</v>
      </c>
      <c r="T2819" s="11">
        <f t="shared" ref="T2819:T2882" si="269">((($I2819/60)/60)/24)+DATE(1970,1,1)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($E2883/$D2883)*100</f>
        <v>0</v>
      </c>
      <c r="P2883" s="5" t="e">
        <f t="shared" ref="P2883:P2946" si="271">$E2883/$L2883</f>
        <v>#DIV/0!</v>
      </c>
      <c r="Q2883" t="str">
        <f t="shared" ref="Q2883:Q2946" si="272">IF(ISNUMBER(SEARCH("*film &amp; video*",$N2883)),"film &amp; video",
IF(ISNUMBER(SEARCH("*theater*",$N2883)),"theater",
IF(ISNUMBER(SEARCH("*technology*",$N2883)),"technology",
IF(ISNUMBER(SEARCH("*journalism*",$N2883)),"journalism",
IF(ISNUMBER(SEARCH("*games*",$N2883)),"games",
IF(ISNUMBER(SEARCH("*food*",$N2883)),"food",
IF(ISNUMBER(SEARCH("*photography*",$N2883)),"photography",
IF(ISNUMBER(SEARCH("*publishing*",$N2883)),"publishing",
IF(ISNUMBER(SEARCH("*music*",$N2883)),"music")))))))))</f>
        <v>theater</v>
      </c>
      <c r="R2883" t="str">
        <f t="shared" ref="R2883:R2946" si="273">IF(ISNUMBER(SEARCH("*television*",$N2883)),"television",
IF(ISNUMBER(SEARCH("*shorts*",$N2883)),"shorts",
IF(ISNUMBER(SEARCH("*science fiction*",$N2883)),"science fiction",
IF(ISNUMBER(SEARCH("*drama*",$N2883)),"drama",
IF(ISNUMBER(SEARCH("*documentary*",$N2883)),"documentary",
IF(ISNUMBER(SEARCH("*animation*",$N2883)),"animation",
IF(ISNUMBER(SEARCH("*plays*",$N2883)),"plays",
IF(ISNUMBER(SEARCH("*web*",$N2883)),"web",
IF(ISNUMBER(SEARCH("*wearables*",$N2883)),"wearables",
IF(ISNUMBER(SEARCH("*nonfiction*",$N2883)),"nonfiction",
IF(ISNUMBER(SEARCH("*fiction*",$N2883)),"fiction",
IF(ISNUMBER(SEARCH("*rock*",$N2883)),"rock",
IF(ISNUMBER(SEARCH("*metal*",$N2883)),"metal",
IF(ISNUMBER(SEARCH("*jazz*",$N2883)),"jazz",
IF(ISNUMBER(SEARCH("*indie rock*",$N2883)),"indie rock",
IF(ISNUMBER(SEARCH("*electronic music*",$N2883)),"electronic music",
IF(ISNUMBER(SEARCH("*audio*",$N2883)),"audio",
IF(ISNUMBER(SEARCH("*video games*",$N2883)),"video games",
IF(ISNUMBER(SEARCH("*mobile games*",$N2883)),"mobile games",
IF(ISNUMBER(SEARCH("*food trucks*",$N2883)),"food trucks",
IF(ISNUMBER(SEARCH("*photobooks*",$N2883)),"photobooks",
IF(ISNUMBER(SEARCH("*world music*",$N2883)),"world music",
IF(ISNUMBER(SEARCH("*translations*",$N2883)),"translations",
IF(ISNUMBER(SEARCH("*radio &amp; podcasts*",$N2883)),"radio &amp; podcasts",
IF(ISNUMBER(SEARCH("*nature*",$N2883)),"nature",
IF(ISNUMBER(SEARCH("*art books*",$N2883)),"art books",
IF(ISNUMBER(SEARCH("*places*",$N2883)),"places",
IF(ISNUMBER(SEARCH("*pop*",$N2883)),"pop",
IF(ISNUMBER(SEARCH("*faith*",$N2883)),"faith",
IF(ISNUMBER(SEARCH("*gadgets*",$N2883)),"gadgets",
IF(ISNUMBER(SEARCH("*people*",$N2883)),"people",
IF(ISNUMBER(SEARCH("*tabletop games*",$N2883)),"tabletop games",
IF(ISNUMBER(SEARCH("*space exploration*",$N2883)),"space exploration",
IF(ISNUMBER(SEARCH("*makerspaces*",$N2883)),"makerspaces",
IF(ISNUMBER(SEARCH("*small batch*",$N2883)),"small batch",
IF(ISNUMBER(SEARCH("*restaurants*",$N2883)),"restaurants",
IF(ISNUMBER(SEARCH("*classical music*",$N2883)),"classical music",
IF(ISNUMBER(SEARCH("*musical*",$N2883)),"musical",
IF(ISNUMBER(SEARCH("*spaces*",$N2883)),"spaces",
IF(ISNUMBER(SEARCH("*hardware*",$N2883)),"hardware",
IF(ISNUMBER(SEARCH("*children's books*",$N2883)),"children's books")))))))))))))))))))))))))))))))))))))))))</f>
        <v>plays</v>
      </c>
      <c r="S2883" s="11">
        <f t="shared" ref="S2883:S2946" si="274">((($J2883/60)/60)/24)+DATE(1970,1,1)</f>
        <v>41916.597638888888</v>
      </c>
      <c r="T2883" s="11">
        <f t="shared" ref="T2883:T2946" si="275">((($I2883/60)/60)/24)+DATE(1970,1,1)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($E2947/$D2947)*100</f>
        <v>0</v>
      </c>
      <c r="P2947" s="5" t="e">
        <f t="shared" ref="P2947:P3010" si="277">$E2947/$L2947</f>
        <v>#DIV/0!</v>
      </c>
      <c r="Q2947" t="str">
        <f t="shared" ref="Q2947:Q3010" si="278">IF(ISNUMBER(SEARCH("*film &amp; video*",$N2947)),"film &amp; video",
IF(ISNUMBER(SEARCH("*theater*",$N2947)),"theater",
IF(ISNUMBER(SEARCH("*technology*",$N2947)),"technology",
IF(ISNUMBER(SEARCH("*journalism*",$N2947)),"journalism",
IF(ISNUMBER(SEARCH("*games*",$N2947)),"games",
IF(ISNUMBER(SEARCH("*food*",$N2947)),"food",
IF(ISNUMBER(SEARCH("*photography*",$N2947)),"photography",
IF(ISNUMBER(SEARCH("*publishing*",$N2947)),"publishing",
IF(ISNUMBER(SEARCH("*music*",$N2947)),"music")))))))))</f>
        <v>theater</v>
      </c>
      <c r="R2947" t="str">
        <f t="shared" ref="R2947:R3010" si="279">IF(ISNUMBER(SEARCH("*television*",$N2947)),"television",
IF(ISNUMBER(SEARCH("*shorts*",$N2947)),"shorts",
IF(ISNUMBER(SEARCH("*science fiction*",$N2947)),"science fiction",
IF(ISNUMBER(SEARCH("*drama*",$N2947)),"drama",
IF(ISNUMBER(SEARCH("*documentary*",$N2947)),"documentary",
IF(ISNUMBER(SEARCH("*animation*",$N2947)),"animation",
IF(ISNUMBER(SEARCH("*plays*",$N2947)),"plays",
IF(ISNUMBER(SEARCH("*web*",$N2947)),"web",
IF(ISNUMBER(SEARCH("*wearables*",$N2947)),"wearables",
IF(ISNUMBER(SEARCH("*nonfiction*",$N2947)),"nonfiction",
IF(ISNUMBER(SEARCH("*fiction*",$N2947)),"fiction",
IF(ISNUMBER(SEARCH("*rock*",$N2947)),"rock",
IF(ISNUMBER(SEARCH("*metal*",$N2947)),"metal",
IF(ISNUMBER(SEARCH("*jazz*",$N2947)),"jazz",
IF(ISNUMBER(SEARCH("*indie rock*",$N2947)),"indie rock",
IF(ISNUMBER(SEARCH("*electronic music*",$N2947)),"electronic music",
IF(ISNUMBER(SEARCH("*audio*",$N2947)),"audio",
IF(ISNUMBER(SEARCH("*video games*",$N2947)),"video games",
IF(ISNUMBER(SEARCH("*mobile games*",$N2947)),"mobile games",
IF(ISNUMBER(SEARCH("*food trucks*",$N2947)),"food trucks",
IF(ISNUMBER(SEARCH("*photobooks*",$N2947)),"photobooks",
IF(ISNUMBER(SEARCH("*world music*",$N2947)),"world music",
IF(ISNUMBER(SEARCH("*translations*",$N2947)),"translations",
IF(ISNUMBER(SEARCH("*radio &amp; podcasts*",$N2947)),"radio &amp; podcasts",
IF(ISNUMBER(SEARCH("*nature*",$N2947)),"nature",
IF(ISNUMBER(SEARCH("*art books*",$N2947)),"art books",
IF(ISNUMBER(SEARCH("*places*",$N2947)),"places",
IF(ISNUMBER(SEARCH("*pop*",$N2947)),"pop",
IF(ISNUMBER(SEARCH("*faith*",$N2947)),"faith",
IF(ISNUMBER(SEARCH("*gadgets*",$N2947)),"gadgets",
IF(ISNUMBER(SEARCH("*people*",$N2947)),"people",
IF(ISNUMBER(SEARCH("*tabletop games*",$N2947)),"tabletop games",
IF(ISNUMBER(SEARCH("*space exploration*",$N2947)),"space exploration",
IF(ISNUMBER(SEARCH("*makerspaces*",$N2947)),"makerspaces",
IF(ISNUMBER(SEARCH("*small batch*",$N2947)),"small batch",
IF(ISNUMBER(SEARCH("*restaurants*",$N2947)),"restaurants",
IF(ISNUMBER(SEARCH("*classical music*",$N2947)),"classical music",
IF(ISNUMBER(SEARCH("*musical*",$N2947)),"musical",
IF(ISNUMBER(SEARCH("*spaces*",$N2947)),"spaces",
IF(ISNUMBER(SEARCH("*hardware*",$N2947)),"hardware",
IF(ISNUMBER(SEARCH("*children's books*",$N2947)),"children's books")))))))))))))))))))))))))))))))))))))))))</f>
        <v>spaces</v>
      </c>
      <c r="S2947" s="11">
        <f t="shared" ref="S2947:S3010" si="280">((($J2947/60)/60)/24)+DATE(1970,1,1)</f>
        <v>42118.139583333337</v>
      </c>
      <c r="T2947" s="11">
        <f t="shared" ref="T2947:T3010" si="281">((($I2947/60)/60)/24)+DATE(1970,1,1)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($E3011/$D3011)*100</f>
        <v>119.756</v>
      </c>
      <c r="P3011" s="5">
        <f t="shared" ref="P3011:P3074" si="283">$E3011/$L3011</f>
        <v>233.8984375</v>
      </c>
      <c r="Q3011" t="str">
        <f t="shared" ref="Q3011:Q3074" si="284">IF(ISNUMBER(SEARCH("*film &amp; video*",$N3011)),"film &amp; video",
IF(ISNUMBER(SEARCH("*theater*",$N3011)),"theater",
IF(ISNUMBER(SEARCH("*technology*",$N3011)),"technology",
IF(ISNUMBER(SEARCH("*journalism*",$N3011)),"journalism",
IF(ISNUMBER(SEARCH("*games*",$N3011)),"games",
IF(ISNUMBER(SEARCH("*food*",$N3011)),"food",
IF(ISNUMBER(SEARCH("*photography*",$N3011)),"photography",
IF(ISNUMBER(SEARCH("*publishing*",$N3011)),"publishing",
IF(ISNUMBER(SEARCH("*music*",$N3011)),"music")))))))))</f>
        <v>theater</v>
      </c>
      <c r="R3011" t="str">
        <f t="shared" ref="R3011:R3074" si="285">IF(ISNUMBER(SEARCH("*television*",$N3011)),"television",
IF(ISNUMBER(SEARCH("*shorts*",$N3011)),"shorts",
IF(ISNUMBER(SEARCH("*science fiction*",$N3011)),"science fiction",
IF(ISNUMBER(SEARCH("*drama*",$N3011)),"drama",
IF(ISNUMBER(SEARCH("*documentary*",$N3011)),"documentary",
IF(ISNUMBER(SEARCH("*animation*",$N3011)),"animation",
IF(ISNUMBER(SEARCH("*plays*",$N3011)),"plays",
IF(ISNUMBER(SEARCH("*web*",$N3011)),"web",
IF(ISNUMBER(SEARCH("*wearables*",$N3011)),"wearables",
IF(ISNUMBER(SEARCH("*nonfiction*",$N3011)),"nonfiction",
IF(ISNUMBER(SEARCH("*fiction*",$N3011)),"fiction",
IF(ISNUMBER(SEARCH("*rock*",$N3011)),"rock",
IF(ISNUMBER(SEARCH("*metal*",$N3011)),"metal",
IF(ISNUMBER(SEARCH("*jazz*",$N3011)),"jazz",
IF(ISNUMBER(SEARCH("*indie rock*",$N3011)),"indie rock",
IF(ISNUMBER(SEARCH("*electronic music*",$N3011)),"electronic music",
IF(ISNUMBER(SEARCH("*audio*",$N3011)),"audio",
IF(ISNUMBER(SEARCH("*video games*",$N3011)),"video games",
IF(ISNUMBER(SEARCH("*mobile games*",$N3011)),"mobile games",
IF(ISNUMBER(SEARCH("*food trucks*",$N3011)),"food trucks",
IF(ISNUMBER(SEARCH("*photobooks*",$N3011)),"photobooks",
IF(ISNUMBER(SEARCH("*world music*",$N3011)),"world music",
IF(ISNUMBER(SEARCH("*translations*",$N3011)),"translations",
IF(ISNUMBER(SEARCH("*radio &amp; podcasts*",$N3011)),"radio &amp; podcasts",
IF(ISNUMBER(SEARCH("*nature*",$N3011)),"nature",
IF(ISNUMBER(SEARCH("*art books*",$N3011)),"art books",
IF(ISNUMBER(SEARCH("*places*",$N3011)),"places",
IF(ISNUMBER(SEARCH("*pop*",$N3011)),"pop",
IF(ISNUMBER(SEARCH("*faith*",$N3011)),"faith",
IF(ISNUMBER(SEARCH("*gadgets*",$N3011)),"gadgets",
IF(ISNUMBER(SEARCH("*people*",$N3011)),"people",
IF(ISNUMBER(SEARCH("*tabletop games*",$N3011)),"tabletop games",
IF(ISNUMBER(SEARCH("*space exploration*",$N3011)),"space exploration",
IF(ISNUMBER(SEARCH("*makerspaces*",$N3011)),"makerspaces",
IF(ISNUMBER(SEARCH("*small batch*",$N3011)),"small batch",
IF(ISNUMBER(SEARCH("*restaurants*",$N3011)),"restaurants",
IF(ISNUMBER(SEARCH("*classical music*",$N3011)),"classical music",
IF(ISNUMBER(SEARCH("*musical*",$N3011)),"musical",
IF(ISNUMBER(SEARCH("*spaces*",$N3011)),"spaces",
IF(ISNUMBER(SEARCH("*hardware*",$N3011)),"hardware",
IF(ISNUMBER(SEARCH("*children's books*",$N3011)),"children's books")))))))))))))))))))))))))))))))))))))))))</f>
        <v>spaces</v>
      </c>
      <c r="S3011" s="11">
        <f t="shared" ref="S3011:S3074" si="286">((($J3011/60)/60)/24)+DATE(1970,1,1)</f>
        <v>41939.569907407407</v>
      </c>
      <c r="T3011" s="11">
        <f t="shared" ref="T3011:T3074" si="287">((($I3011/60)/60)/24)+DATE(1970,1,1)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($E3075/$D3075)*100</f>
        <v>2.3035714285714284E-2</v>
      </c>
      <c r="P3075" s="5">
        <f t="shared" ref="P3075:P3138" si="289">$E3075/$L3075</f>
        <v>92.142857142857139</v>
      </c>
      <c r="Q3075" t="str">
        <f t="shared" ref="Q3075:Q3138" si="290">IF(ISNUMBER(SEARCH("*film &amp; video*",$N3075)),"film &amp; video",
IF(ISNUMBER(SEARCH("*theater*",$N3075)),"theater",
IF(ISNUMBER(SEARCH("*technology*",$N3075)),"technology",
IF(ISNUMBER(SEARCH("*journalism*",$N3075)),"journalism",
IF(ISNUMBER(SEARCH("*games*",$N3075)),"games",
IF(ISNUMBER(SEARCH("*food*",$N3075)),"food",
IF(ISNUMBER(SEARCH("*photography*",$N3075)),"photography",
IF(ISNUMBER(SEARCH("*publishing*",$N3075)),"publishing",
IF(ISNUMBER(SEARCH("*music*",$N3075)),"music")))))))))</f>
        <v>theater</v>
      </c>
      <c r="R3075" t="str">
        <f t="shared" ref="R3075:R3138" si="291">IF(ISNUMBER(SEARCH("*television*",$N3075)),"television",
IF(ISNUMBER(SEARCH("*shorts*",$N3075)),"shorts",
IF(ISNUMBER(SEARCH("*science fiction*",$N3075)),"science fiction",
IF(ISNUMBER(SEARCH("*drama*",$N3075)),"drama",
IF(ISNUMBER(SEARCH("*documentary*",$N3075)),"documentary",
IF(ISNUMBER(SEARCH("*animation*",$N3075)),"animation",
IF(ISNUMBER(SEARCH("*plays*",$N3075)),"plays",
IF(ISNUMBER(SEARCH("*web*",$N3075)),"web",
IF(ISNUMBER(SEARCH("*wearables*",$N3075)),"wearables",
IF(ISNUMBER(SEARCH("*nonfiction*",$N3075)),"nonfiction",
IF(ISNUMBER(SEARCH("*fiction*",$N3075)),"fiction",
IF(ISNUMBER(SEARCH("*rock*",$N3075)),"rock",
IF(ISNUMBER(SEARCH("*metal*",$N3075)),"metal",
IF(ISNUMBER(SEARCH("*jazz*",$N3075)),"jazz",
IF(ISNUMBER(SEARCH("*indie rock*",$N3075)),"indie rock",
IF(ISNUMBER(SEARCH("*electronic music*",$N3075)),"electronic music",
IF(ISNUMBER(SEARCH("*audio*",$N3075)),"audio",
IF(ISNUMBER(SEARCH("*video games*",$N3075)),"video games",
IF(ISNUMBER(SEARCH("*mobile games*",$N3075)),"mobile games",
IF(ISNUMBER(SEARCH("*food trucks*",$N3075)),"food trucks",
IF(ISNUMBER(SEARCH("*photobooks*",$N3075)),"photobooks",
IF(ISNUMBER(SEARCH("*world music*",$N3075)),"world music",
IF(ISNUMBER(SEARCH("*translations*",$N3075)),"translations",
IF(ISNUMBER(SEARCH("*radio &amp; podcasts*",$N3075)),"radio &amp; podcasts",
IF(ISNUMBER(SEARCH("*nature*",$N3075)),"nature",
IF(ISNUMBER(SEARCH("*art books*",$N3075)),"art books",
IF(ISNUMBER(SEARCH("*places*",$N3075)),"places",
IF(ISNUMBER(SEARCH("*pop*",$N3075)),"pop",
IF(ISNUMBER(SEARCH("*faith*",$N3075)),"faith",
IF(ISNUMBER(SEARCH("*gadgets*",$N3075)),"gadgets",
IF(ISNUMBER(SEARCH("*people*",$N3075)),"people",
IF(ISNUMBER(SEARCH("*tabletop games*",$N3075)),"tabletop games",
IF(ISNUMBER(SEARCH("*space exploration*",$N3075)),"space exploration",
IF(ISNUMBER(SEARCH("*makerspaces*",$N3075)),"makerspaces",
IF(ISNUMBER(SEARCH("*small batch*",$N3075)),"small batch",
IF(ISNUMBER(SEARCH("*restaurants*",$N3075)),"restaurants",
IF(ISNUMBER(SEARCH("*classical music*",$N3075)),"classical music",
IF(ISNUMBER(SEARCH("*musical*",$N3075)),"musical",
IF(ISNUMBER(SEARCH("*spaces*",$N3075)),"spaces",
IF(ISNUMBER(SEARCH("*hardware*",$N3075)),"hardware",
IF(ISNUMBER(SEARCH("*children's books*",$N3075)),"children's books")))))))))))))))))))))))))))))))))))))))))</f>
        <v>spaces</v>
      </c>
      <c r="S3075" s="11">
        <f t="shared" ref="S3075:S3138" si="292">((($J3075/60)/60)/24)+DATE(1970,1,1)</f>
        <v>42111.684027777781</v>
      </c>
      <c r="T3075" s="11">
        <f t="shared" ref="T3075:T3138" si="293">((($I3075/60)/60)/24)+DATE(1970,1,1)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($E3139/$D3139)*100</f>
        <v>3.3333333333333335</v>
      </c>
      <c r="P3139" s="5">
        <f t="shared" ref="P3139:P3202" si="295">$E3139/$L3139</f>
        <v>50</v>
      </c>
      <c r="Q3139" t="str">
        <f t="shared" ref="Q3139:Q3202" si="296">IF(ISNUMBER(SEARCH("*film &amp; video*",$N3139)),"film &amp; video",
IF(ISNUMBER(SEARCH("*theater*",$N3139)),"theater",
IF(ISNUMBER(SEARCH("*technology*",$N3139)),"technology",
IF(ISNUMBER(SEARCH("*journalism*",$N3139)),"journalism",
IF(ISNUMBER(SEARCH("*games*",$N3139)),"games",
IF(ISNUMBER(SEARCH("*food*",$N3139)),"food",
IF(ISNUMBER(SEARCH("*photography*",$N3139)),"photography",
IF(ISNUMBER(SEARCH("*publishing*",$N3139)),"publishing",
IF(ISNUMBER(SEARCH("*music*",$N3139)),"music")))))))))</f>
        <v>theater</v>
      </c>
      <c r="R3139" t="str">
        <f t="shared" ref="R3139:R3202" si="297">IF(ISNUMBER(SEARCH("*television*",$N3139)),"television",
IF(ISNUMBER(SEARCH("*shorts*",$N3139)),"shorts",
IF(ISNUMBER(SEARCH("*science fiction*",$N3139)),"science fiction",
IF(ISNUMBER(SEARCH("*drama*",$N3139)),"drama",
IF(ISNUMBER(SEARCH("*documentary*",$N3139)),"documentary",
IF(ISNUMBER(SEARCH("*animation*",$N3139)),"animation",
IF(ISNUMBER(SEARCH("*plays*",$N3139)),"plays",
IF(ISNUMBER(SEARCH("*web*",$N3139)),"web",
IF(ISNUMBER(SEARCH("*wearables*",$N3139)),"wearables",
IF(ISNUMBER(SEARCH("*nonfiction*",$N3139)),"nonfiction",
IF(ISNUMBER(SEARCH("*fiction*",$N3139)),"fiction",
IF(ISNUMBER(SEARCH("*rock*",$N3139)),"rock",
IF(ISNUMBER(SEARCH("*metal*",$N3139)),"metal",
IF(ISNUMBER(SEARCH("*jazz*",$N3139)),"jazz",
IF(ISNUMBER(SEARCH("*indie rock*",$N3139)),"indie rock",
IF(ISNUMBER(SEARCH("*electronic music*",$N3139)),"electronic music",
IF(ISNUMBER(SEARCH("*audio*",$N3139)),"audio",
IF(ISNUMBER(SEARCH("*video games*",$N3139)),"video games",
IF(ISNUMBER(SEARCH("*mobile games*",$N3139)),"mobile games",
IF(ISNUMBER(SEARCH("*food trucks*",$N3139)),"food trucks",
IF(ISNUMBER(SEARCH("*photobooks*",$N3139)),"photobooks",
IF(ISNUMBER(SEARCH("*world music*",$N3139)),"world music",
IF(ISNUMBER(SEARCH("*translations*",$N3139)),"translations",
IF(ISNUMBER(SEARCH("*radio &amp; podcasts*",$N3139)),"radio &amp; podcasts",
IF(ISNUMBER(SEARCH("*nature*",$N3139)),"nature",
IF(ISNUMBER(SEARCH("*art books*",$N3139)),"art books",
IF(ISNUMBER(SEARCH("*places*",$N3139)),"places",
IF(ISNUMBER(SEARCH("*pop*",$N3139)),"pop",
IF(ISNUMBER(SEARCH("*faith*",$N3139)),"faith",
IF(ISNUMBER(SEARCH("*gadgets*",$N3139)),"gadgets",
IF(ISNUMBER(SEARCH("*people*",$N3139)),"people",
IF(ISNUMBER(SEARCH("*tabletop games*",$N3139)),"tabletop games",
IF(ISNUMBER(SEARCH("*space exploration*",$N3139)),"space exploration",
IF(ISNUMBER(SEARCH("*makerspaces*",$N3139)),"makerspaces",
IF(ISNUMBER(SEARCH("*small batch*",$N3139)),"small batch",
IF(ISNUMBER(SEARCH("*restaurants*",$N3139)),"restaurants",
IF(ISNUMBER(SEARCH("*classical music*",$N3139)),"classical music",
IF(ISNUMBER(SEARCH("*musical*",$N3139)),"musical",
IF(ISNUMBER(SEARCH("*spaces*",$N3139)),"spaces",
IF(ISNUMBER(SEARCH("*hardware*",$N3139)),"hardware",
IF(ISNUMBER(SEARCH("*children's books*",$N3139)),"children's books")))))))))))))))))))))))))))))))))))))))))</f>
        <v>plays</v>
      </c>
      <c r="S3139" s="11">
        <f t="shared" ref="S3139:S3202" si="298">((($J3139/60)/60)/24)+DATE(1970,1,1)</f>
        <v>42807.885057870371</v>
      </c>
      <c r="T3139" s="11">
        <f t="shared" ref="T3139:T3202" si="299">((($I3139/60)/60)/24)+DATE(1970,1,1)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($E3203/$D3203)*100</f>
        <v>1.25</v>
      </c>
      <c r="P3203" s="5">
        <f t="shared" ref="P3203:P3266" si="301">$E3203/$L3203</f>
        <v>12.5</v>
      </c>
      <c r="Q3203" t="str">
        <f t="shared" ref="Q3203:Q3266" si="302">IF(ISNUMBER(SEARCH("*film &amp; video*",$N3203)),"film &amp; video",
IF(ISNUMBER(SEARCH("*theater*",$N3203)),"theater",
IF(ISNUMBER(SEARCH("*technology*",$N3203)),"technology",
IF(ISNUMBER(SEARCH("*journalism*",$N3203)),"journalism",
IF(ISNUMBER(SEARCH("*games*",$N3203)),"games",
IF(ISNUMBER(SEARCH("*food*",$N3203)),"food",
IF(ISNUMBER(SEARCH("*photography*",$N3203)),"photography",
IF(ISNUMBER(SEARCH("*publishing*",$N3203)),"publishing",
IF(ISNUMBER(SEARCH("*music*",$N3203)),"music")))))))))</f>
        <v>theater</v>
      </c>
      <c r="R3203" t="str">
        <f t="shared" ref="R3203:R3266" si="303">IF(ISNUMBER(SEARCH("*television*",$N3203)),"television",
IF(ISNUMBER(SEARCH("*shorts*",$N3203)),"shorts",
IF(ISNUMBER(SEARCH("*science fiction*",$N3203)),"science fiction",
IF(ISNUMBER(SEARCH("*drama*",$N3203)),"drama",
IF(ISNUMBER(SEARCH("*documentary*",$N3203)),"documentary",
IF(ISNUMBER(SEARCH("*animation*",$N3203)),"animation",
IF(ISNUMBER(SEARCH("*plays*",$N3203)),"plays",
IF(ISNUMBER(SEARCH("*web*",$N3203)),"web",
IF(ISNUMBER(SEARCH("*wearables*",$N3203)),"wearables",
IF(ISNUMBER(SEARCH("*nonfiction*",$N3203)),"nonfiction",
IF(ISNUMBER(SEARCH("*fiction*",$N3203)),"fiction",
IF(ISNUMBER(SEARCH("*rock*",$N3203)),"rock",
IF(ISNUMBER(SEARCH("*metal*",$N3203)),"metal",
IF(ISNUMBER(SEARCH("*jazz*",$N3203)),"jazz",
IF(ISNUMBER(SEARCH("*indie rock*",$N3203)),"indie rock",
IF(ISNUMBER(SEARCH("*electronic music*",$N3203)),"electronic music",
IF(ISNUMBER(SEARCH("*audio*",$N3203)),"audio",
IF(ISNUMBER(SEARCH("*video games*",$N3203)),"video games",
IF(ISNUMBER(SEARCH("*mobile games*",$N3203)),"mobile games",
IF(ISNUMBER(SEARCH("*food trucks*",$N3203)),"food trucks",
IF(ISNUMBER(SEARCH("*photobooks*",$N3203)),"photobooks",
IF(ISNUMBER(SEARCH("*world music*",$N3203)),"world music",
IF(ISNUMBER(SEARCH("*translations*",$N3203)),"translations",
IF(ISNUMBER(SEARCH("*radio &amp; podcasts*",$N3203)),"radio &amp; podcasts",
IF(ISNUMBER(SEARCH("*nature*",$N3203)),"nature",
IF(ISNUMBER(SEARCH("*art books*",$N3203)),"art books",
IF(ISNUMBER(SEARCH("*places*",$N3203)),"places",
IF(ISNUMBER(SEARCH("*pop*",$N3203)),"pop",
IF(ISNUMBER(SEARCH("*faith*",$N3203)),"faith",
IF(ISNUMBER(SEARCH("*gadgets*",$N3203)),"gadgets",
IF(ISNUMBER(SEARCH("*people*",$N3203)),"people",
IF(ISNUMBER(SEARCH("*tabletop games*",$N3203)),"tabletop games",
IF(ISNUMBER(SEARCH("*space exploration*",$N3203)),"space exploration",
IF(ISNUMBER(SEARCH("*makerspaces*",$N3203)),"makerspaces",
IF(ISNUMBER(SEARCH("*small batch*",$N3203)),"small batch",
IF(ISNUMBER(SEARCH("*restaurants*",$N3203)),"restaurants",
IF(ISNUMBER(SEARCH("*classical music*",$N3203)),"classical music",
IF(ISNUMBER(SEARCH("*musical*",$N3203)),"musical",
IF(ISNUMBER(SEARCH("*spaces*",$N3203)),"spaces",
IF(ISNUMBER(SEARCH("*hardware*",$N3203)),"hardware",
IF(ISNUMBER(SEARCH("*children's books*",$N3203)),"children's books")))))))))))))))))))))))))))))))))))))))))</f>
        <v>musical</v>
      </c>
      <c r="S3203" s="11">
        <f t="shared" ref="S3203:S3266" si="304">((($J3203/60)/60)/24)+DATE(1970,1,1)</f>
        <v>41861.767094907409</v>
      </c>
      <c r="T3203" s="11">
        <f t="shared" ref="T3203:T3266" si="305">((($I3203/60)/60)/24)+DATE(1970,1,1)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($E3267/$D3267)*100</f>
        <v>164</v>
      </c>
      <c r="P3267" s="5">
        <f t="shared" ref="P3267:P3330" si="307">$E3267/$L3267</f>
        <v>70.285714285714292</v>
      </c>
      <c r="Q3267" t="str">
        <f t="shared" ref="Q3267:Q3330" si="308">IF(ISNUMBER(SEARCH("*film &amp; video*",$N3267)),"film &amp; video",
IF(ISNUMBER(SEARCH("*theater*",$N3267)),"theater",
IF(ISNUMBER(SEARCH("*technology*",$N3267)),"technology",
IF(ISNUMBER(SEARCH("*journalism*",$N3267)),"journalism",
IF(ISNUMBER(SEARCH("*games*",$N3267)),"games",
IF(ISNUMBER(SEARCH("*food*",$N3267)),"food",
IF(ISNUMBER(SEARCH("*photography*",$N3267)),"photography",
IF(ISNUMBER(SEARCH("*publishing*",$N3267)),"publishing",
IF(ISNUMBER(SEARCH("*music*",$N3267)),"music")))))))))</f>
        <v>theater</v>
      </c>
      <c r="R3267" t="str">
        <f t="shared" ref="R3267:R3330" si="309">IF(ISNUMBER(SEARCH("*television*",$N3267)),"television",
IF(ISNUMBER(SEARCH("*shorts*",$N3267)),"shorts",
IF(ISNUMBER(SEARCH("*science fiction*",$N3267)),"science fiction",
IF(ISNUMBER(SEARCH("*drama*",$N3267)),"drama",
IF(ISNUMBER(SEARCH("*documentary*",$N3267)),"documentary",
IF(ISNUMBER(SEARCH("*animation*",$N3267)),"animation",
IF(ISNUMBER(SEARCH("*plays*",$N3267)),"plays",
IF(ISNUMBER(SEARCH("*web*",$N3267)),"web",
IF(ISNUMBER(SEARCH("*wearables*",$N3267)),"wearables",
IF(ISNUMBER(SEARCH("*nonfiction*",$N3267)),"nonfiction",
IF(ISNUMBER(SEARCH("*fiction*",$N3267)),"fiction",
IF(ISNUMBER(SEARCH("*rock*",$N3267)),"rock",
IF(ISNUMBER(SEARCH("*metal*",$N3267)),"metal",
IF(ISNUMBER(SEARCH("*jazz*",$N3267)),"jazz",
IF(ISNUMBER(SEARCH("*indie rock*",$N3267)),"indie rock",
IF(ISNUMBER(SEARCH("*electronic music*",$N3267)),"electronic music",
IF(ISNUMBER(SEARCH("*audio*",$N3267)),"audio",
IF(ISNUMBER(SEARCH("*video games*",$N3267)),"video games",
IF(ISNUMBER(SEARCH("*mobile games*",$N3267)),"mobile games",
IF(ISNUMBER(SEARCH("*food trucks*",$N3267)),"food trucks",
IF(ISNUMBER(SEARCH("*photobooks*",$N3267)),"photobooks",
IF(ISNUMBER(SEARCH("*world music*",$N3267)),"world music",
IF(ISNUMBER(SEARCH("*translations*",$N3267)),"translations",
IF(ISNUMBER(SEARCH("*radio &amp; podcasts*",$N3267)),"radio &amp; podcasts",
IF(ISNUMBER(SEARCH("*nature*",$N3267)),"nature",
IF(ISNUMBER(SEARCH("*art books*",$N3267)),"art books",
IF(ISNUMBER(SEARCH("*places*",$N3267)),"places",
IF(ISNUMBER(SEARCH("*pop*",$N3267)),"pop",
IF(ISNUMBER(SEARCH("*faith*",$N3267)),"faith",
IF(ISNUMBER(SEARCH("*gadgets*",$N3267)),"gadgets",
IF(ISNUMBER(SEARCH("*people*",$N3267)),"people",
IF(ISNUMBER(SEARCH("*tabletop games*",$N3267)),"tabletop games",
IF(ISNUMBER(SEARCH("*space exploration*",$N3267)),"space exploration",
IF(ISNUMBER(SEARCH("*makerspaces*",$N3267)),"makerspaces",
IF(ISNUMBER(SEARCH("*small batch*",$N3267)),"small batch",
IF(ISNUMBER(SEARCH("*restaurants*",$N3267)),"restaurants",
IF(ISNUMBER(SEARCH("*classical music*",$N3267)),"classical music",
IF(ISNUMBER(SEARCH("*musical*",$N3267)),"musical",
IF(ISNUMBER(SEARCH("*spaces*",$N3267)),"spaces",
IF(ISNUMBER(SEARCH("*hardware*",$N3267)),"hardware",
IF(ISNUMBER(SEARCH("*children's books*",$N3267)),"children's books")))))))))))))))))))))))))))))))))))))))))</f>
        <v>plays</v>
      </c>
      <c r="S3267" s="11">
        <f t="shared" ref="S3267:S3330" si="310">((($J3267/60)/60)/24)+DATE(1970,1,1)</f>
        <v>42311.711979166663</v>
      </c>
      <c r="T3267" s="11">
        <f t="shared" ref="T3267:T3330" si="311">((($I3267/60)/60)/24)+DATE(1970,1,1)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($E3331/$D3331)*100</f>
        <v>116.8</v>
      </c>
      <c r="P3331" s="5">
        <f t="shared" ref="P3331:P3394" si="313">$E3331/$L3331</f>
        <v>44.92307692307692</v>
      </c>
      <c r="Q3331" t="str">
        <f t="shared" ref="Q3331:Q3394" si="314">IF(ISNUMBER(SEARCH("*film &amp; video*",$N3331)),"film &amp; video",
IF(ISNUMBER(SEARCH("*theater*",$N3331)),"theater",
IF(ISNUMBER(SEARCH("*technology*",$N3331)),"technology",
IF(ISNUMBER(SEARCH("*journalism*",$N3331)),"journalism",
IF(ISNUMBER(SEARCH("*games*",$N3331)),"games",
IF(ISNUMBER(SEARCH("*food*",$N3331)),"food",
IF(ISNUMBER(SEARCH("*photography*",$N3331)),"photography",
IF(ISNUMBER(SEARCH("*publishing*",$N3331)),"publishing",
IF(ISNUMBER(SEARCH("*music*",$N3331)),"music")))))))))</f>
        <v>theater</v>
      </c>
      <c r="R3331" t="str">
        <f t="shared" ref="R3331:R3394" si="315">IF(ISNUMBER(SEARCH("*television*",$N3331)),"television",
IF(ISNUMBER(SEARCH("*shorts*",$N3331)),"shorts",
IF(ISNUMBER(SEARCH("*science fiction*",$N3331)),"science fiction",
IF(ISNUMBER(SEARCH("*drama*",$N3331)),"drama",
IF(ISNUMBER(SEARCH("*documentary*",$N3331)),"documentary",
IF(ISNUMBER(SEARCH("*animation*",$N3331)),"animation",
IF(ISNUMBER(SEARCH("*plays*",$N3331)),"plays",
IF(ISNUMBER(SEARCH("*web*",$N3331)),"web",
IF(ISNUMBER(SEARCH("*wearables*",$N3331)),"wearables",
IF(ISNUMBER(SEARCH("*nonfiction*",$N3331)),"nonfiction",
IF(ISNUMBER(SEARCH("*fiction*",$N3331)),"fiction",
IF(ISNUMBER(SEARCH("*rock*",$N3331)),"rock",
IF(ISNUMBER(SEARCH("*metal*",$N3331)),"metal",
IF(ISNUMBER(SEARCH("*jazz*",$N3331)),"jazz",
IF(ISNUMBER(SEARCH("*indie rock*",$N3331)),"indie rock",
IF(ISNUMBER(SEARCH("*electronic music*",$N3331)),"electronic music",
IF(ISNUMBER(SEARCH("*audio*",$N3331)),"audio",
IF(ISNUMBER(SEARCH("*video games*",$N3331)),"video games",
IF(ISNUMBER(SEARCH("*mobile games*",$N3331)),"mobile games",
IF(ISNUMBER(SEARCH("*food trucks*",$N3331)),"food trucks",
IF(ISNUMBER(SEARCH("*photobooks*",$N3331)),"photobooks",
IF(ISNUMBER(SEARCH("*world music*",$N3331)),"world music",
IF(ISNUMBER(SEARCH("*translations*",$N3331)),"translations",
IF(ISNUMBER(SEARCH("*radio &amp; podcasts*",$N3331)),"radio &amp; podcasts",
IF(ISNUMBER(SEARCH("*nature*",$N3331)),"nature",
IF(ISNUMBER(SEARCH("*art books*",$N3331)),"art books",
IF(ISNUMBER(SEARCH("*places*",$N3331)),"places",
IF(ISNUMBER(SEARCH("*pop*",$N3331)),"pop",
IF(ISNUMBER(SEARCH("*faith*",$N3331)),"faith",
IF(ISNUMBER(SEARCH("*gadgets*",$N3331)),"gadgets",
IF(ISNUMBER(SEARCH("*people*",$N3331)),"people",
IF(ISNUMBER(SEARCH("*tabletop games*",$N3331)),"tabletop games",
IF(ISNUMBER(SEARCH("*space exploration*",$N3331)),"space exploration",
IF(ISNUMBER(SEARCH("*makerspaces*",$N3331)),"makerspaces",
IF(ISNUMBER(SEARCH("*small batch*",$N3331)),"small batch",
IF(ISNUMBER(SEARCH("*restaurants*",$N3331)),"restaurants",
IF(ISNUMBER(SEARCH("*classical music*",$N3331)),"classical music",
IF(ISNUMBER(SEARCH("*musical*",$N3331)),"musical",
IF(ISNUMBER(SEARCH("*spaces*",$N3331)),"spaces",
IF(ISNUMBER(SEARCH("*hardware*",$N3331)),"hardware",
IF(ISNUMBER(SEARCH("*children's books*",$N3331)),"children's books")))))))))))))))))))))))))))))))))))))))))</f>
        <v>plays</v>
      </c>
      <c r="S3331" s="11">
        <f t="shared" ref="S3331:S3394" si="316">((($J3331/60)/60)/24)+DATE(1970,1,1)</f>
        <v>41837.323009259257</v>
      </c>
      <c r="T3331" s="11">
        <f t="shared" ref="T3331:T3394" si="317">((($I3331/60)/60)/24)+DATE(1970,1,1)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($E3395/$D3395)*100</f>
        <v>105.80000000000001</v>
      </c>
      <c r="P3395" s="5">
        <f t="shared" ref="P3395:P3458" si="319">$E3395/$L3395</f>
        <v>36.06818181818182</v>
      </c>
      <c r="Q3395" t="str">
        <f t="shared" ref="Q3395:Q3458" si="320">IF(ISNUMBER(SEARCH("*film &amp; video*",$N3395)),"film &amp; video",
IF(ISNUMBER(SEARCH("*theater*",$N3395)),"theater",
IF(ISNUMBER(SEARCH("*technology*",$N3395)),"technology",
IF(ISNUMBER(SEARCH("*journalism*",$N3395)),"journalism",
IF(ISNUMBER(SEARCH("*games*",$N3395)),"games",
IF(ISNUMBER(SEARCH("*food*",$N3395)),"food",
IF(ISNUMBER(SEARCH("*photography*",$N3395)),"photography",
IF(ISNUMBER(SEARCH("*publishing*",$N3395)),"publishing",
IF(ISNUMBER(SEARCH("*music*",$N3395)),"music")))))))))</f>
        <v>theater</v>
      </c>
      <c r="R3395" t="str">
        <f t="shared" ref="R3395:R3458" si="321">IF(ISNUMBER(SEARCH("*television*",$N3395)),"television",
IF(ISNUMBER(SEARCH("*shorts*",$N3395)),"shorts",
IF(ISNUMBER(SEARCH("*science fiction*",$N3395)),"science fiction",
IF(ISNUMBER(SEARCH("*drama*",$N3395)),"drama",
IF(ISNUMBER(SEARCH("*documentary*",$N3395)),"documentary",
IF(ISNUMBER(SEARCH("*animation*",$N3395)),"animation",
IF(ISNUMBER(SEARCH("*plays*",$N3395)),"plays",
IF(ISNUMBER(SEARCH("*web*",$N3395)),"web",
IF(ISNUMBER(SEARCH("*wearables*",$N3395)),"wearables",
IF(ISNUMBER(SEARCH("*nonfiction*",$N3395)),"nonfiction",
IF(ISNUMBER(SEARCH("*fiction*",$N3395)),"fiction",
IF(ISNUMBER(SEARCH("*rock*",$N3395)),"rock",
IF(ISNUMBER(SEARCH("*metal*",$N3395)),"metal",
IF(ISNUMBER(SEARCH("*jazz*",$N3395)),"jazz",
IF(ISNUMBER(SEARCH("*indie rock*",$N3395)),"indie rock",
IF(ISNUMBER(SEARCH("*electronic music*",$N3395)),"electronic music",
IF(ISNUMBER(SEARCH("*audio*",$N3395)),"audio",
IF(ISNUMBER(SEARCH("*video games*",$N3395)),"video games",
IF(ISNUMBER(SEARCH("*mobile games*",$N3395)),"mobile games",
IF(ISNUMBER(SEARCH("*food trucks*",$N3395)),"food trucks",
IF(ISNUMBER(SEARCH("*photobooks*",$N3395)),"photobooks",
IF(ISNUMBER(SEARCH("*world music*",$N3395)),"world music",
IF(ISNUMBER(SEARCH("*translations*",$N3395)),"translations",
IF(ISNUMBER(SEARCH("*radio &amp; podcasts*",$N3395)),"radio &amp; podcasts",
IF(ISNUMBER(SEARCH("*nature*",$N3395)),"nature",
IF(ISNUMBER(SEARCH("*art books*",$N3395)),"art books",
IF(ISNUMBER(SEARCH("*places*",$N3395)),"places",
IF(ISNUMBER(SEARCH("*pop*",$N3395)),"pop",
IF(ISNUMBER(SEARCH("*faith*",$N3395)),"faith",
IF(ISNUMBER(SEARCH("*gadgets*",$N3395)),"gadgets",
IF(ISNUMBER(SEARCH("*people*",$N3395)),"people",
IF(ISNUMBER(SEARCH("*tabletop games*",$N3395)),"tabletop games",
IF(ISNUMBER(SEARCH("*space exploration*",$N3395)),"space exploration",
IF(ISNUMBER(SEARCH("*makerspaces*",$N3395)),"makerspaces",
IF(ISNUMBER(SEARCH("*small batch*",$N3395)),"small batch",
IF(ISNUMBER(SEARCH("*restaurants*",$N3395)),"restaurants",
IF(ISNUMBER(SEARCH("*classical music*",$N3395)),"classical music",
IF(ISNUMBER(SEARCH("*musical*",$N3395)),"musical",
IF(ISNUMBER(SEARCH("*spaces*",$N3395)),"spaces",
IF(ISNUMBER(SEARCH("*hardware*",$N3395)),"hardware",
IF(ISNUMBER(SEARCH("*children's books*",$N3395)),"children's books")))))))))))))))))))))))))))))))))))))))))</f>
        <v>plays</v>
      </c>
      <c r="S3395" s="11">
        <f t="shared" ref="S3395:S3458" si="322">((($J3395/60)/60)/24)+DATE(1970,1,1)</f>
        <v>41923.921643518523</v>
      </c>
      <c r="T3395" s="11">
        <f t="shared" ref="T3395:T3458" si="323">((($I3395/60)/60)/24)+DATE(1970,1,1)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($E3459/$D3459)*100</f>
        <v>140.19999999999999</v>
      </c>
      <c r="P3459" s="5">
        <f t="shared" ref="P3459:P3522" si="325">$E3459/$L3459</f>
        <v>50.981818181818184</v>
      </c>
      <c r="Q3459" t="str">
        <f t="shared" ref="Q3459:Q3522" si="326">IF(ISNUMBER(SEARCH("*film &amp; video*",$N3459)),"film &amp; video",
IF(ISNUMBER(SEARCH("*theater*",$N3459)),"theater",
IF(ISNUMBER(SEARCH("*technology*",$N3459)),"technology",
IF(ISNUMBER(SEARCH("*journalism*",$N3459)),"journalism",
IF(ISNUMBER(SEARCH("*games*",$N3459)),"games",
IF(ISNUMBER(SEARCH("*food*",$N3459)),"food",
IF(ISNUMBER(SEARCH("*photography*",$N3459)),"photography",
IF(ISNUMBER(SEARCH("*publishing*",$N3459)),"publishing",
IF(ISNUMBER(SEARCH("*music*",$N3459)),"music")))))))))</f>
        <v>theater</v>
      </c>
      <c r="R3459" t="str">
        <f t="shared" ref="R3459:R3522" si="327">IF(ISNUMBER(SEARCH("*television*",$N3459)),"television",
IF(ISNUMBER(SEARCH("*shorts*",$N3459)),"shorts",
IF(ISNUMBER(SEARCH("*science fiction*",$N3459)),"science fiction",
IF(ISNUMBER(SEARCH("*drama*",$N3459)),"drama",
IF(ISNUMBER(SEARCH("*documentary*",$N3459)),"documentary",
IF(ISNUMBER(SEARCH("*animation*",$N3459)),"animation",
IF(ISNUMBER(SEARCH("*plays*",$N3459)),"plays",
IF(ISNUMBER(SEARCH("*web*",$N3459)),"web",
IF(ISNUMBER(SEARCH("*wearables*",$N3459)),"wearables",
IF(ISNUMBER(SEARCH("*nonfiction*",$N3459)),"nonfiction",
IF(ISNUMBER(SEARCH("*fiction*",$N3459)),"fiction",
IF(ISNUMBER(SEARCH("*rock*",$N3459)),"rock",
IF(ISNUMBER(SEARCH("*metal*",$N3459)),"metal",
IF(ISNUMBER(SEARCH("*jazz*",$N3459)),"jazz",
IF(ISNUMBER(SEARCH("*indie rock*",$N3459)),"indie rock",
IF(ISNUMBER(SEARCH("*electronic music*",$N3459)),"electronic music",
IF(ISNUMBER(SEARCH("*audio*",$N3459)),"audio",
IF(ISNUMBER(SEARCH("*video games*",$N3459)),"video games",
IF(ISNUMBER(SEARCH("*mobile games*",$N3459)),"mobile games",
IF(ISNUMBER(SEARCH("*food trucks*",$N3459)),"food trucks",
IF(ISNUMBER(SEARCH("*photobooks*",$N3459)),"photobooks",
IF(ISNUMBER(SEARCH("*world music*",$N3459)),"world music",
IF(ISNUMBER(SEARCH("*translations*",$N3459)),"translations",
IF(ISNUMBER(SEARCH("*radio &amp; podcasts*",$N3459)),"radio &amp; podcasts",
IF(ISNUMBER(SEARCH("*nature*",$N3459)),"nature",
IF(ISNUMBER(SEARCH("*art books*",$N3459)),"art books",
IF(ISNUMBER(SEARCH("*places*",$N3459)),"places",
IF(ISNUMBER(SEARCH("*pop*",$N3459)),"pop",
IF(ISNUMBER(SEARCH("*faith*",$N3459)),"faith",
IF(ISNUMBER(SEARCH("*gadgets*",$N3459)),"gadgets",
IF(ISNUMBER(SEARCH("*people*",$N3459)),"people",
IF(ISNUMBER(SEARCH("*tabletop games*",$N3459)),"tabletop games",
IF(ISNUMBER(SEARCH("*space exploration*",$N3459)),"space exploration",
IF(ISNUMBER(SEARCH("*makerspaces*",$N3459)),"makerspaces",
IF(ISNUMBER(SEARCH("*small batch*",$N3459)),"small batch",
IF(ISNUMBER(SEARCH("*restaurants*",$N3459)),"restaurants",
IF(ISNUMBER(SEARCH("*classical music*",$N3459)),"classical music",
IF(ISNUMBER(SEARCH("*musical*",$N3459)),"musical",
IF(ISNUMBER(SEARCH("*spaces*",$N3459)),"spaces",
IF(ISNUMBER(SEARCH("*hardware*",$N3459)),"hardware",
IF(ISNUMBER(SEARCH("*children's books*",$N3459)),"children's books")))))))))))))))))))))))))))))))))))))))))</f>
        <v>plays</v>
      </c>
      <c r="S3459" s="11">
        <f t="shared" ref="S3459:S3522" si="328">((($J3459/60)/60)/24)+DATE(1970,1,1)</f>
        <v>42016.706678240742</v>
      </c>
      <c r="T3459" s="11">
        <f t="shared" ref="T3459:T3522" si="329">((($I3459/60)/60)/24)+DATE(1970,1,1)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($E3523/$D3523)*100</f>
        <v>169.42857142857144</v>
      </c>
      <c r="P3523" s="5">
        <f t="shared" ref="P3523:P3586" si="331">$E3523/$L3523</f>
        <v>45.615384615384613</v>
      </c>
      <c r="Q3523" t="str">
        <f t="shared" ref="Q3523:Q3586" si="332">IF(ISNUMBER(SEARCH("*film &amp; video*",$N3523)),"film &amp; video",
IF(ISNUMBER(SEARCH("*theater*",$N3523)),"theater",
IF(ISNUMBER(SEARCH("*technology*",$N3523)),"technology",
IF(ISNUMBER(SEARCH("*journalism*",$N3523)),"journalism",
IF(ISNUMBER(SEARCH("*games*",$N3523)),"games",
IF(ISNUMBER(SEARCH("*food*",$N3523)),"food",
IF(ISNUMBER(SEARCH("*photography*",$N3523)),"photography",
IF(ISNUMBER(SEARCH("*publishing*",$N3523)),"publishing",
IF(ISNUMBER(SEARCH("*music*",$N3523)),"music")))))))))</f>
        <v>theater</v>
      </c>
      <c r="R3523" t="str">
        <f t="shared" ref="R3523:R3586" si="333">IF(ISNUMBER(SEARCH("*television*",$N3523)),"television",
IF(ISNUMBER(SEARCH("*shorts*",$N3523)),"shorts",
IF(ISNUMBER(SEARCH("*science fiction*",$N3523)),"science fiction",
IF(ISNUMBER(SEARCH("*drama*",$N3523)),"drama",
IF(ISNUMBER(SEARCH("*documentary*",$N3523)),"documentary",
IF(ISNUMBER(SEARCH("*animation*",$N3523)),"animation",
IF(ISNUMBER(SEARCH("*plays*",$N3523)),"plays",
IF(ISNUMBER(SEARCH("*web*",$N3523)),"web",
IF(ISNUMBER(SEARCH("*wearables*",$N3523)),"wearables",
IF(ISNUMBER(SEARCH("*nonfiction*",$N3523)),"nonfiction",
IF(ISNUMBER(SEARCH("*fiction*",$N3523)),"fiction",
IF(ISNUMBER(SEARCH("*rock*",$N3523)),"rock",
IF(ISNUMBER(SEARCH("*metal*",$N3523)),"metal",
IF(ISNUMBER(SEARCH("*jazz*",$N3523)),"jazz",
IF(ISNUMBER(SEARCH("*indie rock*",$N3523)),"indie rock",
IF(ISNUMBER(SEARCH("*electronic music*",$N3523)),"electronic music",
IF(ISNUMBER(SEARCH("*audio*",$N3523)),"audio",
IF(ISNUMBER(SEARCH("*video games*",$N3523)),"video games",
IF(ISNUMBER(SEARCH("*mobile games*",$N3523)),"mobile games",
IF(ISNUMBER(SEARCH("*food trucks*",$N3523)),"food trucks",
IF(ISNUMBER(SEARCH("*photobooks*",$N3523)),"photobooks",
IF(ISNUMBER(SEARCH("*world music*",$N3523)),"world music",
IF(ISNUMBER(SEARCH("*translations*",$N3523)),"translations",
IF(ISNUMBER(SEARCH("*radio &amp; podcasts*",$N3523)),"radio &amp; podcasts",
IF(ISNUMBER(SEARCH("*nature*",$N3523)),"nature",
IF(ISNUMBER(SEARCH("*art books*",$N3523)),"art books",
IF(ISNUMBER(SEARCH("*places*",$N3523)),"places",
IF(ISNUMBER(SEARCH("*pop*",$N3523)),"pop",
IF(ISNUMBER(SEARCH("*faith*",$N3523)),"faith",
IF(ISNUMBER(SEARCH("*gadgets*",$N3523)),"gadgets",
IF(ISNUMBER(SEARCH("*people*",$N3523)),"people",
IF(ISNUMBER(SEARCH("*tabletop games*",$N3523)),"tabletop games",
IF(ISNUMBER(SEARCH("*space exploration*",$N3523)),"space exploration",
IF(ISNUMBER(SEARCH("*makerspaces*",$N3523)),"makerspaces",
IF(ISNUMBER(SEARCH("*small batch*",$N3523)),"small batch",
IF(ISNUMBER(SEARCH("*restaurants*",$N3523)),"restaurants",
IF(ISNUMBER(SEARCH("*classical music*",$N3523)),"classical music",
IF(ISNUMBER(SEARCH("*musical*",$N3523)),"musical",
IF(ISNUMBER(SEARCH("*spaces*",$N3523)),"spaces",
IF(ISNUMBER(SEARCH("*hardware*",$N3523)),"hardware",
IF(ISNUMBER(SEARCH("*children's books*",$N3523)),"children's books")))))))))))))))))))))))))))))))))))))))))</f>
        <v>plays</v>
      </c>
      <c r="S3523" s="11">
        <f t="shared" ref="S3523:S3586" si="334">((($J3523/60)/60)/24)+DATE(1970,1,1)</f>
        <v>41881.361342592594</v>
      </c>
      <c r="T3523" s="11">
        <f t="shared" ref="T3523:T3586" si="335">((($I3523/60)/60)/24)+DATE(1970,1,1)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($E3587/$D3587)*100</f>
        <v>119.11764705882352</v>
      </c>
      <c r="P3587" s="5">
        <f t="shared" ref="P3587:P3650" si="337">$E3587/$L3587</f>
        <v>176.08695652173913</v>
      </c>
      <c r="Q3587" t="str">
        <f t="shared" ref="Q3587:Q3650" si="338">IF(ISNUMBER(SEARCH("*film &amp; video*",$N3587)),"film &amp; video",
IF(ISNUMBER(SEARCH("*theater*",$N3587)),"theater",
IF(ISNUMBER(SEARCH("*technology*",$N3587)),"technology",
IF(ISNUMBER(SEARCH("*journalism*",$N3587)),"journalism",
IF(ISNUMBER(SEARCH("*games*",$N3587)),"games",
IF(ISNUMBER(SEARCH("*food*",$N3587)),"food",
IF(ISNUMBER(SEARCH("*photography*",$N3587)),"photography",
IF(ISNUMBER(SEARCH("*publishing*",$N3587)),"publishing",
IF(ISNUMBER(SEARCH("*music*",$N3587)),"music")))))))))</f>
        <v>theater</v>
      </c>
      <c r="R3587" t="str">
        <f t="shared" ref="R3587:R3650" si="339">IF(ISNUMBER(SEARCH("*television*",$N3587)),"television",
IF(ISNUMBER(SEARCH("*shorts*",$N3587)),"shorts",
IF(ISNUMBER(SEARCH("*science fiction*",$N3587)),"science fiction",
IF(ISNUMBER(SEARCH("*drama*",$N3587)),"drama",
IF(ISNUMBER(SEARCH("*documentary*",$N3587)),"documentary",
IF(ISNUMBER(SEARCH("*animation*",$N3587)),"animation",
IF(ISNUMBER(SEARCH("*plays*",$N3587)),"plays",
IF(ISNUMBER(SEARCH("*web*",$N3587)),"web",
IF(ISNUMBER(SEARCH("*wearables*",$N3587)),"wearables",
IF(ISNUMBER(SEARCH("*nonfiction*",$N3587)),"nonfiction",
IF(ISNUMBER(SEARCH("*fiction*",$N3587)),"fiction",
IF(ISNUMBER(SEARCH("*rock*",$N3587)),"rock",
IF(ISNUMBER(SEARCH("*metal*",$N3587)),"metal",
IF(ISNUMBER(SEARCH("*jazz*",$N3587)),"jazz",
IF(ISNUMBER(SEARCH("*indie rock*",$N3587)),"indie rock",
IF(ISNUMBER(SEARCH("*electronic music*",$N3587)),"electronic music",
IF(ISNUMBER(SEARCH("*audio*",$N3587)),"audio",
IF(ISNUMBER(SEARCH("*video games*",$N3587)),"video games",
IF(ISNUMBER(SEARCH("*mobile games*",$N3587)),"mobile games",
IF(ISNUMBER(SEARCH("*food trucks*",$N3587)),"food trucks",
IF(ISNUMBER(SEARCH("*photobooks*",$N3587)),"photobooks",
IF(ISNUMBER(SEARCH("*world music*",$N3587)),"world music",
IF(ISNUMBER(SEARCH("*translations*",$N3587)),"translations",
IF(ISNUMBER(SEARCH("*radio &amp; podcasts*",$N3587)),"radio &amp; podcasts",
IF(ISNUMBER(SEARCH("*nature*",$N3587)),"nature",
IF(ISNUMBER(SEARCH("*art books*",$N3587)),"art books",
IF(ISNUMBER(SEARCH("*places*",$N3587)),"places",
IF(ISNUMBER(SEARCH("*pop*",$N3587)),"pop",
IF(ISNUMBER(SEARCH("*faith*",$N3587)),"faith",
IF(ISNUMBER(SEARCH("*gadgets*",$N3587)),"gadgets",
IF(ISNUMBER(SEARCH("*people*",$N3587)),"people",
IF(ISNUMBER(SEARCH("*tabletop games*",$N3587)),"tabletop games",
IF(ISNUMBER(SEARCH("*space exploration*",$N3587)),"space exploration",
IF(ISNUMBER(SEARCH("*makerspaces*",$N3587)),"makerspaces",
IF(ISNUMBER(SEARCH("*small batch*",$N3587)),"small batch",
IF(ISNUMBER(SEARCH("*restaurants*",$N3587)),"restaurants",
IF(ISNUMBER(SEARCH("*classical music*",$N3587)),"classical music",
IF(ISNUMBER(SEARCH("*musical*",$N3587)),"musical",
IF(ISNUMBER(SEARCH("*spaces*",$N3587)),"spaces",
IF(ISNUMBER(SEARCH("*hardware*",$N3587)),"hardware",
IF(ISNUMBER(SEARCH("*children's books*",$N3587)),"children's books")))))))))))))))))))))))))))))))))))))))))</f>
        <v>plays</v>
      </c>
      <c r="S3587" s="11">
        <f t="shared" ref="S3587:S3650" si="340">((($J3587/60)/60)/24)+DATE(1970,1,1)</f>
        <v>41964.716319444444</v>
      </c>
      <c r="T3587" s="11">
        <f t="shared" ref="T3587:T3650" si="341">((($I3587/60)/60)/24)+DATE(1970,1,1)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($E3651/$D3651)*100</f>
        <v>104</v>
      </c>
      <c r="P3651" s="5">
        <f t="shared" ref="P3651:P3714" si="343">$E3651/$L3651</f>
        <v>97.5</v>
      </c>
      <c r="Q3651" t="str">
        <f t="shared" ref="Q3651:Q3714" si="344">IF(ISNUMBER(SEARCH("*film &amp; video*",$N3651)),"film &amp; video",
IF(ISNUMBER(SEARCH("*theater*",$N3651)),"theater",
IF(ISNUMBER(SEARCH("*technology*",$N3651)),"technology",
IF(ISNUMBER(SEARCH("*journalism*",$N3651)),"journalism",
IF(ISNUMBER(SEARCH("*games*",$N3651)),"games",
IF(ISNUMBER(SEARCH("*food*",$N3651)),"food",
IF(ISNUMBER(SEARCH("*photography*",$N3651)),"photography",
IF(ISNUMBER(SEARCH("*publishing*",$N3651)),"publishing",
IF(ISNUMBER(SEARCH("*music*",$N3651)),"music")))))))))</f>
        <v>theater</v>
      </c>
      <c r="R3651" t="str">
        <f t="shared" ref="R3651:R3714" si="345">IF(ISNUMBER(SEARCH("*television*",$N3651)),"television",
IF(ISNUMBER(SEARCH("*shorts*",$N3651)),"shorts",
IF(ISNUMBER(SEARCH("*science fiction*",$N3651)),"science fiction",
IF(ISNUMBER(SEARCH("*drama*",$N3651)),"drama",
IF(ISNUMBER(SEARCH("*documentary*",$N3651)),"documentary",
IF(ISNUMBER(SEARCH("*animation*",$N3651)),"animation",
IF(ISNUMBER(SEARCH("*plays*",$N3651)),"plays",
IF(ISNUMBER(SEARCH("*web*",$N3651)),"web",
IF(ISNUMBER(SEARCH("*wearables*",$N3651)),"wearables",
IF(ISNUMBER(SEARCH("*nonfiction*",$N3651)),"nonfiction",
IF(ISNUMBER(SEARCH("*fiction*",$N3651)),"fiction",
IF(ISNUMBER(SEARCH("*rock*",$N3651)),"rock",
IF(ISNUMBER(SEARCH("*metal*",$N3651)),"metal",
IF(ISNUMBER(SEARCH("*jazz*",$N3651)),"jazz",
IF(ISNUMBER(SEARCH("*indie rock*",$N3651)),"indie rock",
IF(ISNUMBER(SEARCH("*electronic music*",$N3651)),"electronic music",
IF(ISNUMBER(SEARCH("*audio*",$N3651)),"audio",
IF(ISNUMBER(SEARCH("*video games*",$N3651)),"video games",
IF(ISNUMBER(SEARCH("*mobile games*",$N3651)),"mobile games",
IF(ISNUMBER(SEARCH("*food trucks*",$N3651)),"food trucks",
IF(ISNUMBER(SEARCH("*photobooks*",$N3651)),"photobooks",
IF(ISNUMBER(SEARCH("*world music*",$N3651)),"world music",
IF(ISNUMBER(SEARCH("*translations*",$N3651)),"translations",
IF(ISNUMBER(SEARCH("*radio &amp; podcasts*",$N3651)),"radio &amp; podcasts",
IF(ISNUMBER(SEARCH("*nature*",$N3651)),"nature",
IF(ISNUMBER(SEARCH("*art books*",$N3651)),"art books",
IF(ISNUMBER(SEARCH("*places*",$N3651)),"places",
IF(ISNUMBER(SEARCH("*pop*",$N3651)),"pop",
IF(ISNUMBER(SEARCH("*faith*",$N3651)),"faith",
IF(ISNUMBER(SEARCH("*gadgets*",$N3651)),"gadgets",
IF(ISNUMBER(SEARCH("*people*",$N3651)),"people",
IF(ISNUMBER(SEARCH("*tabletop games*",$N3651)),"tabletop games",
IF(ISNUMBER(SEARCH("*space exploration*",$N3651)),"space exploration",
IF(ISNUMBER(SEARCH("*makerspaces*",$N3651)),"makerspaces",
IF(ISNUMBER(SEARCH("*small batch*",$N3651)),"small batch",
IF(ISNUMBER(SEARCH("*restaurants*",$N3651)),"restaurants",
IF(ISNUMBER(SEARCH("*classical music*",$N3651)),"classical music",
IF(ISNUMBER(SEARCH("*musical*",$N3651)),"musical",
IF(ISNUMBER(SEARCH("*spaces*",$N3651)),"spaces",
IF(ISNUMBER(SEARCH("*hardware*",$N3651)),"hardware",
IF(ISNUMBER(SEARCH("*children's books*",$N3651)),"children's books")))))))))))))))))))))))))))))))))))))))))</f>
        <v>plays</v>
      </c>
      <c r="S3651" s="11">
        <f t="shared" ref="S3651:S3714" si="346">((($J3651/60)/60)/24)+DATE(1970,1,1)</f>
        <v>41780.712893518517</v>
      </c>
      <c r="T3651" s="11">
        <f t="shared" ref="T3651:T3714" si="347">((($I3651/60)/60)/24)+DATE(1970,1,1)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($E3715/$D3715)*100</f>
        <v>101.49999999999999</v>
      </c>
      <c r="P3715" s="5">
        <f t="shared" ref="P3715:P3778" si="349">$E3715/$L3715</f>
        <v>106.84210526315789</v>
      </c>
      <c r="Q3715" t="str">
        <f t="shared" ref="Q3715:Q3778" si="350">IF(ISNUMBER(SEARCH("*film &amp; video*",$N3715)),"film &amp; video",
IF(ISNUMBER(SEARCH("*theater*",$N3715)),"theater",
IF(ISNUMBER(SEARCH("*technology*",$N3715)),"technology",
IF(ISNUMBER(SEARCH("*journalism*",$N3715)),"journalism",
IF(ISNUMBER(SEARCH("*games*",$N3715)),"games",
IF(ISNUMBER(SEARCH("*food*",$N3715)),"food",
IF(ISNUMBER(SEARCH("*photography*",$N3715)),"photography",
IF(ISNUMBER(SEARCH("*publishing*",$N3715)),"publishing",
IF(ISNUMBER(SEARCH("*music*",$N3715)),"music")))))))))</f>
        <v>theater</v>
      </c>
      <c r="R3715" t="str">
        <f t="shared" ref="R3715:R3778" si="351">IF(ISNUMBER(SEARCH("*television*",$N3715)),"television",
IF(ISNUMBER(SEARCH("*shorts*",$N3715)),"shorts",
IF(ISNUMBER(SEARCH("*science fiction*",$N3715)),"science fiction",
IF(ISNUMBER(SEARCH("*drama*",$N3715)),"drama",
IF(ISNUMBER(SEARCH("*documentary*",$N3715)),"documentary",
IF(ISNUMBER(SEARCH("*animation*",$N3715)),"animation",
IF(ISNUMBER(SEARCH("*plays*",$N3715)),"plays",
IF(ISNUMBER(SEARCH("*web*",$N3715)),"web",
IF(ISNUMBER(SEARCH("*wearables*",$N3715)),"wearables",
IF(ISNUMBER(SEARCH("*nonfiction*",$N3715)),"nonfiction",
IF(ISNUMBER(SEARCH("*fiction*",$N3715)),"fiction",
IF(ISNUMBER(SEARCH("*rock*",$N3715)),"rock",
IF(ISNUMBER(SEARCH("*metal*",$N3715)),"metal",
IF(ISNUMBER(SEARCH("*jazz*",$N3715)),"jazz",
IF(ISNUMBER(SEARCH("*indie rock*",$N3715)),"indie rock",
IF(ISNUMBER(SEARCH("*electronic music*",$N3715)),"electronic music",
IF(ISNUMBER(SEARCH("*audio*",$N3715)),"audio",
IF(ISNUMBER(SEARCH("*video games*",$N3715)),"video games",
IF(ISNUMBER(SEARCH("*mobile games*",$N3715)),"mobile games",
IF(ISNUMBER(SEARCH("*food trucks*",$N3715)),"food trucks",
IF(ISNUMBER(SEARCH("*photobooks*",$N3715)),"photobooks",
IF(ISNUMBER(SEARCH("*world music*",$N3715)),"world music",
IF(ISNUMBER(SEARCH("*translations*",$N3715)),"translations",
IF(ISNUMBER(SEARCH("*radio &amp; podcasts*",$N3715)),"radio &amp; podcasts",
IF(ISNUMBER(SEARCH("*nature*",$N3715)),"nature",
IF(ISNUMBER(SEARCH("*art books*",$N3715)),"art books",
IF(ISNUMBER(SEARCH("*places*",$N3715)),"places",
IF(ISNUMBER(SEARCH("*pop*",$N3715)),"pop",
IF(ISNUMBER(SEARCH("*faith*",$N3715)),"faith",
IF(ISNUMBER(SEARCH("*gadgets*",$N3715)),"gadgets",
IF(ISNUMBER(SEARCH("*people*",$N3715)),"people",
IF(ISNUMBER(SEARCH("*tabletop games*",$N3715)),"tabletop games",
IF(ISNUMBER(SEARCH("*space exploration*",$N3715)),"space exploration",
IF(ISNUMBER(SEARCH("*makerspaces*",$N3715)),"makerspaces",
IF(ISNUMBER(SEARCH("*small batch*",$N3715)),"small batch",
IF(ISNUMBER(SEARCH("*restaurants*",$N3715)),"restaurants",
IF(ISNUMBER(SEARCH("*classical music*",$N3715)),"classical music",
IF(ISNUMBER(SEARCH("*musical*",$N3715)),"musical",
IF(ISNUMBER(SEARCH("*spaces*",$N3715)),"spaces",
IF(ISNUMBER(SEARCH("*hardware*",$N3715)),"hardware",
IF(ISNUMBER(SEARCH("*children's books*",$N3715)),"children's books")))))))))))))))))))))))))))))))))))))))))</f>
        <v>plays</v>
      </c>
      <c r="S3715" s="11">
        <f t="shared" ref="S3715:S3778" si="352">((($J3715/60)/60)/24)+DATE(1970,1,1)</f>
        <v>42505.738032407404</v>
      </c>
      <c r="T3715" s="11">
        <f t="shared" ref="T3715:T3778" si="353">((($I3715/60)/60)/24)+DATE(1970,1,1)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($E3779/$D3779)*100</f>
        <v>143.19999999999999</v>
      </c>
      <c r="P3779" s="5">
        <f t="shared" ref="P3779:P3842" si="355">$E3779/$L3779</f>
        <v>48.542372881355931</v>
      </c>
      <c r="Q3779" t="str">
        <f t="shared" ref="Q3779:Q3842" si="356">IF(ISNUMBER(SEARCH("*film &amp; video*",$N3779)),"film &amp; video",
IF(ISNUMBER(SEARCH("*theater*",$N3779)),"theater",
IF(ISNUMBER(SEARCH("*technology*",$N3779)),"technology",
IF(ISNUMBER(SEARCH("*journalism*",$N3779)),"journalism",
IF(ISNUMBER(SEARCH("*games*",$N3779)),"games",
IF(ISNUMBER(SEARCH("*food*",$N3779)),"food",
IF(ISNUMBER(SEARCH("*photography*",$N3779)),"photography",
IF(ISNUMBER(SEARCH("*publishing*",$N3779)),"publishing",
IF(ISNUMBER(SEARCH("*music*",$N3779)),"music")))))))))</f>
        <v>theater</v>
      </c>
      <c r="R3779" t="str">
        <f t="shared" ref="R3779:R3842" si="357">IF(ISNUMBER(SEARCH("*television*",$N3779)),"television",
IF(ISNUMBER(SEARCH("*shorts*",$N3779)),"shorts",
IF(ISNUMBER(SEARCH("*science fiction*",$N3779)),"science fiction",
IF(ISNUMBER(SEARCH("*drama*",$N3779)),"drama",
IF(ISNUMBER(SEARCH("*documentary*",$N3779)),"documentary",
IF(ISNUMBER(SEARCH("*animation*",$N3779)),"animation",
IF(ISNUMBER(SEARCH("*plays*",$N3779)),"plays",
IF(ISNUMBER(SEARCH("*web*",$N3779)),"web",
IF(ISNUMBER(SEARCH("*wearables*",$N3779)),"wearables",
IF(ISNUMBER(SEARCH("*nonfiction*",$N3779)),"nonfiction",
IF(ISNUMBER(SEARCH("*fiction*",$N3779)),"fiction",
IF(ISNUMBER(SEARCH("*rock*",$N3779)),"rock",
IF(ISNUMBER(SEARCH("*metal*",$N3779)),"metal",
IF(ISNUMBER(SEARCH("*jazz*",$N3779)),"jazz",
IF(ISNUMBER(SEARCH("*indie rock*",$N3779)),"indie rock",
IF(ISNUMBER(SEARCH("*electronic music*",$N3779)),"electronic music",
IF(ISNUMBER(SEARCH("*audio*",$N3779)),"audio",
IF(ISNUMBER(SEARCH("*video games*",$N3779)),"video games",
IF(ISNUMBER(SEARCH("*mobile games*",$N3779)),"mobile games",
IF(ISNUMBER(SEARCH("*food trucks*",$N3779)),"food trucks",
IF(ISNUMBER(SEARCH("*photobooks*",$N3779)),"photobooks",
IF(ISNUMBER(SEARCH("*world music*",$N3779)),"world music",
IF(ISNUMBER(SEARCH("*translations*",$N3779)),"translations",
IF(ISNUMBER(SEARCH("*radio &amp; podcasts*",$N3779)),"radio &amp; podcasts",
IF(ISNUMBER(SEARCH("*nature*",$N3779)),"nature",
IF(ISNUMBER(SEARCH("*art books*",$N3779)),"art books",
IF(ISNUMBER(SEARCH("*places*",$N3779)),"places",
IF(ISNUMBER(SEARCH("*pop*",$N3779)),"pop",
IF(ISNUMBER(SEARCH("*faith*",$N3779)),"faith",
IF(ISNUMBER(SEARCH("*gadgets*",$N3779)),"gadgets",
IF(ISNUMBER(SEARCH("*people*",$N3779)),"people",
IF(ISNUMBER(SEARCH("*tabletop games*",$N3779)),"tabletop games",
IF(ISNUMBER(SEARCH("*space exploration*",$N3779)),"space exploration",
IF(ISNUMBER(SEARCH("*makerspaces*",$N3779)),"makerspaces",
IF(ISNUMBER(SEARCH("*small batch*",$N3779)),"small batch",
IF(ISNUMBER(SEARCH("*restaurants*",$N3779)),"restaurants",
IF(ISNUMBER(SEARCH("*classical music*",$N3779)),"classical music",
IF(ISNUMBER(SEARCH("*musical*",$N3779)),"musical",
IF(ISNUMBER(SEARCH("*spaces*",$N3779)),"spaces",
IF(ISNUMBER(SEARCH("*hardware*",$N3779)),"hardware",
IF(ISNUMBER(SEARCH("*children's books*",$N3779)),"children's books")))))))))))))))))))))))))))))))))))))))))</f>
        <v>musical</v>
      </c>
      <c r="S3779" s="11">
        <f t="shared" ref="S3779:S3842" si="358">((($J3779/60)/60)/24)+DATE(1970,1,1)</f>
        <v>41887.111354166671</v>
      </c>
      <c r="T3779" s="11">
        <f t="shared" ref="T3779:T3842" si="359">((($I3779/60)/60)/24)+DATE(1970,1,1)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($E3843/$D3843)*100</f>
        <v>8.7200000000000006</v>
      </c>
      <c r="P3843" s="5">
        <f t="shared" ref="P3843:P3906" si="361">$E3843/$L3843</f>
        <v>25.647058823529413</v>
      </c>
      <c r="Q3843" t="str">
        <f t="shared" ref="Q3843:Q3906" si="362">IF(ISNUMBER(SEARCH("*film &amp; video*",$N3843)),"film &amp; video",
IF(ISNUMBER(SEARCH("*theater*",$N3843)),"theater",
IF(ISNUMBER(SEARCH("*technology*",$N3843)),"technology",
IF(ISNUMBER(SEARCH("*journalism*",$N3843)),"journalism",
IF(ISNUMBER(SEARCH("*games*",$N3843)),"games",
IF(ISNUMBER(SEARCH("*food*",$N3843)),"food",
IF(ISNUMBER(SEARCH("*photography*",$N3843)),"photography",
IF(ISNUMBER(SEARCH("*publishing*",$N3843)),"publishing",
IF(ISNUMBER(SEARCH("*music*",$N3843)),"music")))))))))</f>
        <v>theater</v>
      </c>
      <c r="R3843" t="str">
        <f t="shared" ref="R3843:R3906" si="363">IF(ISNUMBER(SEARCH("*television*",$N3843)),"television",
IF(ISNUMBER(SEARCH("*shorts*",$N3843)),"shorts",
IF(ISNUMBER(SEARCH("*science fiction*",$N3843)),"science fiction",
IF(ISNUMBER(SEARCH("*drama*",$N3843)),"drama",
IF(ISNUMBER(SEARCH("*documentary*",$N3843)),"documentary",
IF(ISNUMBER(SEARCH("*animation*",$N3843)),"animation",
IF(ISNUMBER(SEARCH("*plays*",$N3843)),"plays",
IF(ISNUMBER(SEARCH("*web*",$N3843)),"web",
IF(ISNUMBER(SEARCH("*wearables*",$N3843)),"wearables",
IF(ISNUMBER(SEARCH("*nonfiction*",$N3843)),"nonfiction",
IF(ISNUMBER(SEARCH("*fiction*",$N3843)),"fiction",
IF(ISNUMBER(SEARCH("*rock*",$N3843)),"rock",
IF(ISNUMBER(SEARCH("*metal*",$N3843)),"metal",
IF(ISNUMBER(SEARCH("*jazz*",$N3843)),"jazz",
IF(ISNUMBER(SEARCH("*indie rock*",$N3843)),"indie rock",
IF(ISNUMBER(SEARCH("*electronic music*",$N3843)),"electronic music",
IF(ISNUMBER(SEARCH("*audio*",$N3843)),"audio",
IF(ISNUMBER(SEARCH("*video games*",$N3843)),"video games",
IF(ISNUMBER(SEARCH("*mobile games*",$N3843)),"mobile games",
IF(ISNUMBER(SEARCH("*food trucks*",$N3843)),"food trucks",
IF(ISNUMBER(SEARCH("*photobooks*",$N3843)),"photobooks",
IF(ISNUMBER(SEARCH("*world music*",$N3843)),"world music",
IF(ISNUMBER(SEARCH("*translations*",$N3843)),"translations",
IF(ISNUMBER(SEARCH("*radio &amp; podcasts*",$N3843)),"radio &amp; podcasts",
IF(ISNUMBER(SEARCH("*nature*",$N3843)),"nature",
IF(ISNUMBER(SEARCH("*art books*",$N3843)),"art books",
IF(ISNUMBER(SEARCH("*places*",$N3843)),"places",
IF(ISNUMBER(SEARCH("*pop*",$N3843)),"pop",
IF(ISNUMBER(SEARCH("*faith*",$N3843)),"faith",
IF(ISNUMBER(SEARCH("*gadgets*",$N3843)),"gadgets",
IF(ISNUMBER(SEARCH("*people*",$N3843)),"people",
IF(ISNUMBER(SEARCH("*tabletop games*",$N3843)),"tabletop games",
IF(ISNUMBER(SEARCH("*space exploration*",$N3843)),"space exploration",
IF(ISNUMBER(SEARCH("*makerspaces*",$N3843)),"makerspaces",
IF(ISNUMBER(SEARCH("*small batch*",$N3843)),"small batch",
IF(ISNUMBER(SEARCH("*restaurants*",$N3843)),"restaurants",
IF(ISNUMBER(SEARCH("*classical music*",$N3843)),"classical music",
IF(ISNUMBER(SEARCH("*musical*",$N3843)),"musical",
IF(ISNUMBER(SEARCH("*spaces*",$N3843)),"spaces",
IF(ISNUMBER(SEARCH("*hardware*",$N3843)),"hardware",
IF(ISNUMBER(SEARCH("*children's books*",$N3843)),"children's books")))))))))))))))))))))))))))))))))))))))))</f>
        <v>plays</v>
      </c>
      <c r="S3843" s="11">
        <f t="shared" ref="S3843:S3906" si="364">((($J3843/60)/60)/24)+DATE(1970,1,1)</f>
        <v>41780.785729166666</v>
      </c>
      <c r="T3843" s="11">
        <f t="shared" ref="T3843:T3906" si="365">((($I3843/60)/60)/24)+DATE(1970,1,1)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($E3907/$D3907)*100</f>
        <v>11.533333333333333</v>
      </c>
      <c r="P3907" s="5">
        <f t="shared" ref="P3907:P3970" si="367">$E3907/$L3907</f>
        <v>24.714285714285715</v>
      </c>
      <c r="Q3907" t="str">
        <f t="shared" ref="Q3907:Q3970" si="368">IF(ISNUMBER(SEARCH("*film &amp; video*",$N3907)),"film &amp; video",
IF(ISNUMBER(SEARCH("*theater*",$N3907)),"theater",
IF(ISNUMBER(SEARCH("*technology*",$N3907)),"technology",
IF(ISNUMBER(SEARCH("*journalism*",$N3907)),"journalism",
IF(ISNUMBER(SEARCH("*games*",$N3907)),"games",
IF(ISNUMBER(SEARCH("*food*",$N3907)),"food",
IF(ISNUMBER(SEARCH("*photography*",$N3907)),"photography",
IF(ISNUMBER(SEARCH("*publishing*",$N3907)),"publishing",
IF(ISNUMBER(SEARCH("*music*",$N3907)),"music")))))))))</f>
        <v>theater</v>
      </c>
      <c r="R3907" t="str">
        <f t="shared" ref="R3907:R3970" si="369">IF(ISNUMBER(SEARCH("*television*",$N3907)),"television",
IF(ISNUMBER(SEARCH("*shorts*",$N3907)),"shorts",
IF(ISNUMBER(SEARCH("*science fiction*",$N3907)),"science fiction",
IF(ISNUMBER(SEARCH("*drama*",$N3907)),"drama",
IF(ISNUMBER(SEARCH("*documentary*",$N3907)),"documentary",
IF(ISNUMBER(SEARCH("*animation*",$N3907)),"animation",
IF(ISNUMBER(SEARCH("*plays*",$N3907)),"plays",
IF(ISNUMBER(SEARCH("*web*",$N3907)),"web",
IF(ISNUMBER(SEARCH("*wearables*",$N3907)),"wearables",
IF(ISNUMBER(SEARCH("*nonfiction*",$N3907)),"nonfiction",
IF(ISNUMBER(SEARCH("*fiction*",$N3907)),"fiction",
IF(ISNUMBER(SEARCH("*rock*",$N3907)),"rock",
IF(ISNUMBER(SEARCH("*metal*",$N3907)),"metal",
IF(ISNUMBER(SEARCH("*jazz*",$N3907)),"jazz",
IF(ISNUMBER(SEARCH("*indie rock*",$N3907)),"indie rock",
IF(ISNUMBER(SEARCH("*electronic music*",$N3907)),"electronic music",
IF(ISNUMBER(SEARCH("*audio*",$N3907)),"audio",
IF(ISNUMBER(SEARCH("*video games*",$N3907)),"video games",
IF(ISNUMBER(SEARCH("*mobile games*",$N3907)),"mobile games",
IF(ISNUMBER(SEARCH("*food trucks*",$N3907)),"food trucks",
IF(ISNUMBER(SEARCH("*photobooks*",$N3907)),"photobooks",
IF(ISNUMBER(SEARCH("*world music*",$N3907)),"world music",
IF(ISNUMBER(SEARCH("*translations*",$N3907)),"translations",
IF(ISNUMBER(SEARCH("*radio &amp; podcasts*",$N3907)),"radio &amp; podcasts",
IF(ISNUMBER(SEARCH("*nature*",$N3907)),"nature",
IF(ISNUMBER(SEARCH("*art books*",$N3907)),"art books",
IF(ISNUMBER(SEARCH("*places*",$N3907)),"places",
IF(ISNUMBER(SEARCH("*pop*",$N3907)),"pop",
IF(ISNUMBER(SEARCH("*faith*",$N3907)),"faith",
IF(ISNUMBER(SEARCH("*gadgets*",$N3907)),"gadgets",
IF(ISNUMBER(SEARCH("*people*",$N3907)),"people",
IF(ISNUMBER(SEARCH("*tabletop games*",$N3907)),"tabletop games",
IF(ISNUMBER(SEARCH("*space exploration*",$N3907)),"space exploration",
IF(ISNUMBER(SEARCH("*makerspaces*",$N3907)),"makerspaces",
IF(ISNUMBER(SEARCH("*small batch*",$N3907)),"small batch",
IF(ISNUMBER(SEARCH("*restaurants*",$N3907)),"restaurants",
IF(ISNUMBER(SEARCH("*classical music*",$N3907)),"classical music",
IF(ISNUMBER(SEARCH("*musical*",$N3907)),"musical",
IF(ISNUMBER(SEARCH("*spaces*",$N3907)),"spaces",
IF(ISNUMBER(SEARCH("*hardware*",$N3907)),"hardware",
IF(ISNUMBER(SEARCH("*children's books*",$N3907)),"children's books")))))))))))))))))))))))))))))))))))))))))</f>
        <v>plays</v>
      </c>
      <c r="S3907" s="11">
        <f t="shared" ref="S3907:S3970" si="370">((($J3907/60)/60)/24)+DATE(1970,1,1)</f>
        <v>42124.623877314814</v>
      </c>
      <c r="T3907" s="11">
        <f t="shared" ref="T3907:T3970" si="371">((($I3907/60)/60)/24)+DATE(1970,1,1)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($E3971/$D3971)*100</f>
        <v>7.4690265486725664</v>
      </c>
      <c r="P3971" s="5">
        <f t="shared" ref="P3971:P4034" si="373">$E3971/$L3971</f>
        <v>35.166666666666664</v>
      </c>
      <c r="Q3971" t="str">
        <f t="shared" ref="Q3971:Q4034" si="374">IF(ISNUMBER(SEARCH("*film &amp; video*",$N3971)),"film &amp; video",
IF(ISNUMBER(SEARCH("*theater*",$N3971)),"theater",
IF(ISNUMBER(SEARCH("*technology*",$N3971)),"technology",
IF(ISNUMBER(SEARCH("*journalism*",$N3971)),"journalism",
IF(ISNUMBER(SEARCH("*games*",$N3971)),"games",
IF(ISNUMBER(SEARCH("*food*",$N3971)),"food",
IF(ISNUMBER(SEARCH("*photography*",$N3971)),"photography",
IF(ISNUMBER(SEARCH("*publishing*",$N3971)),"publishing",
IF(ISNUMBER(SEARCH("*music*",$N3971)),"music")))))))))</f>
        <v>theater</v>
      </c>
      <c r="R3971" t="str">
        <f t="shared" ref="R3971:R4034" si="375">IF(ISNUMBER(SEARCH("*television*",$N3971)),"television",
IF(ISNUMBER(SEARCH("*shorts*",$N3971)),"shorts",
IF(ISNUMBER(SEARCH("*science fiction*",$N3971)),"science fiction",
IF(ISNUMBER(SEARCH("*drama*",$N3971)),"drama",
IF(ISNUMBER(SEARCH("*documentary*",$N3971)),"documentary",
IF(ISNUMBER(SEARCH("*animation*",$N3971)),"animation",
IF(ISNUMBER(SEARCH("*plays*",$N3971)),"plays",
IF(ISNUMBER(SEARCH("*web*",$N3971)),"web",
IF(ISNUMBER(SEARCH("*wearables*",$N3971)),"wearables",
IF(ISNUMBER(SEARCH("*nonfiction*",$N3971)),"nonfiction",
IF(ISNUMBER(SEARCH("*fiction*",$N3971)),"fiction",
IF(ISNUMBER(SEARCH("*rock*",$N3971)),"rock",
IF(ISNUMBER(SEARCH("*metal*",$N3971)),"metal",
IF(ISNUMBER(SEARCH("*jazz*",$N3971)),"jazz",
IF(ISNUMBER(SEARCH("*indie rock*",$N3971)),"indie rock",
IF(ISNUMBER(SEARCH("*electronic music*",$N3971)),"electronic music",
IF(ISNUMBER(SEARCH("*audio*",$N3971)),"audio",
IF(ISNUMBER(SEARCH("*video games*",$N3971)),"video games",
IF(ISNUMBER(SEARCH("*mobile games*",$N3971)),"mobile games",
IF(ISNUMBER(SEARCH("*food trucks*",$N3971)),"food trucks",
IF(ISNUMBER(SEARCH("*photobooks*",$N3971)),"photobooks",
IF(ISNUMBER(SEARCH("*world music*",$N3971)),"world music",
IF(ISNUMBER(SEARCH("*translations*",$N3971)),"translations",
IF(ISNUMBER(SEARCH("*radio &amp; podcasts*",$N3971)),"radio &amp; podcasts",
IF(ISNUMBER(SEARCH("*nature*",$N3971)),"nature",
IF(ISNUMBER(SEARCH("*art books*",$N3971)),"art books",
IF(ISNUMBER(SEARCH("*places*",$N3971)),"places",
IF(ISNUMBER(SEARCH("*pop*",$N3971)),"pop",
IF(ISNUMBER(SEARCH("*faith*",$N3971)),"faith",
IF(ISNUMBER(SEARCH("*gadgets*",$N3971)),"gadgets",
IF(ISNUMBER(SEARCH("*people*",$N3971)),"people",
IF(ISNUMBER(SEARCH("*tabletop games*",$N3971)),"tabletop games",
IF(ISNUMBER(SEARCH("*space exploration*",$N3971)),"space exploration",
IF(ISNUMBER(SEARCH("*makerspaces*",$N3971)),"makerspaces",
IF(ISNUMBER(SEARCH("*small batch*",$N3971)),"small batch",
IF(ISNUMBER(SEARCH("*restaurants*",$N3971)),"restaurants",
IF(ISNUMBER(SEARCH("*classical music*",$N3971)),"classical music",
IF(ISNUMBER(SEARCH("*musical*",$N3971)),"musical",
IF(ISNUMBER(SEARCH("*spaces*",$N3971)),"spaces",
IF(ISNUMBER(SEARCH("*hardware*",$N3971)),"hardware",
IF(ISNUMBER(SEARCH("*children's books*",$N3971)),"children's books")))))))))))))))))))))))))))))))))))))))))</f>
        <v>plays</v>
      </c>
      <c r="S3971" s="11">
        <f t="shared" ref="S3971:S4034" si="376">((($J3971/60)/60)/24)+DATE(1970,1,1)</f>
        <v>42601.854699074072</v>
      </c>
      <c r="T3971" s="11">
        <f t="shared" ref="T3971:T4034" si="377">((($I3971/60)/60)/24)+DATE(1970,1,1)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($E4035/$D4035)*100</f>
        <v>25.698702928870294</v>
      </c>
      <c r="P4035" s="5">
        <f t="shared" ref="P4035:P4098" si="379">$E4035/$L4035</f>
        <v>65.340319148936175</v>
      </c>
      <c r="Q4035" t="str">
        <f t="shared" ref="Q4035:Q4098" si="380">IF(ISNUMBER(SEARCH("*film &amp; video*",$N4035)),"film &amp; video",
IF(ISNUMBER(SEARCH("*theater*",$N4035)),"theater",
IF(ISNUMBER(SEARCH("*technology*",$N4035)),"technology",
IF(ISNUMBER(SEARCH("*journalism*",$N4035)),"journalism",
IF(ISNUMBER(SEARCH("*games*",$N4035)),"games",
IF(ISNUMBER(SEARCH("*food*",$N4035)),"food",
IF(ISNUMBER(SEARCH("*photography*",$N4035)),"photography",
IF(ISNUMBER(SEARCH("*publishing*",$N4035)),"publishing",
IF(ISNUMBER(SEARCH("*music*",$N4035)),"music")))))))))</f>
        <v>theater</v>
      </c>
      <c r="R4035" t="str">
        <f t="shared" ref="R4035:R4098" si="381">IF(ISNUMBER(SEARCH("*television*",$N4035)),"television",
IF(ISNUMBER(SEARCH("*shorts*",$N4035)),"shorts",
IF(ISNUMBER(SEARCH("*science fiction*",$N4035)),"science fiction",
IF(ISNUMBER(SEARCH("*drama*",$N4035)),"drama",
IF(ISNUMBER(SEARCH("*documentary*",$N4035)),"documentary",
IF(ISNUMBER(SEARCH("*animation*",$N4035)),"animation",
IF(ISNUMBER(SEARCH("*plays*",$N4035)),"plays",
IF(ISNUMBER(SEARCH("*web*",$N4035)),"web",
IF(ISNUMBER(SEARCH("*wearables*",$N4035)),"wearables",
IF(ISNUMBER(SEARCH("*nonfiction*",$N4035)),"nonfiction",
IF(ISNUMBER(SEARCH("*fiction*",$N4035)),"fiction",
IF(ISNUMBER(SEARCH("*rock*",$N4035)),"rock",
IF(ISNUMBER(SEARCH("*metal*",$N4035)),"metal",
IF(ISNUMBER(SEARCH("*jazz*",$N4035)),"jazz",
IF(ISNUMBER(SEARCH("*indie rock*",$N4035)),"indie rock",
IF(ISNUMBER(SEARCH("*electronic music*",$N4035)),"electronic music",
IF(ISNUMBER(SEARCH("*audio*",$N4035)),"audio",
IF(ISNUMBER(SEARCH("*video games*",$N4035)),"video games",
IF(ISNUMBER(SEARCH("*mobile games*",$N4035)),"mobile games",
IF(ISNUMBER(SEARCH("*food trucks*",$N4035)),"food trucks",
IF(ISNUMBER(SEARCH("*photobooks*",$N4035)),"photobooks",
IF(ISNUMBER(SEARCH("*world music*",$N4035)),"world music",
IF(ISNUMBER(SEARCH("*translations*",$N4035)),"translations",
IF(ISNUMBER(SEARCH("*radio &amp; podcasts*",$N4035)),"radio &amp; podcasts",
IF(ISNUMBER(SEARCH("*nature*",$N4035)),"nature",
IF(ISNUMBER(SEARCH("*art books*",$N4035)),"art books",
IF(ISNUMBER(SEARCH("*places*",$N4035)),"places",
IF(ISNUMBER(SEARCH("*pop*",$N4035)),"pop",
IF(ISNUMBER(SEARCH("*faith*",$N4035)),"faith",
IF(ISNUMBER(SEARCH("*gadgets*",$N4035)),"gadgets",
IF(ISNUMBER(SEARCH("*people*",$N4035)),"people",
IF(ISNUMBER(SEARCH("*tabletop games*",$N4035)),"tabletop games",
IF(ISNUMBER(SEARCH("*space exploration*",$N4035)),"space exploration",
IF(ISNUMBER(SEARCH("*makerspaces*",$N4035)),"makerspaces",
IF(ISNUMBER(SEARCH("*small batch*",$N4035)),"small batch",
IF(ISNUMBER(SEARCH("*restaurants*",$N4035)),"restaurants",
IF(ISNUMBER(SEARCH("*classical music*",$N4035)),"classical music",
IF(ISNUMBER(SEARCH("*musical*",$N4035)),"musical",
IF(ISNUMBER(SEARCH("*spaces*",$N4035)),"spaces",
IF(ISNUMBER(SEARCH("*hardware*",$N4035)),"hardware",
IF(ISNUMBER(SEARCH("*children's books*",$N4035)),"children's books")))))))))))))))))))))))))))))))))))))))))</f>
        <v>plays</v>
      </c>
      <c r="S4035" s="11">
        <f t="shared" ref="S4035:S4098" si="382">((($J4035/60)/60)/24)+DATE(1970,1,1)</f>
        <v>42614.268796296295</v>
      </c>
      <c r="T4035" s="11">
        <f t="shared" ref="T4035:T4098" si="383">((($I4035/60)/60)/24)+DATE(1970,1,1)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($E4099/$D4099)*100</f>
        <v>0</v>
      </c>
      <c r="P4099" s="5" t="e">
        <f>$E4099/$L4099</f>
        <v>#DIV/0!</v>
      </c>
      <c r="Q4099" t="str">
        <f t="shared" ref="Q4099:Q4115" si="385">IF(ISNUMBER(SEARCH("*film &amp; video*",$N4099)),"film &amp; video",
IF(ISNUMBER(SEARCH("*theater*",$N4099)),"theater",
IF(ISNUMBER(SEARCH("*technology*",$N4099)),"technology",
IF(ISNUMBER(SEARCH("*journalism*",$N4099)),"journalism",
IF(ISNUMBER(SEARCH("*games*",$N4099)),"games",
IF(ISNUMBER(SEARCH("*food*",$N4099)),"food",
IF(ISNUMBER(SEARCH("*photography*",$N4099)),"photography",
IF(ISNUMBER(SEARCH("*publishing*",$N4099)),"publishing",
IF(ISNUMBER(SEARCH("*music*",$N4099)),"music")))))))))</f>
        <v>theater</v>
      </c>
      <c r="R4099" t="str">
        <f t="shared" ref="R4099:R4115" si="386">IF(ISNUMBER(SEARCH("*television*",$N4099)),"television",
IF(ISNUMBER(SEARCH("*shorts*",$N4099)),"shorts",
IF(ISNUMBER(SEARCH("*science fiction*",$N4099)),"science fiction",
IF(ISNUMBER(SEARCH("*drama*",$N4099)),"drama",
IF(ISNUMBER(SEARCH("*documentary*",$N4099)),"documentary",
IF(ISNUMBER(SEARCH("*animation*",$N4099)),"animation",
IF(ISNUMBER(SEARCH("*plays*",$N4099)),"plays",
IF(ISNUMBER(SEARCH("*web*",$N4099)),"web",
IF(ISNUMBER(SEARCH("*wearables*",$N4099)),"wearables",
IF(ISNUMBER(SEARCH("*nonfiction*",$N4099)),"nonfiction",
IF(ISNUMBER(SEARCH("*fiction*",$N4099)),"fiction",
IF(ISNUMBER(SEARCH("*rock*",$N4099)),"rock",
IF(ISNUMBER(SEARCH("*metal*",$N4099)),"metal",
IF(ISNUMBER(SEARCH("*jazz*",$N4099)),"jazz",
IF(ISNUMBER(SEARCH("*indie rock*",$N4099)),"indie rock",
IF(ISNUMBER(SEARCH("*electronic music*",$N4099)),"electronic music",
IF(ISNUMBER(SEARCH("*audio*",$N4099)),"audio",
IF(ISNUMBER(SEARCH("*video games*",$N4099)),"video games",
IF(ISNUMBER(SEARCH("*mobile games*",$N4099)),"mobile games",
IF(ISNUMBER(SEARCH("*food trucks*",$N4099)),"food trucks",
IF(ISNUMBER(SEARCH("*photobooks*",$N4099)),"photobooks",
IF(ISNUMBER(SEARCH("*world music*",$N4099)),"world music",
IF(ISNUMBER(SEARCH("*translations*",$N4099)),"translations",
IF(ISNUMBER(SEARCH("*radio &amp; podcasts*",$N4099)),"radio &amp; podcasts",
IF(ISNUMBER(SEARCH("*nature*",$N4099)),"nature",
IF(ISNUMBER(SEARCH("*art books*",$N4099)),"art books",
IF(ISNUMBER(SEARCH("*places*",$N4099)),"places",
IF(ISNUMBER(SEARCH("*pop*",$N4099)),"pop",
IF(ISNUMBER(SEARCH("*faith*",$N4099)),"faith",
IF(ISNUMBER(SEARCH("*gadgets*",$N4099)),"gadgets",
IF(ISNUMBER(SEARCH("*people*",$N4099)),"people",
IF(ISNUMBER(SEARCH("*tabletop games*",$N4099)),"tabletop games",
IF(ISNUMBER(SEARCH("*space exploration*",$N4099)),"space exploration",
IF(ISNUMBER(SEARCH("*makerspaces*",$N4099)),"makerspaces",
IF(ISNUMBER(SEARCH("*small batch*",$N4099)),"small batch",
IF(ISNUMBER(SEARCH("*restaurants*",$N4099)),"restaurants",
IF(ISNUMBER(SEARCH("*classical music*",$N4099)),"classical music",
IF(ISNUMBER(SEARCH("*musical*",$N4099)),"musical",
IF(ISNUMBER(SEARCH("*spaces*",$N4099)),"spaces",
IF(ISNUMBER(SEARCH("*hardware*",$N4099)),"hardware",
IF(ISNUMBER(SEARCH("*children's books*",$N4099)),"children's books")))))))))))))))))))))))))))))))))))))))))</f>
        <v>plays</v>
      </c>
      <c r="S4099" s="11">
        <f t="shared" ref="S4099:S4156" si="387">((($J4099/60)/60)/24)+DATE(1970,1,1)</f>
        <v>42344.824502314819</v>
      </c>
      <c r="T4099" s="11">
        <f t="shared" ref="T4099:T4115" si="388">((($I4099/60)/60)/24)+DATE(1970,1,1)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5" t="e">
        <f t="shared" ref="P4099:P4162" si="389">$E4100/$L4100</f>
        <v>#DIV/0!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</v>
      </c>
      <c r="P4101" s="5">
        <f t="shared" si="389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5" t="e">
        <f t="shared" si="389"/>
        <v>#DIV/0!</v>
      </c>
      <c r="Q4102" t="str">
        <f t="shared" si="385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5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27.400000000000002</v>
      </c>
      <c r="P4104" s="5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10</v>
      </c>
      <c r="P4105" s="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21.366666666666667</v>
      </c>
      <c r="P4106" s="5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6.9696969696969706</v>
      </c>
      <c r="P4107" s="5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70.599999999999994</v>
      </c>
      <c r="P4108" s="5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2.0500000000000003</v>
      </c>
      <c r="P4109" s="5">
        <f t="shared" si="389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</v>
      </c>
      <c r="P4110" s="5">
        <f t="shared" si="389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5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28.666666666666668</v>
      </c>
      <c r="P4112" s="5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3.1333333333333333</v>
      </c>
      <c r="P4113" s="5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0.04</v>
      </c>
      <c r="P4114" s="5">
        <f t="shared" si="389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0.2</v>
      </c>
      <c r="P4115" s="5">
        <f t="shared" si="389"/>
        <v>1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  <row r="4116" spans="1:20" x14ac:dyDescent="0.2">
      <c r="S4116" s="11"/>
    </row>
    <row r="4117" spans="1:20" x14ac:dyDescent="0.2">
      <c r="S4117" s="11"/>
    </row>
    <row r="4118" spans="1:20" x14ac:dyDescent="0.2">
      <c r="S4118" s="11"/>
    </row>
    <row r="4119" spans="1:20" x14ac:dyDescent="0.2">
      <c r="S4119" s="11"/>
    </row>
    <row r="4120" spans="1:20" x14ac:dyDescent="0.2">
      <c r="S4120" s="11"/>
    </row>
    <row r="4121" spans="1:20" x14ac:dyDescent="0.2">
      <c r="S4121" s="11"/>
    </row>
    <row r="4122" spans="1:20" x14ac:dyDescent="0.2">
      <c r="S4122" s="11"/>
    </row>
    <row r="4123" spans="1:20" x14ac:dyDescent="0.2">
      <c r="S4123" s="11"/>
    </row>
    <row r="4124" spans="1:20" x14ac:dyDescent="0.2">
      <c r="S4124" s="11"/>
    </row>
    <row r="4125" spans="1:20" x14ac:dyDescent="0.2">
      <c r="S4125" s="11"/>
    </row>
    <row r="4126" spans="1:20" x14ac:dyDescent="0.2">
      <c r="S4126" s="11"/>
    </row>
    <row r="4127" spans="1:20" x14ac:dyDescent="0.2">
      <c r="S4127" s="11"/>
    </row>
    <row r="4128" spans="1:20" x14ac:dyDescent="0.2">
      <c r="S4128" s="11"/>
    </row>
    <row r="4129" spans="19:19" x14ac:dyDescent="0.2">
      <c r="S4129" s="11"/>
    </row>
    <row r="4130" spans="19:19" x14ac:dyDescent="0.2">
      <c r="S4130" s="11"/>
    </row>
    <row r="4131" spans="19:19" x14ac:dyDescent="0.2">
      <c r="S4131" s="11"/>
    </row>
    <row r="4132" spans="19:19" x14ac:dyDescent="0.2">
      <c r="S4132" s="11"/>
    </row>
    <row r="4133" spans="19:19" x14ac:dyDescent="0.2">
      <c r="S4133" s="11"/>
    </row>
    <row r="4134" spans="19:19" x14ac:dyDescent="0.2">
      <c r="S4134" s="11"/>
    </row>
    <row r="4135" spans="19:19" x14ac:dyDescent="0.2">
      <c r="S4135" s="11"/>
    </row>
    <row r="4136" spans="19:19" x14ac:dyDescent="0.2">
      <c r="S4136" s="11"/>
    </row>
    <row r="4137" spans="19:19" x14ac:dyDescent="0.2">
      <c r="S4137" s="11"/>
    </row>
    <row r="4138" spans="19:19" x14ac:dyDescent="0.2">
      <c r="S4138" s="11"/>
    </row>
    <row r="4139" spans="19:19" x14ac:dyDescent="0.2">
      <c r="S4139" s="11"/>
    </row>
    <row r="4140" spans="19:19" x14ac:dyDescent="0.2">
      <c r="S4140" s="11"/>
    </row>
    <row r="4141" spans="19:19" x14ac:dyDescent="0.2">
      <c r="S4141" s="11"/>
    </row>
    <row r="4142" spans="19:19" x14ac:dyDescent="0.2">
      <c r="S4142" s="11"/>
    </row>
    <row r="4143" spans="19:19" x14ac:dyDescent="0.2">
      <c r="S4143" s="11"/>
    </row>
    <row r="4144" spans="19:19" x14ac:dyDescent="0.2">
      <c r="S4144" s="11"/>
    </row>
    <row r="4145" spans="19:19" x14ac:dyDescent="0.2">
      <c r="S4145" s="11"/>
    </row>
    <row r="4146" spans="19:19" x14ac:dyDescent="0.2">
      <c r="S4146" s="11"/>
    </row>
    <row r="4147" spans="19:19" x14ac:dyDescent="0.2">
      <c r="S4147" s="11"/>
    </row>
    <row r="4148" spans="19:19" x14ac:dyDescent="0.2">
      <c r="S4148" s="11"/>
    </row>
    <row r="4149" spans="19:19" x14ac:dyDescent="0.2">
      <c r="S4149" s="11"/>
    </row>
    <row r="4150" spans="19:19" x14ac:dyDescent="0.2">
      <c r="S4150" s="11"/>
    </row>
    <row r="4151" spans="19:19" x14ac:dyDescent="0.2">
      <c r="S4151" s="11"/>
    </row>
    <row r="4152" spans="19:19" x14ac:dyDescent="0.2">
      <c r="S4152" s="11"/>
    </row>
    <row r="4153" spans="19:19" x14ac:dyDescent="0.2">
      <c r="S4153" s="11"/>
    </row>
    <row r="4154" spans="19:19" x14ac:dyDescent="0.2">
      <c r="S4154" s="11"/>
    </row>
    <row r="4155" spans="19:19" x14ac:dyDescent="0.2">
      <c r="S4155" s="11"/>
    </row>
    <row r="4156" spans="19:19" x14ac:dyDescent="0.2">
      <c r="S4156" s="11"/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2714A-0991-F640-8951-AE034015945B}">
  <dimension ref="A1:F14"/>
  <sheetViews>
    <sheetView zoomScaleNormal="100" workbookViewId="0">
      <selection activeCell="D27" sqref="D2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8310</v>
      </c>
    </row>
    <row r="4" spans="1:6" x14ac:dyDescent="0.2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8321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F3B1-8388-DB4B-B2E1-8523FB7FBD59}">
  <dimension ref="A1:F46"/>
  <sheetViews>
    <sheetView workbookViewId="0">
      <selection activeCell="G2" sqref="G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0" width="14.83203125" bestFit="1" customWidth="1"/>
    <col min="41" max="41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8307</v>
      </c>
      <c r="B2" t="s">
        <v>8323</v>
      </c>
    </row>
    <row r="4" spans="1:6" x14ac:dyDescent="0.2">
      <c r="A4" s="8" t="s">
        <v>8322</v>
      </c>
      <c r="B4" s="8" t="s">
        <v>8310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8338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">
      <c r="A21" s="9" t="s">
        <v>8339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9" t="s">
        <v>8340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8341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">
      <c r="A24" s="9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8343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9" t="s">
        <v>8344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8345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">
      <c r="A28" s="9" t="s">
        <v>8346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8347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">
      <c r="A30" s="9" t="s">
        <v>8348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9" t="s">
        <v>8349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9" t="s">
        <v>8350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8351</v>
      </c>
      <c r="B33" s="10">
        <v>400</v>
      </c>
      <c r="C33" s="10">
        <v>20</v>
      </c>
      <c r="D33" s="10"/>
      <c r="E33" s="10"/>
      <c r="F33" s="10">
        <v>420</v>
      </c>
    </row>
    <row r="34" spans="1:6" x14ac:dyDescent="0.2">
      <c r="A34" s="9" t="s">
        <v>8352</v>
      </c>
      <c r="B34" s="10"/>
      <c r="C34" s="10"/>
      <c r="D34" s="10">
        <v>40</v>
      </c>
      <c r="E34" s="10"/>
      <c r="F34" s="10">
        <v>40</v>
      </c>
    </row>
    <row r="35" spans="1:6" x14ac:dyDescent="0.2">
      <c r="A35" s="9" t="s">
        <v>8353</v>
      </c>
      <c r="B35" s="10">
        <v>60</v>
      </c>
      <c r="C35" s="10"/>
      <c r="D35" s="10"/>
      <c r="E35" s="10"/>
      <c r="F35" s="10">
        <v>60</v>
      </c>
    </row>
    <row r="36" spans="1:6" x14ac:dyDescent="0.2">
      <c r="A36" s="9" t="s">
        <v>8354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">
      <c r="A37" s="9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">
      <c r="A38" s="9" t="s">
        <v>8356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">
      <c r="A39" s="9" t="s">
        <v>8357</v>
      </c>
      <c r="B39" s="10">
        <v>80</v>
      </c>
      <c r="C39" s="10"/>
      <c r="D39" s="10"/>
      <c r="E39" s="10"/>
      <c r="F39" s="10">
        <v>80</v>
      </c>
    </row>
    <row r="40" spans="1:6" x14ac:dyDescent="0.2">
      <c r="A40" s="9" t="s">
        <v>8358</v>
      </c>
      <c r="B40" s="10">
        <v>60</v>
      </c>
      <c r="C40" s="10"/>
      <c r="D40" s="10"/>
      <c r="E40" s="10"/>
      <c r="F40" s="10">
        <v>60</v>
      </c>
    </row>
    <row r="41" spans="1:6" x14ac:dyDescent="0.2">
      <c r="A41" s="9" t="s">
        <v>8359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">
      <c r="A42" s="9" t="s">
        <v>8360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8361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">
      <c r="A44" s="9" t="s">
        <v>8362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">
      <c r="A45" s="9" t="s">
        <v>8363</v>
      </c>
      <c r="B45" s="10"/>
      <c r="C45" s="10"/>
      <c r="D45" s="10">
        <v>20</v>
      </c>
      <c r="E45" s="10"/>
      <c r="F45" s="10">
        <v>20</v>
      </c>
    </row>
    <row r="46" spans="1:6" x14ac:dyDescent="0.2">
      <c r="A46" s="9" t="s">
        <v>8312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72794-21E8-8D42-AA6C-D8B6331B4AA5}">
  <dimension ref="A1:E18"/>
  <sheetViews>
    <sheetView workbookViewId="0">
      <selection activeCell="F4" sqref="F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8307</v>
      </c>
      <c r="B1" t="s">
        <v>8323</v>
      </c>
    </row>
    <row r="2" spans="1:5" x14ac:dyDescent="0.2">
      <c r="A2" s="8" t="s">
        <v>8378</v>
      </c>
      <c r="B2" t="s">
        <v>8323</v>
      </c>
    </row>
    <row r="4" spans="1:5" x14ac:dyDescent="0.2">
      <c r="A4" s="8" t="s">
        <v>8322</v>
      </c>
      <c r="B4" s="8" t="s">
        <v>8310</v>
      </c>
    </row>
    <row r="5" spans="1:5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2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8312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Genovese</cp:lastModifiedBy>
  <dcterms:created xsi:type="dcterms:W3CDTF">2017-04-20T15:17:24Z</dcterms:created>
  <dcterms:modified xsi:type="dcterms:W3CDTF">2018-06-23T16:55:38Z</dcterms:modified>
</cp:coreProperties>
</file>