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0145E424-B45E-462A-B8BC-25C20300BEAF}" xr6:coauthVersionLast="47" xr6:coauthVersionMax="47" xr10:uidLastSave="{00000000-0000-0000-0000-000000000000}"/>
  <bookViews>
    <workbookView xWindow="-120" yWindow="-120" windowWidth="38640" windowHeight="2112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CronogramaDeProjeto!#REF!</definedName>
    <definedName name="Semana_de_exibição">CronogramaDeProjeto!$E$4</definedName>
    <definedName name="Término_da_tarefa" localSheetId="0">CronogramaDeProjeto!$F1</definedName>
    <definedName name="_xlnm.Print_Titles" localSheetId="0">CronogramaDeProjeto!$4:$5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1" l="1"/>
  <c r="E34" i="11"/>
  <c r="E32" i="11"/>
  <c r="E31" i="11"/>
  <c r="E30" i="11"/>
  <c r="E28" i="11"/>
  <c r="E25" i="11"/>
  <c r="E24" i="11"/>
  <c r="F24" i="11"/>
  <c r="F25" i="11"/>
  <c r="F28" i="11"/>
  <c r="F32" i="11" s="1"/>
  <c r="F38" i="11"/>
  <c r="F41" i="11"/>
  <c r="F22" i="11"/>
  <c r="E22" i="11"/>
  <c r="E20" i="11"/>
  <c r="F20" i="11"/>
  <c r="F17" i="11"/>
  <c r="F18" i="11"/>
  <c r="E16" i="11"/>
  <c r="E17" i="11"/>
  <c r="E18" i="11" s="1"/>
  <c r="E9" i="11"/>
  <c r="E10" i="11"/>
  <c r="F8" i="11"/>
  <c r="F9" i="11"/>
  <c r="F10" i="11"/>
  <c r="E12" i="11" s="1"/>
  <c r="F12" i="11" s="1"/>
  <c r="F7" i="11"/>
  <c r="E8" i="11"/>
  <c r="E7" i="11"/>
  <c r="F37" i="11" l="1"/>
  <c r="F14" i="11"/>
  <c r="E14" i="11"/>
  <c r="E13" i="11"/>
  <c r="F13" i="11" s="1"/>
  <c r="G45" i="11"/>
  <c r="G44" i="11"/>
  <c r="G26" i="11"/>
  <c r="G25" i="11"/>
  <c r="G24" i="11"/>
  <c r="G23" i="11"/>
  <c r="G21" i="11"/>
  <c r="G20" i="11"/>
  <c r="G19" i="11"/>
  <c r="G11" i="11"/>
  <c r="G6" i="11"/>
  <c r="G7" i="11" l="1"/>
  <c r="G22" i="11" l="1"/>
  <c r="G8" i="11"/>
  <c r="G12" i="11"/>
  <c r="G13" i="11" l="1"/>
  <c r="G9" i="11"/>
  <c r="G10" i="11"/>
  <c r="G14" i="11" l="1"/>
</calcChain>
</file>

<file path=xl/sharedStrings.xml><?xml version="1.0" encoding="utf-8"?>
<sst xmlns="http://schemas.openxmlformats.org/spreadsheetml/2006/main" count="163" uniqueCount="124">
  <si>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</si>
  <si>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</si>
  <si>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</si>
  <si>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</si>
  <si>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</si>
  <si>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</si>
  <si>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</si>
  <si>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</si>
  <si>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</si>
  <si>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</si>
  <si>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</si>
  <si>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</si>
  <si>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Insira novas linhas ACIMA desta</t>
  </si>
  <si>
    <t>Início do projeto: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</si>
  <si>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</si>
  <si>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</si>
  <si>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</si>
  <si>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</si>
  <si>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</si>
  <si>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</si>
  <si>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</si>
  <si>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</si>
  <si>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</si>
  <si>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</si>
  <si>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</si>
  <si>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</si>
  <si>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</si>
  <si>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</si>
  <si>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</si>
  <si>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</si>
  <si>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</si>
  <si>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</si>
  <si>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 DE CAPACIDADE</t>
  </si>
  <si>
    <t>Fase</t>
  </si>
  <si>
    <t>Definir variáveis a monitorar</t>
  </si>
  <si>
    <t>Definir horário de monitoramento</t>
  </si>
  <si>
    <t>Definir tipo monitor</t>
  </si>
  <si>
    <t>Definir e ajustar o To e Ts</t>
  </si>
  <si>
    <t>1º Semestre</t>
  </si>
  <si>
    <t>2º Semestre</t>
  </si>
  <si>
    <t>3º Semestre</t>
  </si>
  <si>
    <t>4º Semestre</t>
  </si>
  <si>
    <t>5º Semestre</t>
  </si>
  <si>
    <t>6º Semestre</t>
  </si>
  <si>
    <t>7º Semestre</t>
  </si>
  <si>
    <t>8º Semestre</t>
  </si>
  <si>
    <t>Jan</t>
  </si>
  <si>
    <t>Fev</t>
  </si>
  <si>
    <t>Mar</t>
  </si>
  <si>
    <t>Mai</t>
  </si>
  <si>
    <t>Abr</t>
  </si>
  <si>
    <t>Jun</t>
  </si>
  <si>
    <t>Jul</t>
  </si>
  <si>
    <t>Set</t>
  </si>
  <si>
    <t>Out</t>
  </si>
  <si>
    <t>Nov</t>
  </si>
  <si>
    <t>Dez</t>
  </si>
  <si>
    <t>Ago</t>
  </si>
  <si>
    <t>1.1</t>
  </si>
  <si>
    <t>1.2</t>
  </si>
  <si>
    <t>1.3</t>
  </si>
  <si>
    <t>1.4</t>
  </si>
  <si>
    <t>2.1</t>
  </si>
  <si>
    <t>2.2</t>
  </si>
  <si>
    <t>2.3</t>
  </si>
  <si>
    <t>4.1</t>
  </si>
  <si>
    <t>5.1</t>
  </si>
  <si>
    <t>6.1</t>
  </si>
  <si>
    <t>6.2</t>
  </si>
  <si>
    <t>7.1</t>
  </si>
  <si>
    <t>7.2</t>
  </si>
  <si>
    <t>8.1</t>
  </si>
  <si>
    <t>8.2</t>
  </si>
  <si>
    <t>8.3</t>
  </si>
  <si>
    <t>9.1</t>
  </si>
  <si>
    <t>9.2</t>
  </si>
  <si>
    <t>10.1</t>
  </si>
  <si>
    <t>10.2</t>
  </si>
  <si>
    <t>11.1</t>
  </si>
  <si>
    <t>11.2</t>
  </si>
  <si>
    <t>12.1</t>
  </si>
  <si>
    <t>Diagnóstico Inicial do Desempenho do Sistema</t>
  </si>
  <si>
    <t>Identificação do Horário de Pico</t>
  </si>
  <si>
    <t>Coleta de Dados</t>
  </si>
  <si>
    <t>Identificação dos Processos Críticos</t>
  </si>
  <si>
    <t>Otimização do Sistema</t>
  </si>
  <si>
    <t>Meta-Otimização</t>
  </si>
  <si>
    <t>Estimativa de Carga de Trabalho</t>
  </si>
  <si>
    <t>Modelagem do Sistema</t>
  </si>
  <si>
    <t>3.1</t>
  </si>
  <si>
    <t>3.2</t>
  </si>
  <si>
    <t>3.3</t>
  </si>
  <si>
    <t>Proposta de Nova Configuração de Sistema</t>
  </si>
  <si>
    <t>Negociação com Diretoria e Fornecedores</t>
  </si>
  <si>
    <t>Renascimento</t>
  </si>
  <si>
    <t>Recomeço a partir da Fase 1</t>
  </si>
  <si>
    <t>Duração (em meses)</t>
  </si>
  <si>
    <t>Previsão do Início da Fase de Super-Utilização</t>
  </si>
  <si>
    <t>Definir períodos dos dias</t>
  </si>
  <si>
    <t>Cálculo da média por dias</t>
  </si>
  <si>
    <t>Analisar Horários de Picos</t>
  </si>
  <si>
    <t>Definir variáveis qualitativas</t>
  </si>
  <si>
    <t>Definir variáveis quantitativas</t>
  </si>
  <si>
    <t>Continuação do monitoramento (por natureza de serviço)</t>
  </si>
  <si>
    <t>Analisar e identificar os processos críticos</t>
  </si>
  <si>
    <t>Escalonamento do sistema</t>
  </si>
  <si>
    <t>Identificar processos semelhantes</t>
  </si>
  <si>
    <t>Replicar ações para processos semelhantes</t>
  </si>
  <si>
    <t>Obter dados do monitoramento</t>
  </si>
  <si>
    <t>Construir modelo de previsão</t>
  </si>
  <si>
    <t>Avaliar variáveis</t>
  </si>
  <si>
    <t>Desenvolver modelo matemático</t>
  </si>
  <si>
    <t>Proposição aumento de cargas e/ou melhorias no sistema</t>
  </si>
  <si>
    <t>Calcular carga máxima suportada pelo sistema</t>
  </si>
  <si>
    <t>Previsão de super-utilização do sistema</t>
  </si>
  <si>
    <t>Obtenção relatórios dos sistemas atuais</t>
  </si>
  <si>
    <t>Estimação do tempo de vida da nova configuração</t>
  </si>
  <si>
    <t>Propor nova configuração de acordo com valor da vida útil</t>
  </si>
  <si>
    <t>Propor instalação da nova configuração</t>
  </si>
  <si>
    <t>12 a 24</t>
  </si>
  <si>
    <t>Henrique Oliveira da Cunha Franco</t>
  </si>
  <si>
    <t>Descrição da tarefa</t>
  </si>
  <si>
    <t>01/12/2030-</t>
  </si>
  <si>
    <t>Matrícula: 805688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</si>
</sst>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dd\,\ dd/mm/yyyy"/>
  </numFmts>
  <fonts count="4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b/>
      <sz val="14"/>
      <color rgb="FF3F3F3F"/>
      <name val="Calibri"/>
      <family val="2"/>
      <scheme val="minor"/>
    </font>
    <font>
      <b/>
      <sz val="12"/>
      <color theme="1"/>
      <name val="Calibri"/>
      <family val="2"/>
      <scheme val="minor"/>
    </font>
    <font>
      <b/>
      <sz val="14"/>
      <color theme="1"/>
      <name val="Calibri"/>
      <family val="2"/>
      <scheme val="minor"/>
    </font>
    <font>
      <sz val="16"/>
      <color theme="1"/>
      <name val="Calibri"/>
      <family val="2"/>
      <scheme val="minor"/>
    </font>
    <font>
      <sz val="22"/>
      <color theme="1"/>
      <name val="Calibri"/>
      <family val="2"/>
      <scheme val="minor"/>
    </font>
    <font>
      <b/>
      <u/>
      <sz val="20"/>
      <color theme="4" tint="-0.249977111117893"/>
      <name val="Calibri"/>
      <family val="2"/>
      <scheme val="maj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1" tint="4.9989318521683403E-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0" tint="-0.34998626667073579"/>
      </top>
      <bottom style="thin">
        <color theme="0" tint="-0.34998626667073579"/>
      </bottom>
      <diagonal/>
    </border>
    <border>
      <left style="thin">
        <color theme="0" tint="-0.14993743705557422"/>
      </left>
      <right style="thin">
        <color theme="0" tint="-0.14993743705557422"/>
      </right>
      <top/>
      <bottom style="medium">
        <color theme="0" tint="-0.14996795556505021"/>
      </bottom>
      <diagonal/>
    </border>
    <border>
      <left/>
      <right/>
      <top/>
      <bottom style="medium">
        <color theme="0" tint="-0.149967955565050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bottom/>
      <diagonal/>
    </border>
    <border>
      <left/>
      <right style="thin">
        <color theme="0" tint="-0.34998626667073579"/>
      </right>
      <top/>
      <bottom/>
      <diagonal/>
    </border>
    <border>
      <left style="thin">
        <color theme="0" tint="-0.34998626667073579"/>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1"/>
      </right>
      <top style="thin">
        <color theme="0" tint="-0.14999847407452621"/>
      </top>
      <bottom style="thin">
        <color theme="0" tint="-0.14999847407452621"/>
      </bottom>
      <diagonal/>
    </border>
    <border>
      <left style="thin">
        <color theme="0" tint="-0.14999847407452621"/>
      </left>
      <right style="thin">
        <color theme="1"/>
      </right>
      <top style="thin">
        <color theme="0" tint="-0.14999847407452621"/>
      </top>
      <bottom style="thin">
        <color theme="1"/>
      </bottom>
      <diagonal/>
    </border>
    <border>
      <left style="thin">
        <color theme="0" tint="-0.14999847407452621"/>
      </left>
      <right style="thin">
        <color theme="0" tint="-0.14999847407452621"/>
      </right>
      <top style="thin">
        <color theme="0" tint="-0.14999847407452621"/>
      </top>
      <bottom style="thin">
        <color theme="1"/>
      </bottom>
      <diagonal/>
    </border>
    <border>
      <left style="thin">
        <color theme="0" tint="-0.14999847407452621"/>
      </left>
      <right style="thin">
        <color indexed="64"/>
      </right>
      <top style="thin">
        <color theme="0" tint="-0.14999847407452621"/>
      </top>
      <bottom style="thin">
        <color theme="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right/>
      <top style="thin">
        <color theme="0" tint="-0.14999847407452621"/>
      </top>
      <bottom style="thin">
        <color theme="0" tint="-0.14999847407452621"/>
      </bottom>
      <diagonal/>
    </border>
    <border>
      <left/>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4" applyNumberFormat="0" applyAlignment="0" applyProtection="0"/>
    <xf numFmtId="0" fontId="30" fillId="18" borderId="5" applyNumberFormat="0" applyAlignment="0" applyProtection="0"/>
    <xf numFmtId="0" fontId="31" fillId="18" borderId="4" applyNumberFormat="0" applyAlignment="0" applyProtection="0"/>
    <xf numFmtId="0" fontId="32" fillId="0" borderId="6" applyNumberFormat="0" applyFill="0" applyAlignment="0" applyProtection="0"/>
    <xf numFmtId="0" fontId="33" fillId="19" borderId="7" applyNumberFormat="0" applyAlignment="0" applyProtection="0"/>
    <xf numFmtId="0" fontId="34" fillId="0" borderId="0" applyNumberFormat="0" applyFill="0" applyBorder="0" applyAlignment="0" applyProtection="0"/>
    <xf numFmtId="0" fontId="9" fillId="20" borderId="8" applyNumberFormat="0" applyFont="0" applyAlignment="0" applyProtection="0"/>
    <xf numFmtId="0" fontId="35" fillId="0" borderId="0" applyNumberFormat="0" applyFill="0" applyBorder="0" applyAlignment="0" applyProtection="0"/>
    <xf numFmtId="0" fontId="6" fillId="0" borderId="9" applyNumberFormat="0" applyFill="0" applyAlignment="0" applyProtection="0"/>
    <xf numFmtId="0" fontId="21"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1"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1"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1"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1"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1"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2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3" fillId="0" borderId="0" xfId="0" applyFont="1"/>
    <xf numFmtId="0" fontId="14"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2" fillId="0" borderId="0" xfId="5" applyAlignment="1">
      <alignment horizontal="left"/>
    </xf>
    <xf numFmtId="0" fontId="22" fillId="0" borderId="0" xfId="0" applyFont="1"/>
    <xf numFmtId="0" fontId="23" fillId="0" borderId="0" xfId="1" applyFont="1" applyProtection="1">
      <alignment vertical="top"/>
    </xf>
    <xf numFmtId="0" fontId="5" fillId="0" borderId="0" xfId="0" applyFont="1" applyAlignment="1">
      <alignment vertical="top"/>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9" fillId="0" borderId="0" xfId="8">
      <alignment horizontal="right" indent="1"/>
    </xf>
    <xf numFmtId="0" fontId="0" fillId="0" borderId="11" xfId="0" applyBorder="1" applyAlignment="1">
      <alignment horizontal="center" vertical="center"/>
    </xf>
    <xf numFmtId="0" fontId="0" fillId="2" borderId="12" xfId="0" applyFill="1" applyBorder="1" applyAlignment="1">
      <alignment vertical="center"/>
    </xf>
    <xf numFmtId="0" fontId="9" fillId="0" borderId="13" xfId="12" applyBorder="1">
      <alignment horizontal="left" vertical="center" indent="2"/>
    </xf>
    <xf numFmtId="0" fontId="9" fillId="0" borderId="13" xfId="11" applyBorder="1">
      <alignment horizontal="center" vertical="center"/>
    </xf>
    <xf numFmtId="165" fontId="9" fillId="0" borderId="13" xfId="10" applyBorder="1">
      <alignment horizontal="center" vertical="center"/>
    </xf>
    <xf numFmtId="0" fontId="38" fillId="8" borderId="10" xfId="0" applyFont="1" applyFill="1" applyBorder="1" applyAlignment="1">
      <alignment horizontal="left" vertical="center" indent="1"/>
    </xf>
    <xf numFmtId="0" fontId="9" fillId="3" borderId="10" xfId="12" applyFill="1" applyBorder="1" applyAlignment="1">
      <alignment horizontal="center" vertical="center"/>
    </xf>
    <xf numFmtId="0" fontId="9" fillId="3" borderId="10" xfId="11" applyFill="1" applyBorder="1">
      <alignment horizontal="center" vertical="center"/>
    </xf>
    <xf numFmtId="165" fontId="9" fillId="3" borderId="10" xfId="10" applyFill="1" applyBorder="1">
      <alignment horizontal="center" vertical="center"/>
    </xf>
    <xf numFmtId="0" fontId="38" fillId="9" borderId="10" xfId="0" applyFont="1" applyFill="1" applyBorder="1" applyAlignment="1">
      <alignment horizontal="left" vertical="center" indent="1"/>
    </xf>
    <xf numFmtId="0" fontId="9" fillId="4" borderId="10" xfId="12" applyFill="1" applyBorder="1" applyAlignment="1">
      <alignment horizontal="center" vertical="center"/>
    </xf>
    <xf numFmtId="0" fontId="9" fillId="4" borderId="10" xfId="11" applyFill="1" applyBorder="1">
      <alignment horizontal="center" vertical="center"/>
    </xf>
    <xf numFmtId="165" fontId="9" fillId="4" borderId="10" xfId="10" applyFill="1" applyBorder="1">
      <alignment horizontal="center" vertical="center"/>
    </xf>
    <xf numFmtId="0" fontId="39" fillId="43" borderId="10" xfId="52" applyFont="1" applyBorder="1" applyAlignment="1">
      <alignment horizontal="left" vertical="center" indent="1"/>
    </xf>
    <xf numFmtId="165" fontId="9" fillId="43" borderId="10" xfId="52" applyNumberFormat="1" applyBorder="1" applyAlignment="1">
      <alignment horizontal="center" vertical="center"/>
    </xf>
    <xf numFmtId="0" fontId="9" fillId="42" borderId="10" xfId="51" applyBorder="1" applyAlignment="1">
      <alignment horizontal="center" vertical="center"/>
    </xf>
    <xf numFmtId="165" fontId="9" fillId="42" borderId="10" xfId="51" applyNumberFormat="1" applyBorder="1" applyAlignment="1">
      <alignment horizontal="center" vertical="center"/>
    </xf>
    <xf numFmtId="0" fontId="6" fillId="6" borderId="10" xfId="0" applyFont="1" applyFill="1" applyBorder="1" applyAlignment="1">
      <alignment horizontal="left" vertical="center" indent="1"/>
    </xf>
    <xf numFmtId="165" fontId="0" fillId="6" borderId="10" xfId="0" applyNumberFormat="1" applyFill="1" applyBorder="1" applyAlignment="1">
      <alignment horizontal="center" vertical="center"/>
    </xf>
    <xf numFmtId="0" fontId="9" fillId="11" borderId="10" xfId="12" applyFill="1" applyBorder="1" applyAlignment="1">
      <alignment horizontal="center" vertical="center"/>
    </xf>
    <xf numFmtId="0" fontId="9" fillId="11" borderId="10" xfId="11" applyFill="1" applyBorder="1">
      <alignment horizontal="center" vertical="center"/>
    </xf>
    <xf numFmtId="165" fontId="9" fillId="11" borderId="10" xfId="10" applyFill="1" applyBorder="1">
      <alignment horizontal="center" vertical="center"/>
    </xf>
    <xf numFmtId="0" fontId="38" fillId="5" borderId="10" xfId="0" applyFont="1" applyFill="1" applyBorder="1" applyAlignment="1">
      <alignment horizontal="left" vertical="center" indent="1"/>
    </xf>
    <xf numFmtId="0" fontId="9" fillId="5" borderId="10" xfId="11" applyFill="1" applyBorder="1">
      <alignment horizontal="center" vertical="center"/>
    </xf>
    <xf numFmtId="165" fontId="0" fillId="5" borderId="10" xfId="0" applyNumberFormat="1" applyFill="1" applyBorder="1" applyAlignment="1">
      <alignment horizontal="center" vertical="center"/>
    </xf>
    <xf numFmtId="0" fontId="9" fillId="10" borderId="10" xfId="12" applyFill="1" applyBorder="1" applyAlignment="1">
      <alignment horizontal="center" vertical="center"/>
    </xf>
    <xf numFmtId="0" fontId="9" fillId="10" borderId="10" xfId="11" applyFill="1" applyBorder="1">
      <alignment horizontal="center" vertical="center"/>
    </xf>
    <xf numFmtId="165" fontId="9" fillId="10" borderId="10" xfId="10" applyFill="1" applyBorder="1">
      <alignment horizontal="center" vertical="center"/>
    </xf>
    <xf numFmtId="0" fontId="38" fillId="44" borderId="10" xfId="53" applyFont="1" applyBorder="1" applyAlignment="1">
      <alignment horizontal="left" vertical="center" indent="1"/>
    </xf>
    <xf numFmtId="0" fontId="9" fillId="44" borderId="10" xfId="53" applyBorder="1" applyAlignment="1">
      <alignment horizontal="center" vertical="center"/>
    </xf>
    <xf numFmtId="165" fontId="9" fillId="44" borderId="10" xfId="53" applyNumberFormat="1" applyBorder="1" applyAlignment="1">
      <alignment horizontal="center" vertical="center"/>
    </xf>
    <xf numFmtId="0" fontId="38" fillId="39" borderId="10" xfId="48" applyFont="1" applyBorder="1" applyAlignment="1">
      <alignment horizontal="left" vertical="center" indent="1"/>
    </xf>
    <xf numFmtId="0" fontId="9" fillId="39" borderId="10" xfId="48" applyBorder="1" applyAlignment="1">
      <alignment horizontal="center" vertical="center"/>
    </xf>
    <xf numFmtId="165" fontId="9" fillId="39" borderId="10" xfId="48" applyNumberFormat="1" applyBorder="1" applyAlignment="1">
      <alignment horizontal="center" vertical="center"/>
    </xf>
    <xf numFmtId="0" fontId="9" fillId="38" borderId="10" xfId="47" applyBorder="1" applyAlignment="1">
      <alignment horizontal="center" vertical="center"/>
    </xf>
    <xf numFmtId="165" fontId="9" fillId="38" borderId="10" xfId="47" applyNumberFormat="1" applyBorder="1" applyAlignment="1">
      <alignment horizontal="center" vertical="center"/>
    </xf>
    <xf numFmtId="0" fontId="38" fillId="28" borderId="10" xfId="37" applyFont="1" applyBorder="1" applyAlignment="1">
      <alignment horizontal="left" vertical="center" indent="1"/>
    </xf>
    <xf numFmtId="0" fontId="9" fillId="28" borderId="10" xfId="37" applyBorder="1" applyAlignment="1">
      <alignment horizontal="center" vertical="center"/>
    </xf>
    <xf numFmtId="165" fontId="9" fillId="28" borderId="10" xfId="37" applyNumberFormat="1" applyBorder="1" applyAlignment="1">
      <alignment horizontal="center" vertical="center"/>
    </xf>
    <xf numFmtId="0" fontId="9" fillId="26" borderId="10" xfId="35" applyBorder="1" applyAlignment="1">
      <alignment horizontal="center" vertical="center"/>
    </xf>
    <xf numFmtId="165" fontId="9" fillId="26" borderId="10" xfId="35" applyNumberFormat="1" applyBorder="1" applyAlignment="1">
      <alignment horizontal="center" vertical="center"/>
    </xf>
    <xf numFmtId="0" fontId="38" fillId="24" borderId="10" xfId="33" applyFont="1" applyBorder="1" applyAlignment="1">
      <alignment horizontal="left" vertical="center" indent="1"/>
    </xf>
    <xf numFmtId="0" fontId="9" fillId="24" borderId="10" xfId="33" applyBorder="1" applyAlignment="1">
      <alignment horizontal="center" vertical="center"/>
    </xf>
    <xf numFmtId="165" fontId="9" fillId="24" borderId="10" xfId="33" applyNumberFormat="1" applyBorder="1" applyAlignment="1">
      <alignment horizontal="center" vertical="center"/>
    </xf>
    <xf numFmtId="0" fontId="9" fillId="22" borderId="10" xfId="31" applyBorder="1" applyAlignment="1">
      <alignment horizontal="left" vertical="center" indent="2"/>
    </xf>
    <xf numFmtId="0" fontId="9" fillId="22" borderId="10" xfId="31" applyBorder="1" applyAlignment="1">
      <alignment horizontal="center" vertical="center"/>
    </xf>
    <xf numFmtId="165" fontId="9" fillId="22" borderId="10" xfId="31" applyNumberFormat="1" applyBorder="1" applyAlignment="1">
      <alignment horizontal="center" vertical="center"/>
    </xf>
    <xf numFmtId="0" fontId="38" fillId="32" borderId="10" xfId="41" applyFont="1" applyBorder="1" applyAlignment="1">
      <alignment horizontal="left" vertical="center" indent="1"/>
    </xf>
    <xf numFmtId="0" fontId="9" fillId="32" borderId="10" xfId="41" applyBorder="1" applyAlignment="1">
      <alignment horizontal="center" vertical="center"/>
    </xf>
    <xf numFmtId="165" fontId="9" fillId="32" borderId="10" xfId="41" applyNumberFormat="1" applyBorder="1" applyAlignment="1">
      <alignment horizontal="center" vertical="center"/>
    </xf>
    <xf numFmtId="0" fontId="9" fillId="30" borderId="10" xfId="39" applyBorder="1" applyAlignment="1">
      <alignment horizontal="center" vertical="center"/>
    </xf>
    <xf numFmtId="165" fontId="9" fillId="30" borderId="10" xfId="39" applyNumberFormat="1" applyBorder="1" applyAlignment="1">
      <alignment horizontal="center" vertical="center"/>
    </xf>
    <xf numFmtId="0" fontId="38" fillId="40" borderId="10" xfId="49" applyFont="1" applyBorder="1" applyAlignment="1">
      <alignment horizontal="left" vertical="center" indent="1"/>
    </xf>
    <xf numFmtId="0" fontId="9" fillId="40" borderId="10" xfId="49" applyBorder="1" applyAlignment="1">
      <alignment horizontal="center" vertical="center"/>
    </xf>
    <xf numFmtId="165" fontId="9" fillId="40" borderId="10" xfId="49" applyNumberFormat="1" applyBorder="1" applyAlignment="1">
      <alignment horizontal="center" vertical="center"/>
    </xf>
    <xf numFmtId="0" fontId="38" fillId="36" borderId="10" xfId="45" applyFont="1" applyBorder="1" applyAlignment="1">
      <alignment horizontal="left" vertical="center" indent="1"/>
    </xf>
    <xf numFmtId="0" fontId="9" fillId="36" borderId="10" xfId="45" applyBorder="1" applyAlignment="1">
      <alignment horizontal="center" vertical="center"/>
    </xf>
    <xf numFmtId="165" fontId="9" fillId="36" borderId="10" xfId="45" applyNumberFormat="1" applyBorder="1" applyAlignment="1">
      <alignment horizontal="center" vertical="center"/>
    </xf>
    <xf numFmtId="17" fontId="9" fillId="10" borderId="10" xfId="11" applyNumberFormat="1" applyFill="1" applyBorder="1">
      <alignment horizontal="center" vertical="center"/>
    </xf>
    <xf numFmtId="0" fontId="10" fillId="0" borderId="0" xfId="6" applyAlignment="1"/>
    <xf numFmtId="0" fontId="11" fillId="12" borderId="16" xfId="0" applyFont="1" applyFill="1" applyBorder="1" applyAlignment="1">
      <alignment horizontal="center" vertical="center" shrinkToFit="1"/>
    </xf>
    <xf numFmtId="165" fontId="9" fillId="43" borderId="14" xfId="52" applyNumberFormat="1" applyBorder="1" applyAlignment="1">
      <alignment horizontal="center" vertical="center"/>
    </xf>
    <xf numFmtId="165" fontId="9" fillId="44" borderId="14" xfId="53" applyNumberFormat="1" applyBorder="1" applyAlignment="1">
      <alignment horizontal="center" vertical="center"/>
    </xf>
    <xf numFmtId="165" fontId="9" fillId="39" borderId="14" xfId="48" applyNumberFormat="1" applyBorder="1" applyAlignment="1">
      <alignment horizontal="center" vertical="center"/>
    </xf>
    <xf numFmtId="165" fontId="9" fillId="28" borderId="14" xfId="37" applyNumberFormat="1" applyBorder="1" applyAlignment="1">
      <alignment horizontal="center" vertical="center"/>
    </xf>
    <xf numFmtId="165" fontId="9" fillId="32" borderId="14" xfId="41" applyNumberFormat="1" applyBorder="1" applyAlignment="1">
      <alignment horizontal="center" vertical="center"/>
    </xf>
    <xf numFmtId="165" fontId="9" fillId="24" borderId="14" xfId="33" applyNumberFormat="1" applyBorder="1" applyAlignment="1">
      <alignment horizontal="center" vertical="center"/>
    </xf>
    <xf numFmtId="165" fontId="9" fillId="40" borderId="14" xfId="49" applyNumberFormat="1" applyBorder="1" applyAlignment="1">
      <alignment horizontal="center" vertical="center"/>
    </xf>
    <xf numFmtId="165" fontId="9" fillId="36" borderId="14" xfId="45" applyNumberFormat="1" applyBorder="1" applyAlignment="1">
      <alignment horizontal="center" vertical="center"/>
    </xf>
    <xf numFmtId="0" fontId="11" fillId="12" borderId="17" xfId="0" applyFont="1" applyFill="1" applyBorder="1" applyAlignment="1">
      <alignment horizontal="center" vertical="center" shrinkToFit="1"/>
    </xf>
    <xf numFmtId="0" fontId="11" fillId="12" borderId="18" xfId="0" applyFont="1" applyFill="1" applyBorder="1" applyAlignment="1">
      <alignment horizontal="center" vertical="center" shrinkToFit="1"/>
    </xf>
    <xf numFmtId="0" fontId="0" fillId="0" borderId="19" xfId="0" applyBorder="1" applyAlignment="1">
      <alignment vertical="center"/>
    </xf>
    <xf numFmtId="0" fontId="0" fillId="45" borderId="19" xfId="0" applyFill="1" applyBorder="1" applyAlignment="1">
      <alignment vertical="center"/>
    </xf>
    <xf numFmtId="0" fontId="0" fillId="0" borderId="19" xfId="0" applyBorder="1" applyAlignment="1">
      <alignment horizontal="right" vertical="center"/>
    </xf>
    <xf numFmtId="0" fontId="9" fillId="27" borderId="19" xfId="36" applyBorder="1" applyAlignment="1">
      <alignment vertical="center"/>
    </xf>
    <xf numFmtId="0" fontId="0" fillId="46" borderId="19" xfId="0" applyFill="1" applyBorder="1" applyAlignment="1">
      <alignment vertical="center"/>
    </xf>
    <xf numFmtId="0" fontId="0" fillId="0" borderId="20" xfId="0" applyBorder="1" applyAlignment="1">
      <alignment vertical="center"/>
    </xf>
    <xf numFmtId="0" fontId="9" fillId="27" borderId="20" xfId="36" applyBorder="1" applyAlignment="1">
      <alignment vertical="center"/>
    </xf>
    <xf numFmtId="0" fontId="0" fillId="0" borderId="22" xfId="0" applyBorder="1" applyAlignment="1">
      <alignment vertical="center"/>
    </xf>
    <xf numFmtId="0" fontId="0" fillId="45" borderId="21" xfId="0" applyFill="1" applyBorder="1" applyAlignment="1">
      <alignment vertical="center"/>
    </xf>
    <xf numFmtId="0" fontId="0" fillId="0" borderId="24" xfId="0" applyBorder="1" applyAlignment="1">
      <alignment vertical="center"/>
    </xf>
    <xf numFmtId="0" fontId="9" fillId="27" borderId="24" xfId="36" applyBorder="1" applyAlignment="1">
      <alignment vertical="center"/>
    </xf>
    <xf numFmtId="0" fontId="0" fillId="45" borderId="24" xfId="0" applyFill="1"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9" fillId="27" borderId="26" xfId="36" applyBorder="1" applyAlignment="1">
      <alignment vertical="center"/>
    </xf>
    <xf numFmtId="0" fontId="0" fillId="45" borderId="26" xfId="0" applyFill="1" applyBorder="1" applyAlignment="1">
      <alignment vertical="center"/>
    </xf>
    <xf numFmtId="0" fontId="0" fillId="0" borderId="23" xfId="0" applyBorder="1" applyAlignment="1">
      <alignment vertical="center"/>
    </xf>
    <xf numFmtId="0" fontId="0" fillId="0" borderId="26" xfId="0" applyBorder="1" applyAlignment="1">
      <alignment horizontal="right" vertical="center"/>
    </xf>
    <xf numFmtId="0" fontId="0" fillId="45" borderId="26" xfId="0" applyFill="1" applyBorder="1" applyAlignment="1">
      <alignment horizontal="right" vertical="center"/>
    </xf>
    <xf numFmtId="0" fontId="0" fillId="0" borderId="27" xfId="0" applyBorder="1"/>
    <xf numFmtId="0" fontId="7" fillId="13" borderId="27" xfId="0" applyFont="1" applyFill="1" applyBorder="1" applyAlignment="1">
      <alignment horizontal="center" vertical="center" wrapText="1"/>
    </xf>
    <xf numFmtId="0" fontId="0" fillId="46" borderId="24" xfId="0" applyFill="1" applyBorder="1" applyAlignment="1">
      <alignment vertical="center"/>
    </xf>
    <xf numFmtId="0" fontId="0" fillId="46" borderId="26" xfId="0" applyFill="1" applyBorder="1" applyAlignment="1">
      <alignment vertical="center"/>
    </xf>
    <xf numFmtId="0" fontId="9" fillId="36" borderId="2" xfId="45" applyBorder="1" applyAlignment="1">
      <alignment horizontal="center" vertical="center"/>
    </xf>
    <xf numFmtId="0" fontId="9" fillId="36" borderId="19" xfId="45" applyBorder="1" applyAlignment="1">
      <alignment vertical="center"/>
    </xf>
    <xf numFmtId="0" fontId="9" fillId="36" borderId="26" xfId="45" applyBorder="1" applyAlignment="1">
      <alignment vertical="center"/>
    </xf>
    <xf numFmtId="0" fontId="9" fillId="36" borderId="24" xfId="45" applyBorder="1" applyAlignment="1">
      <alignment vertical="center"/>
    </xf>
    <xf numFmtId="0" fontId="9" fillId="36" borderId="20" xfId="45" applyBorder="1" applyAlignment="1">
      <alignment vertical="center"/>
    </xf>
    <xf numFmtId="0" fontId="9" fillId="28" borderId="2" xfId="37" applyBorder="1" applyAlignment="1">
      <alignment horizontal="center" vertical="center"/>
    </xf>
    <xf numFmtId="0" fontId="9" fillId="28" borderId="19" xfId="37" applyBorder="1" applyAlignment="1">
      <alignment vertical="center"/>
    </xf>
    <xf numFmtId="0" fontId="9" fillId="28" borderId="26" xfId="37" applyBorder="1" applyAlignment="1">
      <alignment vertical="center"/>
    </xf>
    <xf numFmtId="0" fontId="9" fillId="28" borderId="24" xfId="37" applyBorder="1" applyAlignment="1">
      <alignment vertical="center"/>
    </xf>
    <xf numFmtId="0" fontId="9" fillId="28" borderId="20" xfId="37" applyBorder="1" applyAlignment="1">
      <alignment vertical="center"/>
    </xf>
    <xf numFmtId="0" fontId="9" fillId="24" borderId="2" xfId="33" applyBorder="1" applyAlignment="1">
      <alignment horizontal="center" vertical="center"/>
    </xf>
    <xf numFmtId="0" fontId="9" fillId="24" borderId="19" xfId="33" applyBorder="1" applyAlignment="1">
      <alignment vertical="center"/>
    </xf>
    <xf numFmtId="0" fontId="9" fillId="24" borderId="26" xfId="33" applyBorder="1" applyAlignment="1">
      <alignment vertical="center"/>
    </xf>
    <xf numFmtId="0" fontId="9" fillId="24" borderId="24" xfId="33" applyBorder="1" applyAlignment="1">
      <alignment vertical="center"/>
    </xf>
    <xf numFmtId="0" fontId="9" fillId="24" borderId="20" xfId="33" applyBorder="1" applyAlignment="1">
      <alignment vertical="center"/>
    </xf>
    <xf numFmtId="0" fontId="9" fillId="32" borderId="2" xfId="41" applyBorder="1" applyAlignment="1">
      <alignment horizontal="center" vertical="center"/>
    </xf>
    <xf numFmtId="0" fontId="9" fillId="32" borderId="19" xfId="41" applyBorder="1" applyAlignment="1">
      <alignment vertical="center"/>
    </xf>
    <xf numFmtId="0" fontId="9" fillId="32" borderId="26" xfId="41" applyBorder="1" applyAlignment="1">
      <alignment vertical="center"/>
    </xf>
    <xf numFmtId="0" fontId="9" fillId="32" borderId="24" xfId="41" applyBorder="1" applyAlignment="1">
      <alignment vertical="center"/>
    </xf>
    <xf numFmtId="0" fontId="9" fillId="32" borderId="20" xfId="41" applyBorder="1" applyAlignment="1">
      <alignment vertical="center"/>
    </xf>
    <xf numFmtId="0" fontId="9" fillId="40" borderId="2" xfId="49" applyBorder="1" applyAlignment="1">
      <alignment horizontal="center" vertical="center"/>
    </xf>
    <xf numFmtId="0" fontId="9" fillId="40" borderId="19" xfId="49" applyBorder="1" applyAlignment="1">
      <alignment vertical="center"/>
    </xf>
    <xf numFmtId="0" fontId="9" fillId="40" borderId="26" xfId="49" applyBorder="1" applyAlignment="1">
      <alignment vertical="center"/>
    </xf>
    <xf numFmtId="0" fontId="9" fillId="40" borderId="24" xfId="49" applyBorder="1" applyAlignment="1">
      <alignment vertical="center"/>
    </xf>
    <xf numFmtId="0" fontId="9" fillId="40" borderId="20" xfId="49" applyBorder="1" applyAlignment="1">
      <alignment vertical="center"/>
    </xf>
    <xf numFmtId="0" fontId="9" fillId="44" borderId="2" xfId="53" applyBorder="1" applyAlignment="1">
      <alignment horizontal="center" vertical="center"/>
    </xf>
    <xf numFmtId="0" fontId="9" fillId="44" borderId="19" xfId="53" applyBorder="1" applyAlignment="1">
      <alignment vertical="center"/>
    </xf>
    <xf numFmtId="0" fontId="9" fillId="44" borderId="26" xfId="53" applyBorder="1" applyAlignment="1">
      <alignment vertical="center"/>
    </xf>
    <xf numFmtId="0" fontId="9" fillId="44" borderId="24" xfId="53" applyBorder="1" applyAlignment="1">
      <alignment vertical="center"/>
    </xf>
    <xf numFmtId="0" fontId="9" fillId="44" borderId="20" xfId="53" applyBorder="1" applyAlignment="1">
      <alignment vertical="center"/>
    </xf>
    <xf numFmtId="0" fontId="9" fillId="39" borderId="2" xfId="48" applyBorder="1" applyAlignment="1">
      <alignment horizontal="center" vertical="center"/>
    </xf>
    <xf numFmtId="0" fontId="9" fillId="39" borderId="19" xfId="48" applyBorder="1" applyAlignment="1">
      <alignment vertical="center"/>
    </xf>
    <xf numFmtId="0" fontId="9" fillId="39" borderId="26" xfId="48" applyBorder="1" applyAlignment="1">
      <alignment vertical="center"/>
    </xf>
    <xf numFmtId="0" fontId="9" fillId="39" borderId="24" xfId="48" applyBorder="1" applyAlignment="1">
      <alignment vertical="center"/>
    </xf>
    <xf numFmtId="0" fontId="9" fillId="39" borderId="20" xfId="48" applyBorder="1" applyAlignment="1">
      <alignment vertical="center"/>
    </xf>
    <xf numFmtId="165" fontId="9" fillId="31" borderId="14" xfId="40" applyNumberFormat="1" applyBorder="1" applyAlignment="1">
      <alignment horizontal="center" vertical="center"/>
    </xf>
    <xf numFmtId="0" fontId="9" fillId="31" borderId="2" xfId="40" applyBorder="1" applyAlignment="1">
      <alignment horizontal="center" vertical="center"/>
    </xf>
    <xf numFmtId="0" fontId="9" fillId="31" borderId="19" xfId="40" applyBorder="1" applyAlignment="1">
      <alignment vertical="center"/>
    </xf>
    <xf numFmtId="0" fontId="9" fillId="31" borderId="26" xfId="40" applyBorder="1" applyAlignment="1">
      <alignment vertical="center"/>
    </xf>
    <xf numFmtId="0" fontId="9" fillId="31" borderId="24" xfId="40" applyBorder="1" applyAlignment="1">
      <alignment vertical="center"/>
    </xf>
    <xf numFmtId="0" fontId="9" fillId="31" borderId="20" xfId="40" applyBorder="1" applyAlignment="1">
      <alignment vertical="center"/>
    </xf>
    <xf numFmtId="0" fontId="9" fillId="43" borderId="2" xfId="52" applyBorder="1" applyAlignment="1">
      <alignment horizontal="center" vertical="center"/>
    </xf>
    <xf numFmtId="0" fontId="9" fillId="43" borderId="19" xfId="52" applyBorder="1" applyAlignment="1">
      <alignment vertical="center"/>
    </xf>
    <xf numFmtId="0" fontId="9" fillId="43" borderId="26" xfId="52" applyBorder="1" applyAlignment="1">
      <alignment vertical="center"/>
    </xf>
    <xf numFmtId="0" fontId="9" fillId="43" borderId="24" xfId="52" applyBorder="1" applyAlignment="1">
      <alignment vertical="center"/>
    </xf>
    <xf numFmtId="0" fontId="9" fillId="43" borderId="20" xfId="52" applyBorder="1" applyAlignment="1">
      <alignment vertical="center"/>
    </xf>
    <xf numFmtId="0" fontId="9" fillId="44" borderId="29" xfId="53" applyBorder="1" applyAlignment="1">
      <alignment vertical="center"/>
    </xf>
    <xf numFmtId="165" fontId="9" fillId="35" borderId="14" xfId="44" applyNumberFormat="1" applyBorder="1" applyAlignment="1">
      <alignment horizontal="center" vertical="center"/>
    </xf>
    <xf numFmtId="0" fontId="9" fillId="35" borderId="2" xfId="44" applyBorder="1" applyAlignment="1">
      <alignment horizontal="center" vertical="center"/>
    </xf>
    <xf numFmtId="0" fontId="9" fillId="35" borderId="19" xfId="44" applyBorder="1" applyAlignment="1">
      <alignment vertical="center"/>
    </xf>
    <xf numFmtId="0" fontId="9" fillId="35" borderId="26" xfId="44" applyBorder="1" applyAlignment="1">
      <alignment vertical="center"/>
    </xf>
    <xf numFmtId="0" fontId="9" fillId="35" borderId="24" xfId="44" applyBorder="1" applyAlignment="1">
      <alignment vertical="center"/>
    </xf>
    <xf numFmtId="0" fontId="9" fillId="35" borderId="20" xfId="44" applyBorder="1" applyAlignment="1">
      <alignment vertical="center"/>
    </xf>
    <xf numFmtId="0" fontId="41" fillId="0" borderId="0" xfId="6" applyFont="1" applyAlignment="1"/>
    <xf numFmtId="0" fontId="40" fillId="0" borderId="0" xfId="8" applyFont="1">
      <alignment horizontal="right" indent="1"/>
    </xf>
    <xf numFmtId="0" fontId="9" fillId="43" borderId="14" xfId="52" applyBorder="1" applyAlignment="1">
      <alignment horizontal="center" vertical="center"/>
    </xf>
    <xf numFmtId="0" fontId="9" fillId="43" borderId="15" xfId="52" applyBorder="1" applyAlignment="1">
      <alignment horizontal="center" vertical="center"/>
    </xf>
    <xf numFmtId="0" fontId="9" fillId="6" borderId="14" xfId="11" applyFill="1" applyBorder="1">
      <alignment horizontal="center" vertical="center"/>
    </xf>
    <xf numFmtId="0" fontId="9" fillId="6" borderId="15" xfId="11" applyFill="1" applyBorder="1">
      <alignment horizontal="center" vertical="center"/>
    </xf>
    <xf numFmtId="0" fontId="9" fillId="9" borderId="14" xfId="11" applyFill="1" applyBorder="1">
      <alignment horizontal="center" vertical="center"/>
    </xf>
    <xf numFmtId="0" fontId="9" fillId="9" borderId="30" xfId="11" applyFill="1" applyBorder="1">
      <alignment horizontal="center" vertical="center"/>
    </xf>
    <xf numFmtId="0" fontId="9" fillId="8" borderId="14" xfId="11" applyFill="1" applyBorder="1">
      <alignment horizontal="center" vertical="center"/>
    </xf>
    <xf numFmtId="0" fontId="9" fillId="8" borderId="30" xfId="11" applyFill="1" applyBorder="1">
      <alignment horizontal="center" vertical="center"/>
    </xf>
    <xf numFmtId="0" fontId="9" fillId="8" borderId="15" xfId="11" applyFill="1" applyBorder="1">
      <alignment horizontal="center" vertical="center"/>
    </xf>
    <xf numFmtId="0" fontId="37" fillId="18" borderId="10" xfId="22" applyFont="1" applyBorder="1" applyAlignment="1">
      <alignment horizontal="center" vertical="center"/>
    </xf>
    <xf numFmtId="0" fontId="41" fillId="0" borderId="0" xfId="6" applyFont="1" applyAlignment="1">
      <alignment horizontal="left"/>
    </xf>
    <xf numFmtId="0" fontId="40" fillId="0" borderId="0" xfId="8" applyFont="1" applyAlignment="1">
      <alignment horizontal="right" vertical="center"/>
    </xf>
    <xf numFmtId="14" fontId="10" fillId="0" borderId="3" xfId="9" applyNumberFormat="1" applyFont="1">
      <alignment horizontal="center" vertical="center"/>
    </xf>
    <xf numFmtId="14" fontId="10" fillId="0" borderId="28" xfId="9" applyNumberFormat="1" applyFont="1" applyBorder="1">
      <alignment horizontal="center" vertical="center"/>
    </xf>
    <xf numFmtId="166" fontId="0" fillId="7" borderId="10" xfId="0" applyNumberFormat="1" applyFill="1" applyBorder="1" applyAlignment="1">
      <alignment horizontal="center" vertical="center" wrapText="1"/>
    </xf>
    <xf numFmtId="0" fontId="42" fillId="0" borderId="0" xfId="0" applyFont="1" applyAlignment="1">
      <alignment horizontal="left"/>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B1140E0-09BB-4B3B-B989-E522BE506EDB}">
  <we:reference id="wa200005502" version="1.0.0.11" store="pt-BR" storeType="OMEX"/>
  <we:alternateReferences>
    <we:reference id="wa200005502" version="1.0.0.11" store="wa200005502" storeType="OMEX"/>
  </we:alternateReferences>
  <we:properties>
    <we:property name="docId" value="&quot;YX_Y1od_tKcRSAHbroAJf&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C48"/>
  <sheetViews>
    <sheetView showGridLines="0" tabSelected="1" showRuler="0" zoomScale="85" zoomScaleNormal="85" zoomScalePageLayoutView="70" workbookViewId="0">
      <pane ySplit="5" topLeftCell="A6" activePane="bottomLeft" state="frozen"/>
      <selection pane="bottomLeft" activeCell="D1" sqref="D1"/>
    </sheetView>
  </sheetViews>
  <sheetFormatPr defaultRowHeight="30" customHeight="1" x14ac:dyDescent="0.25"/>
  <cols>
    <col min="1" max="1" width="2.7109375" style="25" customWidth="1"/>
    <col min="2" max="2" width="7.5703125" customWidth="1"/>
    <col min="3" max="3" width="55.140625" customWidth="1"/>
    <col min="4" max="4" width="22.42578125" customWidth="1"/>
    <col min="5" max="5" width="8.7109375" style="5" customWidth="1"/>
    <col min="6" max="6" width="12.5703125" customWidth="1"/>
    <col min="7" max="7" width="1.5703125" hidden="1" customWidth="1"/>
    <col min="8" max="55" width="4.7109375" customWidth="1"/>
    <col min="60" max="61" width="10.28515625"/>
  </cols>
  <sheetData>
    <row r="1" spans="1:55" ht="30" customHeight="1" x14ac:dyDescent="0.45">
      <c r="A1" s="26" t="s">
        <v>0</v>
      </c>
      <c r="B1" s="28" t="s">
        <v>32</v>
      </c>
      <c r="C1" s="1"/>
      <c r="D1" s="199"/>
      <c r="E1" s="4"/>
      <c r="F1" s="14"/>
      <c r="G1" s="2"/>
      <c r="H1" s="29" t="s">
        <v>17</v>
      </c>
    </row>
    <row r="2" spans="1:55" ht="30" customHeight="1" x14ac:dyDescent="0.45">
      <c r="A2" s="25" t="s">
        <v>1</v>
      </c>
      <c r="B2" s="182" t="s">
        <v>120</v>
      </c>
      <c r="C2" s="94"/>
      <c r="H2" s="30" t="s">
        <v>18</v>
      </c>
    </row>
    <row r="3" spans="1:55" ht="30" customHeight="1" x14ac:dyDescent="0.45">
      <c r="A3" s="25" t="s">
        <v>2</v>
      </c>
      <c r="B3" s="194" t="s">
        <v>123</v>
      </c>
      <c r="C3" s="183"/>
      <c r="D3" s="195" t="s">
        <v>13</v>
      </c>
      <c r="E3" s="196">
        <v>45658</v>
      </c>
      <c r="F3" s="197"/>
      <c r="H3" s="193">
        <v>2025</v>
      </c>
      <c r="I3" s="193"/>
      <c r="J3" s="193"/>
      <c r="K3" s="193"/>
      <c r="L3" s="193"/>
      <c r="M3" s="193"/>
      <c r="N3" s="193">
        <v>2025</v>
      </c>
      <c r="O3" s="193"/>
      <c r="P3" s="193"/>
      <c r="Q3" s="193"/>
      <c r="R3" s="193"/>
      <c r="S3" s="193"/>
      <c r="T3" s="193">
        <v>2026</v>
      </c>
      <c r="U3" s="193"/>
      <c r="V3" s="193"/>
      <c r="W3" s="193"/>
      <c r="X3" s="193"/>
      <c r="Y3" s="193"/>
      <c r="Z3" s="193">
        <v>2026</v>
      </c>
      <c r="AA3" s="193"/>
      <c r="AB3" s="193"/>
      <c r="AC3" s="193"/>
      <c r="AD3" s="193"/>
      <c r="AE3" s="193"/>
      <c r="AF3" s="193">
        <v>2027</v>
      </c>
      <c r="AG3" s="193"/>
      <c r="AH3" s="193"/>
      <c r="AI3" s="193"/>
      <c r="AJ3" s="193"/>
      <c r="AK3" s="193"/>
      <c r="AL3" s="193">
        <v>2027</v>
      </c>
      <c r="AM3" s="193"/>
      <c r="AN3" s="193"/>
      <c r="AO3" s="193"/>
      <c r="AP3" s="193"/>
      <c r="AQ3" s="193"/>
      <c r="AR3" s="193">
        <v>2028</v>
      </c>
      <c r="AS3" s="193"/>
      <c r="AT3" s="193"/>
      <c r="AU3" s="193"/>
      <c r="AV3" s="193"/>
      <c r="AW3" s="193"/>
      <c r="AX3" s="193">
        <v>2028</v>
      </c>
      <c r="AY3" s="193"/>
      <c r="AZ3" s="193"/>
      <c r="BA3" s="193"/>
      <c r="BB3" s="193"/>
      <c r="BC3" s="193"/>
    </row>
    <row r="4" spans="1:55" ht="30" customHeight="1" x14ac:dyDescent="0.25">
      <c r="A4" s="26" t="s">
        <v>3</v>
      </c>
      <c r="C4" s="34"/>
      <c r="D4" s="34"/>
      <c r="E4" s="35"/>
      <c r="F4" s="125"/>
      <c r="H4" s="198" t="s">
        <v>38</v>
      </c>
      <c r="I4" s="198"/>
      <c r="J4" s="198"/>
      <c r="K4" s="198"/>
      <c r="L4" s="198"/>
      <c r="M4" s="198"/>
      <c r="N4" s="198" t="s">
        <v>39</v>
      </c>
      <c r="O4" s="198"/>
      <c r="P4" s="198"/>
      <c r="Q4" s="198"/>
      <c r="R4" s="198"/>
      <c r="S4" s="198"/>
      <c r="T4" s="198" t="s">
        <v>40</v>
      </c>
      <c r="U4" s="198"/>
      <c r="V4" s="198"/>
      <c r="W4" s="198"/>
      <c r="X4" s="198"/>
      <c r="Y4" s="198"/>
      <c r="Z4" s="198" t="s">
        <v>41</v>
      </c>
      <c r="AA4" s="198"/>
      <c r="AB4" s="198"/>
      <c r="AC4" s="198"/>
      <c r="AD4" s="198"/>
      <c r="AE4" s="198"/>
      <c r="AF4" s="198" t="s">
        <v>42</v>
      </c>
      <c r="AG4" s="198"/>
      <c r="AH4" s="198"/>
      <c r="AI4" s="198"/>
      <c r="AJ4" s="198"/>
      <c r="AK4" s="198"/>
      <c r="AL4" s="198" t="s">
        <v>43</v>
      </c>
      <c r="AM4" s="198"/>
      <c r="AN4" s="198"/>
      <c r="AO4" s="198"/>
      <c r="AP4" s="198"/>
      <c r="AQ4" s="198"/>
      <c r="AR4" s="198" t="s">
        <v>44</v>
      </c>
      <c r="AS4" s="198"/>
      <c r="AT4" s="198"/>
      <c r="AU4" s="198"/>
      <c r="AV4" s="198"/>
      <c r="AW4" s="198"/>
      <c r="AX4" s="198" t="s">
        <v>45</v>
      </c>
      <c r="AY4" s="198"/>
      <c r="AZ4" s="198"/>
      <c r="BA4" s="198"/>
      <c r="BB4" s="198"/>
      <c r="BC4" s="198"/>
    </row>
    <row r="5" spans="1:55" ht="16.5" customHeight="1" thickBot="1" x14ac:dyDescent="0.3">
      <c r="A5" s="26" t="s">
        <v>4</v>
      </c>
      <c r="B5" s="6" t="s">
        <v>33</v>
      </c>
      <c r="C5" s="7" t="s">
        <v>121</v>
      </c>
      <c r="D5" s="7" t="s">
        <v>96</v>
      </c>
      <c r="E5" s="7" t="s">
        <v>14</v>
      </c>
      <c r="F5" s="126" t="s">
        <v>15</v>
      </c>
      <c r="G5" s="7" t="s">
        <v>16</v>
      </c>
      <c r="H5" s="95" t="s">
        <v>46</v>
      </c>
      <c r="I5" s="95" t="s">
        <v>47</v>
      </c>
      <c r="J5" s="95" t="s">
        <v>48</v>
      </c>
      <c r="K5" s="95" t="s">
        <v>50</v>
      </c>
      <c r="L5" s="95" t="s">
        <v>49</v>
      </c>
      <c r="M5" s="105" t="s">
        <v>51</v>
      </c>
      <c r="N5" s="104" t="s">
        <v>52</v>
      </c>
      <c r="O5" s="95" t="s">
        <v>57</v>
      </c>
      <c r="P5" s="95" t="s">
        <v>53</v>
      </c>
      <c r="Q5" s="95" t="s">
        <v>54</v>
      </c>
      <c r="R5" s="95" t="s">
        <v>55</v>
      </c>
      <c r="S5" s="105" t="s">
        <v>56</v>
      </c>
      <c r="T5" s="104" t="s">
        <v>46</v>
      </c>
      <c r="U5" s="95" t="s">
        <v>47</v>
      </c>
      <c r="V5" s="95" t="s">
        <v>48</v>
      </c>
      <c r="W5" s="95" t="s">
        <v>50</v>
      </c>
      <c r="X5" s="95" t="s">
        <v>49</v>
      </c>
      <c r="Y5" s="105" t="s">
        <v>51</v>
      </c>
      <c r="Z5" s="104" t="s">
        <v>52</v>
      </c>
      <c r="AA5" s="95" t="s">
        <v>57</v>
      </c>
      <c r="AB5" s="95" t="s">
        <v>53</v>
      </c>
      <c r="AC5" s="95" t="s">
        <v>54</v>
      </c>
      <c r="AD5" s="95" t="s">
        <v>55</v>
      </c>
      <c r="AE5" s="105" t="s">
        <v>56</v>
      </c>
      <c r="AF5" s="104" t="s">
        <v>46</v>
      </c>
      <c r="AG5" s="95" t="s">
        <v>47</v>
      </c>
      <c r="AH5" s="95" t="s">
        <v>48</v>
      </c>
      <c r="AI5" s="95" t="s">
        <v>50</v>
      </c>
      <c r="AJ5" s="95" t="s">
        <v>49</v>
      </c>
      <c r="AK5" s="105" t="s">
        <v>51</v>
      </c>
      <c r="AL5" s="104" t="s">
        <v>52</v>
      </c>
      <c r="AM5" s="95" t="s">
        <v>57</v>
      </c>
      <c r="AN5" s="95" t="s">
        <v>53</v>
      </c>
      <c r="AO5" s="95" t="s">
        <v>54</v>
      </c>
      <c r="AP5" s="95" t="s">
        <v>55</v>
      </c>
      <c r="AQ5" s="105" t="s">
        <v>56</v>
      </c>
      <c r="AR5" s="104" t="s">
        <v>46</v>
      </c>
      <c r="AS5" s="95" t="s">
        <v>47</v>
      </c>
      <c r="AT5" s="95" t="s">
        <v>48</v>
      </c>
      <c r="AU5" s="95" t="s">
        <v>50</v>
      </c>
      <c r="AV5" s="95" t="s">
        <v>49</v>
      </c>
      <c r="AW5" s="105" t="s">
        <v>51</v>
      </c>
      <c r="AX5" s="104" t="s">
        <v>52</v>
      </c>
      <c r="AY5" s="95" t="s">
        <v>57</v>
      </c>
      <c r="AZ5" s="95" t="s">
        <v>53</v>
      </c>
      <c r="BA5" s="95" t="s">
        <v>54</v>
      </c>
      <c r="BB5" s="95" t="s">
        <v>55</v>
      </c>
      <c r="BC5" s="95" t="s">
        <v>56</v>
      </c>
    </row>
    <row r="6" spans="1:55" s="3" customFormat="1" ht="17.100000000000001" customHeight="1" thickBot="1" x14ac:dyDescent="0.3">
      <c r="A6" s="26" t="s">
        <v>5</v>
      </c>
      <c r="B6" s="40">
        <v>1</v>
      </c>
      <c r="C6" s="190" t="s">
        <v>81</v>
      </c>
      <c r="D6" s="191"/>
      <c r="E6" s="191"/>
      <c r="F6" s="192"/>
      <c r="G6" s="10" t="str">
        <f t="shared" ref="G6:G45" si="0">IF(OR(ISBLANK(Início_da_tarefa),ISBLANK(Término_da_tarefa)),"",Término_da_tarefa-Início_da_tarefa+1)</f>
        <v/>
      </c>
      <c r="H6" s="106"/>
      <c r="I6" s="106"/>
      <c r="J6" s="106"/>
      <c r="K6" s="106"/>
      <c r="L6" s="106"/>
      <c r="M6" s="119"/>
      <c r="N6" s="115"/>
      <c r="O6" s="106"/>
      <c r="P6" s="106"/>
      <c r="Q6" s="106"/>
      <c r="R6" s="106"/>
      <c r="S6" s="119"/>
      <c r="T6" s="115"/>
      <c r="U6" s="106"/>
      <c r="V6" s="106"/>
      <c r="W6" s="106"/>
      <c r="X6" s="106"/>
      <c r="Y6" s="119"/>
      <c r="Z6" s="115"/>
      <c r="AA6" s="106"/>
      <c r="AB6" s="106"/>
      <c r="AC6" s="106"/>
      <c r="AD6" s="106"/>
      <c r="AE6" s="119"/>
      <c r="AF6" s="115"/>
      <c r="AG6" s="106"/>
      <c r="AH6" s="106"/>
      <c r="AI6" s="106"/>
      <c r="AJ6" s="106"/>
      <c r="AK6" s="119"/>
      <c r="AL6" s="115"/>
      <c r="AM6" s="106"/>
      <c r="AN6" s="106"/>
      <c r="AO6" s="106"/>
      <c r="AP6" s="106"/>
      <c r="AQ6" s="119"/>
      <c r="AR6" s="115"/>
      <c r="AS6" s="106"/>
      <c r="AT6" s="106"/>
      <c r="AU6" s="106"/>
      <c r="AV6" s="106"/>
      <c r="AW6" s="119"/>
      <c r="AX6" s="115"/>
      <c r="AY6" s="106"/>
      <c r="AZ6" s="106"/>
      <c r="BA6" s="106"/>
      <c r="BB6" s="106"/>
      <c r="BC6" s="111"/>
    </row>
    <row r="7" spans="1:55" s="3" customFormat="1" ht="17.100000000000001" customHeight="1" thickBot="1" x14ac:dyDescent="0.3">
      <c r="A7" s="26" t="s">
        <v>6</v>
      </c>
      <c r="B7" s="41" t="s">
        <v>58</v>
      </c>
      <c r="C7" s="42" t="s">
        <v>34</v>
      </c>
      <c r="D7" s="42">
        <v>1</v>
      </c>
      <c r="E7" s="43">
        <f>Início_do_projeto</f>
        <v>45658</v>
      </c>
      <c r="F7" s="43">
        <f>EDATE($E7,D7)</f>
        <v>45689</v>
      </c>
      <c r="G7" s="10">
        <f t="shared" si="0"/>
        <v>32</v>
      </c>
      <c r="H7" s="107"/>
      <c r="I7" s="106"/>
      <c r="J7" s="106"/>
      <c r="K7" s="106"/>
      <c r="L7" s="106"/>
      <c r="M7" s="119"/>
      <c r="N7" s="115"/>
      <c r="O7" s="106"/>
      <c r="P7" s="106"/>
      <c r="Q7" s="106"/>
      <c r="R7" s="106"/>
      <c r="S7" s="119"/>
      <c r="T7" s="115"/>
      <c r="U7" s="106"/>
      <c r="V7" s="106"/>
      <c r="W7" s="106"/>
      <c r="X7" s="106"/>
      <c r="Y7" s="119"/>
      <c r="Z7" s="115"/>
      <c r="AA7" s="106"/>
      <c r="AB7" s="106"/>
      <c r="AC7" s="106"/>
      <c r="AD7" s="106"/>
      <c r="AE7" s="119"/>
      <c r="AF7" s="115"/>
      <c r="AG7" s="106"/>
      <c r="AH7" s="106"/>
      <c r="AI7" s="106"/>
      <c r="AJ7" s="106"/>
      <c r="AK7" s="119"/>
      <c r="AL7" s="115"/>
      <c r="AM7" s="106"/>
      <c r="AN7" s="106"/>
      <c r="AO7" s="106"/>
      <c r="AP7" s="106"/>
      <c r="AQ7" s="119"/>
      <c r="AR7" s="115"/>
      <c r="AS7" s="106"/>
      <c r="AT7" s="106"/>
      <c r="AU7" s="106"/>
      <c r="AV7" s="106"/>
      <c r="AW7" s="119"/>
      <c r="AX7" s="115"/>
      <c r="AY7" s="106"/>
      <c r="AZ7" s="106"/>
      <c r="BA7" s="106"/>
      <c r="BB7" s="106"/>
      <c r="BC7" s="111"/>
    </row>
    <row r="8" spans="1:55" s="3" customFormat="1" ht="17.100000000000001" customHeight="1" thickBot="1" x14ac:dyDescent="0.3">
      <c r="A8" s="26" t="s">
        <v>7</v>
      </c>
      <c r="B8" s="41" t="s">
        <v>59</v>
      </c>
      <c r="C8" s="42" t="s">
        <v>35</v>
      </c>
      <c r="D8" s="42">
        <v>2</v>
      </c>
      <c r="E8" s="43">
        <f>Início_do_projeto</f>
        <v>45658</v>
      </c>
      <c r="F8" s="43">
        <f t="shared" ref="F8:F10" si="1">EDATE($E8,D8)</f>
        <v>45717</v>
      </c>
      <c r="G8" s="10">
        <f t="shared" si="0"/>
        <v>60</v>
      </c>
      <c r="H8" s="107"/>
      <c r="I8" s="107"/>
      <c r="J8" s="106"/>
      <c r="K8" s="106"/>
      <c r="L8" s="106"/>
      <c r="M8" s="119"/>
      <c r="N8" s="115"/>
      <c r="O8" s="106"/>
      <c r="P8" s="106"/>
      <c r="Q8" s="106"/>
      <c r="R8" s="106"/>
      <c r="S8" s="123"/>
      <c r="T8" s="115"/>
      <c r="U8" s="106"/>
      <c r="V8" s="106"/>
      <c r="W8" s="106"/>
      <c r="X8" s="106"/>
      <c r="Y8" s="119"/>
      <c r="Z8" s="115"/>
      <c r="AA8" s="106"/>
      <c r="AB8" s="106"/>
      <c r="AC8" s="106"/>
      <c r="AD8" s="106"/>
      <c r="AE8" s="119"/>
      <c r="AF8" s="115"/>
      <c r="AG8" s="106"/>
      <c r="AH8" s="106"/>
      <c r="AI8" s="106"/>
      <c r="AJ8" s="106"/>
      <c r="AK8" s="119"/>
      <c r="AL8" s="115"/>
      <c r="AM8" s="106"/>
      <c r="AN8" s="106"/>
      <c r="AO8" s="106"/>
      <c r="AP8" s="106"/>
      <c r="AQ8" s="119"/>
      <c r="AR8" s="115"/>
      <c r="AS8" s="106"/>
      <c r="AT8" s="106"/>
      <c r="AU8" s="106"/>
      <c r="AV8" s="106"/>
      <c r="AW8" s="119"/>
      <c r="AX8" s="115"/>
      <c r="AY8" s="106"/>
      <c r="AZ8" s="106"/>
      <c r="BA8" s="106"/>
      <c r="BB8" s="106"/>
      <c r="BC8" s="111"/>
    </row>
    <row r="9" spans="1:55" s="3" customFormat="1" ht="17.100000000000001" customHeight="1" thickBot="1" x14ac:dyDescent="0.3">
      <c r="A9" s="25"/>
      <c r="B9" s="41" t="s">
        <v>60</v>
      </c>
      <c r="C9" s="42" t="s">
        <v>36</v>
      </c>
      <c r="D9" s="42">
        <v>2</v>
      </c>
      <c r="E9" s="43">
        <f>Início_do_projeto</f>
        <v>45658</v>
      </c>
      <c r="F9" s="43">
        <f t="shared" si="1"/>
        <v>45717</v>
      </c>
      <c r="G9" s="10">
        <f t="shared" si="0"/>
        <v>60</v>
      </c>
      <c r="H9" s="107"/>
      <c r="I9" s="107"/>
      <c r="J9" s="106"/>
      <c r="K9" s="106"/>
      <c r="L9" s="106"/>
      <c r="M9" s="119"/>
      <c r="N9" s="115"/>
      <c r="O9" s="106"/>
      <c r="P9" s="106"/>
      <c r="Q9" s="106"/>
      <c r="R9" s="106"/>
      <c r="S9" s="119"/>
      <c r="T9" s="115"/>
      <c r="U9" s="106"/>
      <c r="V9" s="106"/>
      <c r="W9" s="106"/>
      <c r="X9" s="106"/>
      <c r="Y9" s="119"/>
      <c r="Z9" s="115"/>
      <c r="AA9" s="106"/>
      <c r="AB9" s="106"/>
      <c r="AC9" s="106"/>
      <c r="AD9" s="106"/>
      <c r="AE9" s="119"/>
      <c r="AF9" s="115"/>
      <c r="AG9" s="106"/>
      <c r="AH9" s="106"/>
      <c r="AI9" s="106"/>
      <c r="AJ9" s="106"/>
      <c r="AK9" s="119"/>
      <c r="AL9" s="115"/>
      <c r="AM9" s="106"/>
      <c r="AN9" s="106"/>
      <c r="AO9" s="106"/>
      <c r="AP9" s="106"/>
      <c r="AQ9" s="119"/>
      <c r="AR9" s="115"/>
      <c r="AS9" s="106"/>
      <c r="AT9" s="106"/>
      <c r="AU9" s="106"/>
      <c r="AV9" s="106"/>
      <c r="AW9" s="119"/>
      <c r="AX9" s="115"/>
      <c r="AY9" s="106"/>
      <c r="AZ9" s="106"/>
      <c r="BA9" s="106"/>
      <c r="BB9" s="106"/>
      <c r="BC9" s="111"/>
    </row>
    <row r="10" spans="1:55" s="3" customFormat="1" ht="17.100000000000001" customHeight="1" thickBot="1" x14ac:dyDescent="0.3">
      <c r="A10" s="25"/>
      <c r="B10" s="41" t="s">
        <v>61</v>
      </c>
      <c r="C10" s="42" t="s">
        <v>37</v>
      </c>
      <c r="D10" s="42">
        <v>2</v>
      </c>
      <c r="E10" s="43">
        <f>Início_do_projeto</f>
        <v>45658</v>
      </c>
      <c r="F10" s="43">
        <f t="shared" si="1"/>
        <v>45717</v>
      </c>
      <c r="G10" s="10">
        <f t="shared" si="0"/>
        <v>60</v>
      </c>
      <c r="H10" s="107"/>
      <c r="I10" s="107"/>
      <c r="J10" s="106"/>
      <c r="K10" s="106"/>
      <c r="L10" s="106"/>
      <c r="M10" s="119"/>
      <c r="N10" s="115"/>
      <c r="O10" s="106"/>
      <c r="P10" s="106"/>
      <c r="Q10" s="106"/>
      <c r="R10" s="106"/>
      <c r="S10" s="119"/>
      <c r="T10" s="115"/>
      <c r="U10" s="106"/>
      <c r="V10" s="108"/>
      <c r="W10" s="106"/>
      <c r="X10" s="106"/>
      <c r="Y10" s="119"/>
      <c r="Z10" s="115"/>
      <c r="AA10" s="106"/>
      <c r="AB10" s="106"/>
      <c r="AC10" s="106"/>
      <c r="AD10" s="106"/>
      <c r="AE10" s="119"/>
      <c r="AF10" s="115"/>
      <c r="AG10" s="106"/>
      <c r="AH10" s="106"/>
      <c r="AI10" s="106"/>
      <c r="AJ10" s="106"/>
      <c r="AK10" s="119"/>
      <c r="AL10" s="115"/>
      <c r="AM10" s="106"/>
      <c r="AN10" s="106"/>
      <c r="AO10" s="106"/>
      <c r="AP10" s="106"/>
      <c r="AQ10" s="119"/>
      <c r="AR10" s="115"/>
      <c r="AS10" s="106"/>
      <c r="AT10" s="106"/>
      <c r="AU10" s="106"/>
      <c r="AV10" s="106"/>
      <c r="AW10" s="119"/>
      <c r="AX10" s="115"/>
      <c r="AY10" s="106"/>
      <c r="AZ10" s="106"/>
      <c r="BA10" s="106"/>
      <c r="BB10" s="106"/>
      <c r="BC10" s="111"/>
    </row>
    <row r="11" spans="1:55" s="3" customFormat="1" ht="17.100000000000001" customHeight="1" thickBot="1" x14ac:dyDescent="0.3">
      <c r="A11" s="26" t="s">
        <v>8</v>
      </c>
      <c r="B11" s="44">
        <v>2</v>
      </c>
      <c r="C11" s="188" t="s">
        <v>82</v>
      </c>
      <c r="D11" s="189"/>
      <c r="E11" s="189"/>
      <c r="F11" s="189"/>
      <c r="G11" s="10" t="str">
        <f t="shared" si="0"/>
        <v/>
      </c>
      <c r="H11" s="109"/>
      <c r="I11" s="109"/>
      <c r="J11" s="109"/>
      <c r="K11" s="109"/>
      <c r="L11" s="109"/>
      <c r="M11" s="120"/>
      <c r="N11" s="116"/>
      <c r="O11" s="109"/>
      <c r="P11" s="109"/>
      <c r="Q11" s="109"/>
      <c r="R11" s="109"/>
      <c r="S11" s="120"/>
      <c r="T11" s="116"/>
      <c r="U11" s="109"/>
      <c r="V11" s="109"/>
      <c r="W11" s="109"/>
      <c r="X11" s="109"/>
      <c r="Y11" s="120"/>
      <c r="Z11" s="116"/>
      <c r="AA11" s="109"/>
      <c r="AB11" s="109"/>
      <c r="AC11" s="109"/>
      <c r="AD11" s="109"/>
      <c r="AE11" s="120"/>
      <c r="AF11" s="116"/>
      <c r="AG11" s="109"/>
      <c r="AH11" s="109"/>
      <c r="AI11" s="109"/>
      <c r="AJ11" s="109"/>
      <c r="AK11" s="120"/>
      <c r="AL11" s="116"/>
      <c r="AM11" s="109"/>
      <c r="AN11" s="109"/>
      <c r="AO11" s="109"/>
      <c r="AP11" s="109"/>
      <c r="AQ11" s="120"/>
      <c r="AR11" s="116"/>
      <c r="AS11" s="109"/>
      <c r="AT11" s="109"/>
      <c r="AU11" s="109"/>
      <c r="AV11" s="109"/>
      <c r="AW11" s="120"/>
      <c r="AX11" s="116"/>
      <c r="AY11" s="109"/>
      <c r="AZ11" s="109"/>
      <c r="BA11" s="109"/>
      <c r="BB11" s="109"/>
      <c r="BC11" s="112"/>
    </row>
    <row r="12" spans="1:55" s="3" customFormat="1" ht="17.100000000000001" customHeight="1" thickBot="1" x14ac:dyDescent="0.3">
      <c r="A12" s="26"/>
      <c r="B12" s="45" t="s">
        <v>62</v>
      </c>
      <c r="C12" s="46" t="s">
        <v>98</v>
      </c>
      <c r="D12" s="46">
        <v>12</v>
      </c>
      <c r="E12" s="47">
        <f>$F10+1</f>
        <v>45718</v>
      </c>
      <c r="F12" s="47">
        <f>EDATE(E12,D12)</f>
        <v>46083</v>
      </c>
      <c r="G12" s="10">
        <f t="shared" si="0"/>
        <v>366</v>
      </c>
      <c r="H12" s="106"/>
      <c r="I12" s="106"/>
      <c r="J12" s="107"/>
      <c r="K12" s="107"/>
      <c r="L12" s="107"/>
      <c r="M12" s="121"/>
      <c r="N12" s="117"/>
      <c r="O12" s="107"/>
      <c r="P12" s="107"/>
      <c r="Q12" s="107"/>
      <c r="R12" s="107"/>
      <c r="S12" s="121"/>
      <c r="T12" s="117"/>
      <c r="U12" s="107"/>
      <c r="V12" s="107"/>
      <c r="W12" s="106"/>
      <c r="X12" s="106"/>
      <c r="Y12" s="119"/>
      <c r="Z12" s="115"/>
      <c r="AA12" s="106"/>
      <c r="AB12" s="106"/>
      <c r="AC12" s="106"/>
      <c r="AD12" s="106"/>
      <c r="AE12" s="119"/>
      <c r="AF12" s="115"/>
      <c r="AG12" s="106"/>
      <c r="AH12" s="106"/>
      <c r="AI12" s="106"/>
      <c r="AJ12" s="106"/>
      <c r="AK12" s="119"/>
      <c r="AL12" s="115"/>
      <c r="AM12" s="106"/>
      <c r="AN12" s="106"/>
      <c r="AO12" s="106"/>
      <c r="AP12" s="106"/>
      <c r="AQ12" s="119"/>
      <c r="AR12" s="115"/>
      <c r="AS12" s="106"/>
      <c r="AT12" s="106"/>
      <c r="AU12" s="106"/>
      <c r="AV12" s="106"/>
      <c r="AW12" s="119"/>
      <c r="AX12" s="115"/>
      <c r="AY12" s="106"/>
      <c r="AZ12" s="106"/>
      <c r="BA12" s="106"/>
      <c r="BB12" s="106"/>
      <c r="BC12" s="111"/>
    </row>
    <row r="13" spans="1:55" s="3" customFormat="1" ht="17.100000000000001" customHeight="1" thickBot="1" x14ac:dyDescent="0.3">
      <c r="A13" s="25"/>
      <c r="B13" s="45" t="s">
        <v>63</v>
      </c>
      <c r="C13" s="46" t="s">
        <v>99</v>
      </c>
      <c r="D13" s="46">
        <v>12</v>
      </c>
      <c r="E13" s="47">
        <f>F10+1</f>
        <v>45718</v>
      </c>
      <c r="F13" s="47">
        <f t="shared" ref="F13:F14" si="2">EDATE(E13,D13)</f>
        <v>46083</v>
      </c>
      <c r="G13" s="10">
        <f t="shared" si="0"/>
        <v>366</v>
      </c>
      <c r="H13" s="106"/>
      <c r="I13" s="106"/>
      <c r="J13" s="107"/>
      <c r="K13" s="107"/>
      <c r="L13" s="107"/>
      <c r="M13" s="121"/>
      <c r="N13" s="117"/>
      <c r="O13" s="107"/>
      <c r="P13" s="107"/>
      <c r="Q13" s="107"/>
      <c r="R13" s="107"/>
      <c r="S13" s="124"/>
      <c r="T13" s="117"/>
      <c r="U13" s="107"/>
      <c r="V13" s="107"/>
      <c r="W13" s="106"/>
      <c r="X13" s="106"/>
      <c r="Y13" s="119"/>
      <c r="Z13" s="115"/>
      <c r="AA13" s="106"/>
      <c r="AB13" s="106"/>
      <c r="AC13" s="106"/>
      <c r="AD13" s="106"/>
      <c r="AE13" s="119"/>
      <c r="AF13" s="115"/>
      <c r="AG13" s="106"/>
      <c r="AH13" s="106"/>
      <c r="AI13" s="106"/>
      <c r="AJ13" s="106"/>
      <c r="AK13" s="119"/>
      <c r="AL13" s="115"/>
      <c r="AM13" s="106"/>
      <c r="AN13" s="106"/>
      <c r="AO13" s="106"/>
      <c r="AP13" s="106"/>
      <c r="AQ13" s="119"/>
      <c r="AR13" s="115"/>
      <c r="AS13" s="106"/>
      <c r="AT13" s="106"/>
      <c r="AU13" s="106"/>
      <c r="AV13" s="106"/>
      <c r="AW13" s="119"/>
      <c r="AX13" s="115"/>
      <c r="AY13" s="106"/>
      <c r="AZ13" s="106"/>
      <c r="BA13" s="106"/>
      <c r="BB13" s="106"/>
      <c r="BC13" s="111"/>
    </row>
    <row r="14" spans="1:55" s="3" customFormat="1" ht="17.100000000000001" customHeight="1" thickBot="1" x14ac:dyDescent="0.3">
      <c r="A14" s="25"/>
      <c r="B14" s="45" t="s">
        <v>64</v>
      </c>
      <c r="C14" s="46" t="s">
        <v>100</v>
      </c>
      <c r="D14" s="46">
        <v>12</v>
      </c>
      <c r="E14" s="47">
        <f>F10+1</f>
        <v>45718</v>
      </c>
      <c r="F14" s="47">
        <f t="shared" si="2"/>
        <v>46083</v>
      </c>
      <c r="G14" s="10">
        <f t="shared" si="0"/>
        <v>366</v>
      </c>
      <c r="H14" s="106"/>
      <c r="I14" s="106"/>
      <c r="J14" s="107"/>
      <c r="K14" s="107"/>
      <c r="L14" s="107"/>
      <c r="M14" s="121"/>
      <c r="N14" s="117"/>
      <c r="O14" s="107"/>
      <c r="P14" s="107"/>
      <c r="Q14" s="107"/>
      <c r="R14" s="107"/>
      <c r="S14" s="121"/>
      <c r="T14" s="117"/>
      <c r="U14" s="107"/>
      <c r="V14" s="107"/>
      <c r="W14" s="106"/>
      <c r="X14" s="106"/>
      <c r="Y14" s="119"/>
      <c r="Z14" s="115"/>
      <c r="AA14" s="106"/>
      <c r="AB14" s="106"/>
      <c r="AC14" s="106"/>
      <c r="AD14" s="106"/>
      <c r="AE14" s="119"/>
      <c r="AF14" s="115"/>
      <c r="AG14" s="106"/>
      <c r="AH14" s="106"/>
      <c r="AI14" s="106"/>
      <c r="AJ14" s="106"/>
      <c r="AK14" s="119"/>
      <c r="AL14" s="115"/>
      <c r="AM14" s="106"/>
      <c r="AN14" s="106"/>
      <c r="AO14" s="106"/>
      <c r="AP14" s="106"/>
      <c r="AQ14" s="119"/>
      <c r="AR14" s="115"/>
      <c r="AS14" s="106"/>
      <c r="AT14" s="106"/>
      <c r="AU14" s="106"/>
      <c r="AV14" s="106"/>
      <c r="AW14" s="119"/>
      <c r="AX14" s="115"/>
      <c r="AY14" s="106"/>
      <c r="AZ14" s="106"/>
      <c r="BA14" s="106"/>
      <c r="BB14" s="106"/>
      <c r="BC14" s="111"/>
    </row>
    <row r="15" spans="1:55" s="3" customFormat="1" ht="17.100000000000001" customHeight="1" thickBot="1" x14ac:dyDescent="0.3">
      <c r="A15" s="25"/>
      <c r="B15" s="48">
        <v>3</v>
      </c>
      <c r="C15" s="184" t="s">
        <v>83</v>
      </c>
      <c r="D15" s="185"/>
      <c r="E15" s="49"/>
      <c r="F15" s="96"/>
      <c r="G15" s="170"/>
      <c r="H15" s="171"/>
      <c r="I15" s="171"/>
      <c r="J15" s="171"/>
      <c r="K15" s="171"/>
      <c r="L15" s="171"/>
      <c r="M15" s="172"/>
      <c r="N15" s="173"/>
      <c r="O15" s="171"/>
      <c r="P15" s="171"/>
      <c r="Q15" s="171"/>
      <c r="R15" s="171"/>
      <c r="S15" s="172"/>
      <c r="T15" s="173"/>
      <c r="U15" s="171"/>
      <c r="V15" s="171"/>
      <c r="W15" s="171"/>
      <c r="X15" s="171"/>
      <c r="Y15" s="172"/>
      <c r="Z15" s="173"/>
      <c r="AA15" s="171"/>
      <c r="AB15" s="171"/>
      <c r="AC15" s="171"/>
      <c r="AD15" s="171"/>
      <c r="AE15" s="172"/>
      <c r="AF15" s="173"/>
      <c r="AG15" s="171"/>
      <c r="AH15" s="171"/>
      <c r="AI15" s="171"/>
      <c r="AJ15" s="171"/>
      <c r="AK15" s="172"/>
      <c r="AL15" s="173"/>
      <c r="AM15" s="171"/>
      <c r="AN15" s="171"/>
      <c r="AO15" s="171"/>
      <c r="AP15" s="171"/>
      <c r="AQ15" s="172"/>
      <c r="AR15" s="173"/>
      <c r="AS15" s="171"/>
      <c r="AT15" s="171"/>
      <c r="AU15" s="171"/>
      <c r="AV15" s="171"/>
      <c r="AW15" s="172"/>
      <c r="AX15" s="173"/>
      <c r="AY15" s="171"/>
      <c r="AZ15" s="171"/>
      <c r="BA15" s="171"/>
      <c r="BB15" s="171"/>
      <c r="BC15" s="174"/>
    </row>
    <row r="16" spans="1:55" s="3" customFormat="1" ht="17.100000000000001" customHeight="1" thickBot="1" x14ac:dyDescent="0.3">
      <c r="A16" s="25"/>
      <c r="B16" s="50" t="s">
        <v>89</v>
      </c>
      <c r="C16" s="50" t="s">
        <v>101</v>
      </c>
      <c r="D16" s="50">
        <v>0.5</v>
      </c>
      <c r="E16" s="51">
        <f>$F14</f>
        <v>46083</v>
      </c>
      <c r="F16" s="51">
        <v>46037</v>
      </c>
      <c r="G16" s="10"/>
      <c r="H16" s="106"/>
      <c r="I16" s="106"/>
      <c r="J16" s="106"/>
      <c r="K16" s="106"/>
      <c r="L16" s="106"/>
      <c r="M16" s="119"/>
      <c r="N16" s="115"/>
      <c r="O16" s="106"/>
      <c r="P16" s="106"/>
      <c r="Q16" s="106"/>
      <c r="R16" s="106"/>
      <c r="S16" s="119"/>
      <c r="T16" s="115"/>
      <c r="U16" s="106"/>
      <c r="V16" s="106"/>
      <c r="W16" s="107"/>
      <c r="X16" s="106"/>
      <c r="Y16" s="119"/>
      <c r="Z16" s="115"/>
      <c r="AA16" s="106"/>
      <c r="AB16" s="106"/>
      <c r="AC16" s="106"/>
      <c r="AD16" s="106"/>
      <c r="AE16" s="119"/>
      <c r="AF16" s="115"/>
      <c r="AG16" s="106"/>
      <c r="AH16" s="106"/>
      <c r="AI16" s="106"/>
      <c r="AJ16" s="106"/>
      <c r="AK16" s="119"/>
      <c r="AL16" s="115"/>
      <c r="AM16" s="106"/>
      <c r="AN16" s="106"/>
      <c r="AO16" s="106"/>
      <c r="AP16" s="106"/>
      <c r="AQ16" s="119"/>
      <c r="AR16" s="115"/>
      <c r="AS16" s="106"/>
      <c r="AT16" s="106"/>
      <c r="AU16" s="106"/>
      <c r="AV16" s="106"/>
      <c r="AW16" s="119"/>
      <c r="AX16" s="115"/>
      <c r="AY16" s="106"/>
      <c r="AZ16" s="106"/>
      <c r="BA16" s="106"/>
      <c r="BB16" s="106"/>
      <c r="BC16" s="111"/>
    </row>
    <row r="17" spans="1:55" s="3" customFormat="1" ht="17.100000000000001" customHeight="1" thickBot="1" x14ac:dyDescent="0.3">
      <c r="A17" s="25"/>
      <c r="B17" s="50" t="s">
        <v>90</v>
      </c>
      <c r="C17" s="50" t="s">
        <v>102</v>
      </c>
      <c r="D17" s="50">
        <v>10</v>
      </c>
      <c r="E17" s="51">
        <f>E16</f>
        <v>46083</v>
      </c>
      <c r="F17" s="51">
        <f t="shared" ref="F17:F18" si="3">EDATE(E17,D17)</f>
        <v>46389</v>
      </c>
      <c r="G17" s="10"/>
      <c r="H17" s="106"/>
      <c r="I17" s="106"/>
      <c r="J17" s="106"/>
      <c r="K17" s="106"/>
      <c r="L17" s="106"/>
      <c r="M17" s="119"/>
      <c r="N17" s="115"/>
      <c r="O17" s="106"/>
      <c r="P17" s="106"/>
      <c r="Q17" s="106"/>
      <c r="R17" s="106"/>
      <c r="S17" s="119"/>
      <c r="T17" s="115"/>
      <c r="U17" s="106"/>
      <c r="V17" s="106"/>
      <c r="W17" s="107"/>
      <c r="X17" s="107"/>
      <c r="Y17" s="121"/>
      <c r="Z17" s="117"/>
      <c r="AA17" s="107"/>
      <c r="AB17" s="107"/>
      <c r="AC17" s="107"/>
      <c r="AD17" s="107"/>
      <c r="AE17" s="121"/>
      <c r="AF17" s="117"/>
      <c r="AG17" s="106"/>
      <c r="AH17" s="106"/>
      <c r="AI17" s="106"/>
      <c r="AJ17" s="106"/>
      <c r="AK17" s="119"/>
      <c r="AL17" s="115"/>
      <c r="AM17" s="106"/>
      <c r="AN17" s="106"/>
      <c r="AO17" s="106"/>
      <c r="AP17" s="106"/>
      <c r="AQ17" s="119"/>
      <c r="AR17" s="115"/>
      <c r="AS17" s="106"/>
      <c r="AT17" s="106"/>
      <c r="AU17" s="106"/>
      <c r="AV17" s="106"/>
      <c r="AW17" s="119"/>
      <c r="AX17" s="115"/>
      <c r="AY17" s="106"/>
      <c r="AZ17" s="106"/>
      <c r="BA17" s="106"/>
      <c r="BB17" s="106"/>
      <c r="BC17" s="111"/>
    </row>
    <row r="18" spans="1:55" s="3" customFormat="1" ht="17.100000000000001" customHeight="1" thickBot="1" x14ac:dyDescent="0.3">
      <c r="A18" s="25"/>
      <c r="B18" s="50" t="s">
        <v>91</v>
      </c>
      <c r="C18" s="50" t="s">
        <v>103</v>
      </c>
      <c r="D18" s="50">
        <v>10</v>
      </c>
      <c r="E18" s="51">
        <f>E17</f>
        <v>46083</v>
      </c>
      <c r="F18" s="51">
        <f t="shared" si="3"/>
        <v>46389</v>
      </c>
      <c r="G18" s="10"/>
      <c r="H18" s="106"/>
      <c r="I18" s="106"/>
      <c r="J18" s="106"/>
      <c r="K18" s="106"/>
      <c r="L18" s="106"/>
      <c r="M18" s="119"/>
      <c r="N18" s="115"/>
      <c r="O18" s="106"/>
      <c r="P18" s="106"/>
      <c r="Q18" s="106"/>
      <c r="R18" s="106"/>
      <c r="S18" s="119"/>
      <c r="T18" s="115"/>
      <c r="U18" s="106"/>
      <c r="V18" s="106"/>
      <c r="W18" s="107"/>
      <c r="X18" s="107"/>
      <c r="Y18" s="121"/>
      <c r="Z18" s="117"/>
      <c r="AA18" s="107"/>
      <c r="AB18" s="107"/>
      <c r="AC18" s="107"/>
      <c r="AD18" s="107"/>
      <c r="AE18" s="121"/>
      <c r="AF18" s="117"/>
      <c r="AG18" s="106"/>
      <c r="AH18" s="106"/>
      <c r="AI18" s="106"/>
      <c r="AJ18" s="106"/>
      <c r="AK18" s="119"/>
      <c r="AL18" s="115"/>
      <c r="AM18" s="106"/>
      <c r="AN18" s="106"/>
      <c r="AO18" s="106"/>
      <c r="AP18" s="106"/>
      <c r="AQ18" s="119"/>
      <c r="AR18" s="115"/>
      <c r="AS18" s="106"/>
      <c r="AT18" s="106"/>
      <c r="AU18" s="106"/>
      <c r="AV18" s="106"/>
      <c r="AW18" s="119"/>
      <c r="AX18" s="115"/>
      <c r="AY18" s="106"/>
      <c r="AZ18" s="106"/>
      <c r="BA18" s="106"/>
      <c r="BB18" s="106"/>
      <c r="BC18" s="111"/>
    </row>
    <row r="19" spans="1:55" s="3" customFormat="1" ht="17.100000000000001" customHeight="1" thickBot="1" x14ac:dyDescent="0.3">
      <c r="A19" s="25" t="s">
        <v>9</v>
      </c>
      <c r="B19" s="52">
        <v>4</v>
      </c>
      <c r="C19" s="186" t="s">
        <v>84</v>
      </c>
      <c r="D19" s="187"/>
      <c r="E19" s="53"/>
      <c r="F19" s="164"/>
      <c r="G19" s="165" t="str">
        <f t="shared" si="0"/>
        <v/>
      </c>
      <c r="H19" s="166"/>
      <c r="I19" s="166"/>
      <c r="J19" s="166"/>
      <c r="K19" s="166"/>
      <c r="L19" s="166"/>
      <c r="M19" s="167"/>
      <c r="N19" s="168"/>
      <c r="O19" s="166"/>
      <c r="P19" s="166"/>
      <c r="Q19" s="166"/>
      <c r="R19" s="166"/>
      <c r="S19" s="167"/>
      <c r="T19" s="168"/>
      <c r="U19" s="166"/>
      <c r="V19" s="166"/>
      <c r="W19" s="166"/>
      <c r="X19" s="166"/>
      <c r="Y19" s="167"/>
      <c r="Z19" s="168"/>
      <c r="AA19" s="166"/>
      <c r="AB19" s="166"/>
      <c r="AC19" s="166"/>
      <c r="AD19" s="166"/>
      <c r="AE19" s="167"/>
      <c r="AF19" s="168"/>
      <c r="AG19" s="166"/>
      <c r="AH19" s="166"/>
      <c r="AI19" s="166"/>
      <c r="AJ19" s="166"/>
      <c r="AK19" s="167"/>
      <c r="AL19" s="168"/>
      <c r="AM19" s="166"/>
      <c r="AN19" s="166"/>
      <c r="AO19" s="166"/>
      <c r="AP19" s="166"/>
      <c r="AQ19" s="167"/>
      <c r="AR19" s="168"/>
      <c r="AS19" s="166"/>
      <c r="AT19" s="166"/>
      <c r="AU19" s="166"/>
      <c r="AV19" s="166"/>
      <c r="AW19" s="167"/>
      <c r="AX19" s="168"/>
      <c r="AY19" s="166"/>
      <c r="AZ19" s="166"/>
      <c r="BA19" s="166"/>
      <c r="BB19" s="166"/>
      <c r="BC19" s="169"/>
    </row>
    <row r="20" spans="1:55" s="3" customFormat="1" ht="17.100000000000001" customHeight="1" thickBot="1" x14ac:dyDescent="0.3">
      <c r="A20" s="25"/>
      <c r="B20" s="54" t="s">
        <v>65</v>
      </c>
      <c r="C20" s="55" t="s">
        <v>104</v>
      </c>
      <c r="D20" s="55">
        <v>2</v>
      </c>
      <c r="E20" s="56">
        <f>$F18</f>
        <v>46389</v>
      </c>
      <c r="F20" s="56">
        <f>EDATE(E20,D20)</f>
        <v>46448</v>
      </c>
      <c r="G20" s="10">
        <f t="shared" si="0"/>
        <v>60</v>
      </c>
      <c r="H20" s="106"/>
      <c r="I20" s="106"/>
      <c r="J20" s="106"/>
      <c r="K20" s="106"/>
      <c r="L20" s="106"/>
      <c r="M20" s="119"/>
      <c r="N20" s="115"/>
      <c r="O20" s="106"/>
      <c r="P20" s="106"/>
      <c r="Q20" s="106"/>
      <c r="R20" s="106"/>
      <c r="S20" s="119"/>
      <c r="T20" s="115"/>
      <c r="U20" s="106"/>
      <c r="V20" s="106"/>
      <c r="W20" s="106"/>
      <c r="X20" s="106"/>
      <c r="Y20" s="119"/>
      <c r="Z20" s="115"/>
      <c r="AA20" s="106"/>
      <c r="AB20" s="106"/>
      <c r="AC20" s="106"/>
      <c r="AD20" s="106"/>
      <c r="AE20" s="119"/>
      <c r="AF20" s="115"/>
      <c r="AG20" s="107"/>
      <c r="AH20" s="107"/>
      <c r="AI20" s="106"/>
      <c r="AJ20" s="106"/>
      <c r="AK20" s="119"/>
      <c r="AL20" s="115"/>
      <c r="AM20" s="106"/>
      <c r="AN20" s="106"/>
      <c r="AO20" s="106"/>
      <c r="AP20" s="106"/>
      <c r="AQ20" s="119"/>
      <c r="AR20" s="115"/>
      <c r="AS20" s="106"/>
      <c r="AT20" s="106"/>
      <c r="AU20" s="106"/>
      <c r="AV20" s="106"/>
      <c r="AW20" s="119"/>
      <c r="AX20" s="115"/>
      <c r="AY20" s="106"/>
      <c r="AZ20" s="106"/>
      <c r="BA20" s="106"/>
      <c r="BB20" s="106"/>
      <c r="BC20" s="111"/>
    </row>
    <row r="21" spans="1:55" s="3" customFormat="1" ht="17.100000000000001" customHeight="1" thickBot="1" x14ac:dyDescent="0.3">
      <c r="A21" s="25" t="s">
        <v>9</v>
      </c>
      <c r="B21" s="57">
        <v>5</v>
      </c>
      <c r="C21" s="58" t="s">
        <v>85</v>
      </c>
      <c r="D21" s="58"/>
      <c r="E21" s="59"/>
      <c r="F21" s="176"/>
      <c r="G21" s="177" t="str">
        <f t="shared" si="0"/>
        <v/>
      </c>
      <c r="H21" s="178"/>
      <c r="I21" s="178"/>
      <c r="J21" s="178"/>
      <c r="K21" s="178"/>
      <c r="L21" s="178"/>
      <c r="M21" s="179"/>
      <c r="N21" s="180"/>
      <c r="O21" s="178"/>
      <c r="P21" s="178"/>
      <c r="Q21" s="178"/>
      <c r="R21" s="178"/>
      <c r="S21" s="179"/>
      <c r="T21" s="180"/>
      <c r="U21" s="178"/>
      <c r="V21" s="178"/>
      <c r="W21" s="178"/>
      <c r="X21" s="178"/>
      <c r="Y21" s="179"/>
      <c r="Z21" s="180"/>
      <c r="AA21" s="178"/>
      <c r="AB21" s="178"/>
      <c r="AC21" s="178"/>
      <c r="AD21" s="178"/>
      <c r="AE21" s="179"/>
      <c r="AF21" s="180"/>
      <c r="AG21" s="178"/>
      <c r="AH21" s="178"/>
      <c r="AI21" s="178"/>
      <c r="AJ21" s="178"/>
      <c r="AK21" s="179"/>
      <c r="AL21" s="180"/>
      <c r="AM21" s="178"/>
      <c r="AN21" s="178"/>
      <c r="AO21" s="178"/>
      <c r="AP21" s="178"/>
      <c r="AQ21" s="179"/>
      <c r="AR21" s="180"/>
      <c r="AS21" s="178"/>
      <c r="AT21" s="178"/>
      <c r="AU21" s="178"/>
      <c r="AV21" s="178"/>
      <c r="AW21" s="179"/>
      <c r="AX21" s="180"/>
      <c r="AY21" s="178"/>
      <c r="AZ21" s="178"/>
      <c r="BA21" s="178"/>
      <c r="BB21" s="178"/>
      <c r="BC21" s="181"/>
    </row>
    <row r="22" spans="1:55" s="3" customFormat="1" ht="17.100000000000001" customHeight="1" thickBot="1" x14ac:dyDescent="0.3">
      <c r="A22" s="25"/>
      <c r="B22" s="60" t="s">
        <v>66</v>
      </c>
      <c r="C22" s="61" t="s">
        <v>105</v>
      </c>
      <c r="D22" s="61">
        <v>6</v>
      </c>
      <c r="E22" s="62">
        <f>$F20</f>
        <v>46448</v>
      </c>
      <c r="F22" s="62">
        <f>EDATE(E22,D22)</f>
        <v>46632</v>
      </c>
      <c r="G22" s="10">
        <f t="shared" si="0"/>
        <v>185</v>
      </c>
      <c r="H22" s="106"/>
      <c r="I22" s="106"/>
      <c r="J22" s="106"/>
      <c r="K22" s="106"/>
      <c r="L22" s="106"/>
      <c r="M22" s="119"/>
      <c r="N22" s="115"/>
      <c r="O22" s="106"/>
      <c r="P22" s="106"/>
      <c r="Q22" s="106"/>
      <c r="R22" s="106"/>
      <c r="S22" s="119"/>
      <c r="T22" s="115"/>
      <c r="U22" s="106"/>
      <c r="V22" s="106"/>
      <c r="W22" s="106"/>
      <c r="X22" s="106"/>
      <c r="Y22" s="119"/>
      <c r="Z22" s="115"/>
      <c r="AA22" s="106"/>
      <c r="AB22" s="106"/>
      <c r="AC22" s="106"/>
      <c r="AD22" s="106"/>
      <c r="AE22" s="119"/>
      <c r="AF22" s="115"/>
      <c r="AG22" s="107"/>
      <c r="AH22" s="107"/>
      <c r="AI22" s="107"/>
      <c r="AJ22" s="107"/>
      <c r="AK22" s="121"/>
      <c r="AL22" s="117"/>
      <c r="AM22" s="107"/>
      <c r="AN22" s="106"/>
      <c r="AO22" s="106"/>
      <c r="AP22" s="106"/>
      <c r="AQ22" s="119"/>
      <c r="AR22" s="115"/>
      <c r="AS22" s="106"/>
      <c r="AT22" s="106"/>
      <c r="AU22" s="106"/>
      <c r="AV22" s="106"/>
      <c r="AW22" s="119"/>
      <c r="AX22" s="115"/>
      <c r="AY22" s="106"/>
      <c r="AZ22" s="106"/>
      <c r="BA22" s="106"/>
      <c r="BB22" s="106"/>
      <c r="BC22" s="111"/>
    </row>
    <row r="23" spans="1:55" s="3" customFormat="1" ht="17.100000000000001" customHeight="1" thickBot="1" x14ac:dyDescent="0.3">
      <c r="A23" s="25"/>
      <c r="B23" s="63">
        <v>6</v>
      </c>
      <c r="C23" s="64" t="s">
        <v>86</v>
      </c>
      <c r="D23" s="64"/>
      <c r="E23" s="65"/>
      <c r="F23" s="97"/>
      <c r="G23" s="154" t="str">
        <f t="shared" si="0"/>
        <v/>
      </c>
      <c r="H23" s="175"/>
      <c r="I23" s="157"/>
      <c r="J23" s="155"/>
      <c r="K23" s="155"/>
      <c r="L23" s="155"/>
      <c r="M23" s="156"/>
      <c r="N23" s="157"/>
      <c r="O23" s="155"/>
      <c r="P23" s="155"/>
      <c r="Q23" s="155"/>
      <c r="R23" s="155"/>
      <c r="S23" s="156"/>
      <c r="T23" s="157"/>
      <c r="U23" s="155"/>
      <c r="V23" s="155"/>
      <c r="W23" s="155"/>
      <c r="X23" s="155"/>
      <c r="Y23" s="156"/>
      <c r="Z23" s="157"/>
      <c r="AA23" s="155"/>
      <c r="AB23" s="155"/>
      <c r="AC23" s="155"/>
      <c r="AD23" s="155"/>
      <c r="AE23" s="156"/>
      <c r="AF23" s="157"/>
      <c r="AG23" s="155"/>
      <c r="AH23" s="155"/>
      <c r="AI23" s="155"/>
      <c r="AJ23" s="155"/>
      <c r="AK23" s="156"/>
      <c r="AL23" s="157"/>
      <c r="AM23" s="155"/>
      <c r="AN23" s="155"/>
      <c r="AO23" s="155"/>
      <c r="AP23" s="155"/>
      <c r="AQ23" s="156"/>
      <c r="AR23" s="157"/>
      <c r="AS23" s="155"/>
      <c r="AT23" s="155"/>
      <c r="AU23" s="155"/>
      <c r="AV23" s="155"/>
      <c r="AW23" s="156"/>
      <c r="AX23" s="157"/>
      <c r="AY23" s="155"/>
      <c r="AZ23" s="155"/>
      <c r="BA23" s="155"/>
      <c r="BB23" s="155"/>
      <c r="BC23" s="158"/>
    </row>
    <row r="24" spans="1:55" s="3" customFormat="1" ht="17.100000000000001" customHeight="1" thickBot="1" x14ac:dyDescent="0.3">
      <c r="A24" s="25"/>
      <c r="B24" s="50" t="s">
        <v>67</v>
      </c>
      <c r="C24" s="50" t="s">
        <v>106</v>
      </c>
      <c r="D24" s="50">
        <v>1</v>
      </c>
      <c r="E24" s="51">
        <f>F22</f>
        <v>46632</v>
      </c>
      <c r="F24" s="51">
        <f t="shared" ref="F24:F41" si="4">EDATE(E24,D24)</f>
        <v>46662</v>
      </c>
      <c r="G24" s="10">
        <f t="shared" si="0"/>
        <v>31</v>
      </c>
      <c r="H24" s="106"/>
      <c r="I24" s="106"/>
      <c r="J24" s="106"/>
      <c r="K24" s="106"/>
      <c r="L24" s="106"/>
      <c r="M24" s="119"/>
      <c r="N24" s="115"/>
      <c r="O24" s="106"/>
      <c r="P24" s="106"/>
      <c r="Q24" s="106"/>
      <c r="R24" s="106"/>
      <c r="S24" s="119"/>
      <c r="T24" s="115"/>
      <c r="U24" s="106"/>
      <c r="V24" s="106"/>
      <c r="W24" s="106"/>
      <c r="X24" s="106"/>
      <c r="Y24" s="119"/>
      <c r="Z24" s="115"/>
      <c r="AA24" s="106"/>
      <c r="AB24" s="106"/>
      <c r="AC24" s="106"/>
      <c r="AD24" s="106"/>
      <c r="AE24" s="119"/>
      <c r="AF24" s="115"/>
      <c r="AG24" s="106"/>
      <c r="AH24" s="106"/>
      <c r="AI24" s="106"/>
      <c r="AJ24" s="106"/>
      <c r="AK24" s="119"/>
      <c r="AL24" s="115"/>
      <c r="AM24" s="106"/>
      <c r="AN24" s="107"/>
      <c r="AO24" s="106"/>
      <c r="AP24" s="106"/>
      <c r="AQ24" s="119"/>
      <c r="AR24" s="115"/>
      <c r="AS24" s="106"/>
      <c r="AT24" s="106"/>
      <c r="AU24" s="106"/>
      <c r="AV24" s="106"/>
      <c r="AW24" s="119"/>
      <c r="AX24" s="115"/>
      <c r="AY24" s="106"/>
      <c r="AZ24" s="106"/>
      <c r="BA24" s="106"/>
      <c r="BB24" s="106"/>
      <c r="BC24" s="111"/>
    </row>
    <row r="25" spans="1:55" s="3" customFormat="1" ht="17.100000000000001" customHeight="1" thickBot="1" x14ac:dyDescent="0.3">
      <c r="A25" s="25"/>
      <c r="B25" s="50" t="s">
        <v>68</v>
      </c>
      <c r="C25" s="50" t="s">
        <v>107</v>
      </c>
      <c r="D25" s="50">
        <v>4</v>
      </c>
      <c r="E25" s="51">
        <f>F22</f>
        <v>46632</v>
      </c>
      <c r="F25" s="51">
        <f t="shared" si="4"/>
        <v>46754</v>
      </c>
      <c r="G25" s="10">
        <f t="shared" si="0"/>
        <v>123</v>
      </c>
      <c r="H25" s="106"/>
      <c r="I25" s="106"/>
      <c r="J25" s="106"/>
      <c r="K25" s="106"/>
      <c r="L25" s="106"/>
      <c r="M25" s="119"/>
      <c r="N25" s="115"/>
      <c r="O25" s="106"/>
      <c r="P25" s="106"/>
      <c r="Q25" s="106"/>
      <c r="R25" s="106"/>
      <c r="S25" s="119"/>
      <c r="T25" s="115"/>
      <c r="U25" s="106"/>
      <c r="V25" s="106"/>
      <c r="W25" s="106"/>
      <c r="X25" s="106"/>
      <c r="Y25" s="119"/>
      <c r="Z25" s="115"/>
      <c r="AA25" s="106"/>
      <c r="AB25" s="106"/>
      <c r="AC25" s="106"/>
      <c r="AD25" s="106"/>
      <c r="AE25" s="119"/>
      <c r="AF25" s="115"/>
      <c r="AG25" s="106"/>
      <c r="AH25" s="106"/>
      <c r="AI25" s="106"/>
      <c r="AJ25" s="106"/>
      <c r="AK25" s="119"/>
      <c r="AL25" s="115"/>
      <c r="AM25" s="106"/>
      <c r="AN25" s="107"/>
      <c r="AO25" s="107"/>
      <c r="AP25" s="107"/>
      <c r="AQ25" s="121"/>
      <c r="AR25" s="115"/>
      <c r="AS25" s="106"/>
      <c r="AT25" s="106"/>
      <c r="AU25" s="106"/>
      <c r="AV25" s="106"/>
      <c r="AW25" s="119"/>
      <c r="AX25" s="115"/>
      <c r="AY25" s="106"/>
      <c r="AZ25" s="106"/>
      <c r="BA25" s="106"/>
      <c r="BB25" s="106"/>
      <c r="BC25" s="111"/>
    </row>
    <row r="26" spans="1:55" s="3" customFormat="1" ht="17.100000000000001" customHeight="1" thickBot="1" x14ac:dyDescent="0.3">
      <c r="A26" s="25"/>
      <c r="B26" s="66">
        <v>7</v>
      </c>
      <c r="C26" s="67" t="s">
        <v>87</v>
      </c>
      <c r="D26" s="67"/>
      <c r="E26" s="68"/>
      <c r="F26" s="98"/>
      <c r="G26" s="159" t="str">
        <f t="shared" si="0"/>
        <v/>
      </c>
      <c r="H26" s="160"/>
      <c r="I26" s="160"/>
      <c r="J26" s="160"/>
      <c r="K26" s="160"/>
      <c r="L26" s="160"/>
      <c r="M26" s="161"/>
      <c r="N26" s="162"/>
      <c r="O26" s="160"/>
      <c r="P26" s="160"/>
      <c r="Q26" s="160"/>
      <c r="R26" s="160"/>
      <c r="S26" s="161"/>
      <c r="T26" s="162"/>
      <c r="U26" s="160"/>
      <c r="V26" s="160"/>
      <c r="W26" s="160"/>
      <c r="X26" s="160"/>
      <c r="Y26" s="161"/>
      <c r="Z26" s="162"/>
      <c r="AA26" s="160"/>
      <c r="AB26" s="160"/>
      <c r="AC26" s="160"/>
      <c r="AD26" s="160"/>
      <c r="AE26" s="161"/>
      <c r="AF26" s="162"/>
      <c r="AG26" s="160"/>
      <c r="AH26" s="160"/>
      <c r="AI26" s="160"/>
      <c r="AJ26" s="160"/>
      <c r="AK26" s="161"/>
      <c r="AL26" s="162"/>
      <c r="AM26" s="160"/>
      <c r="AN26" s="160"/>
      <c r="AO26" s="160"/>
      <c r="AP26" s="160"/>
      <c r="AQ26" s="161"/>
      <c r="AR26" s="162"/>
      <c r="AS26" s="160"/>
      <c r="AT26" s="160"/>
      <c r="AU26" s="160"/>
      <c r="AV26" s="160"/>
      <c r="AW26" s="161"/>
      <c r="AX26" s="162"/>
      <c r="AY26" s="160"/>
      <c r="AZ26" s="160"/>
      <c r="BA26" s="160"/>
      <c r="BB26" s="160"/>
      <c r="BC26" s="163"/>
    </row>
    <row r="27" spans="1:55" s="3" customFormat="1" ht="17.100000000000001" customHeight="1" thickBot="1" x14ac:dyDescent="0.3">
      <c r="A27" s="25"/>
      <c r="B27" s="69" t="s">
        <v>69</v>
      </c>
      <c r="C27" s="69" t="s">
        <v>108</v>
      </c>
      <c r="D27" s="69">
        <v>0.5</v>
      </c>
      <c r="E27" s="70">
        <v>46722</v>
      </c>
      <c r="F27" s="70">
        <v>46736</v>
      </c>
      <c r="G27" s="10"/>
      <c r="H27" s="106"/>
      <c r="I27" s="106"/>
      <c r="J27" s="106"/>
      <c r="K27" s="106"/>
      <c r="L27" s="106"/>
      <c r="M27" s="119"/>
      <c r="N27" s="115"/>
      <c r="O27" s="106"/>
      <c r="P27" s="106"/>
      <c r="Q27" s="106"/>
      <c r="R27" s="106"/>
      <c r="S27" s="119"/>
      <c r="T27" s="115"/>
      <c r="U27" s="106"/>
      <c r="V27" s="106"/>
      <c r="W27" s="106"/>
      <c r="X27" s="106"/>
      <c r="Y27" s="119"/>
      <c r="Z27" s="115"/>
      <c r="AA27" s="106"/>
      <c r="AB27" s="106"/>
      <c r="AC27" s="106"/>
      <c r="AD27" s="106"/>
      <c r="AE27" s="119"/>
      <c r="AF27" s="115"/>
      <c r="AG27" s="106"/>
      <c r="AH27" s="106"/>
      <c r="AI27" s="106"/>
      <c r="AJ27" s="106"/>
      <c r="AK27" s="119"/>
      <c r="AL27" s="115"/>
      <c r="AM27" s="106"/>
      <c r="AN27" s="106"/>
      <c r="AO27" s="106"/>
      <c r="AP27" s="106"/>
      <c r="AQ27" s="128"/>
      <c r="AR27" s="115"/>
      <c r="AS27" s="106"/>
      <c r="AT27" s="106"/>
      <c r="AU27" s="106"/>
      <c r="AV27" s="106"/>
      <c r="AW27" s="119"/>
      <c r="AX27" s="115"/>
      <c r="AY27" s="106"/>
      <c r="AZ27" s="106"/>
      <c r="BA27" s="106"/>
      <c r="BB27" s="106"/>
      <c r="BC27" s="111"/>
    </row>
    <row r="28" spans="1:55" s="3" customFormat="1" ht="17.100000000000001" customHeight="1" thickBot="1" x14ac:dyDescent="0.3">
      <c r="A28" s="25"/>
      <c r="B28" s="69" t="s">
        <v>70</v>
      </c>
      <c r="C28" s="69" t="s">
        <v>109</v>
      </c>
      <c r="D28" s="69">
        <v>1</v>
      </c>
      <c r="E28" s="70">
        <f>F27</f>
        <v>46736</v>
      </c>
      <c r="F28" s="70">
        <f t="shared" si="4"/>
        <v>46767</v>
      </c>
      <c r="G28" s="10"/>
      <c r="H28" s="106"/>
      <c r="I28" s="106"/>
      <c r="J28" s="106"/>
      <c r="K28" s="106"/>
      <c r="L28" s="106"/>
      <c r="M28" s="119"/>
      <c r="N28" s="115"/>
      <c r="O28" s="106"/>
      <c r="P28" s="106"/>
      <c r="Q28" s="106"/>
      <c r="R28" s="106"/>
      <c r="S28" s="119"/>
      <c r="T28" s="115"/>
      <c r="U28" s="106"/>
      <c r="V28" s="106"/>
      <c r="W28" s="106"/>
      <c r="X28" s="106"/>
      <c r="Y28" s="119"/>
      <c r="Z28" s="115"/>
      <c r="AA28" s="106"/>
      <c r="AB28" s="106"/>
      <c r="AC28" s="106"/>
      <c r="AD28" s="106"/>
      <c r="AE28" s="119"/>
      <c r="AF28" s="115"/>
      <c r="AG28" s="106"/>
      <c r="AH28" s="106"/>
      <c r="AI28" s="106"/>
      <c r="AJ28" s="106"/>
      <c r="AK28" s="119"/>
      <c r="AL28" s="115"/>
      <c r="AM28" s="106"/>
      <c r="AN28" s="106"/>
      <c r="AO28" s="106"/>
      <c r="AP28" s="106"/>
      <c r="AQ28" s="128"/>
      <c r="AR28" s="115"/>
      <c r="AS28" s="106"/>
      <c r="AT28" s="106"/>
      <c r="AU28" s="106"/>
      <c r="AV28" s="106"/>
      <c r="AW28" s="119"/>
      <c r="AX28" s="115"/>
      <c r="AY28" s="106"/>
      <c r="AZ28" s="106"/>
      <c r="BA28" s="106"/>
      <c r="BB28" s="106"/>
      <c r="BC28" s="111"/>
    </row>
    <row r="29" spans="1:55" s="3" customFormat="1" ht="17.100000000000001" customHeight="1" thickBot="1" x14ac:dyDescent="0.3">
      <c r="A29" s="25"/>
      <c r="B29" s="71">
        <v>8</v>
      </c>
      <c r="C29" s="72" t="s">
        <v>88</v>
      </c>
      <c r="D29" s="72"/>
      <c r="E29" s="73"/>
      <c r="F29" s="99"/>
      <c r="G29" s="134"/>
      <c r="H29" s="135"/>
      <c r="I29" s="135"/>
      <c r="J29" s="135"/>
      <c r="K29" s="135"/>
      <c r="L29" s="135"/>
      <c r="M29" s="136"/>
      <c r="N29" s="137"/>
      <c r="O29" s="135"/>
      <c r="P29" s="135"/>
      <c r="Q29" s="135"/>
      <c r="R29" s="135"/>
      <c r="S29" s="136"/>
      <c r="T29" s="137"/>
      <c r="U29" s="135"/>
      <c r="V29" s="135"/>
      <c r="W29" s="135"/>
      <c r="X29" s="135"/>
      <c r="Y29" s="136"/>
      <c r="Z29" s="137"/>
      <c r="AA29" s="135"/>
      <c r="AB29" s="135"/>
      <c r="AC29" s="135"/>
      <c r="AD29" s="135"/>
      <c r="AE29" s="136"/>
      <c r="AF29" s="137"/>
      <c r="AG29" s="135"/>
      <c r="AH29" s="135"/>
      <c r="AI29" s="135"/>
      <c r="AJ29" s="135"/>
      <c r="AK29" s="136"/>
      <c r="AL29" s="137"/>
      <c r="AM29" s="135"/>
      <c r="AN29" s="135"/>
      <c r="AO29" s="135"/>
      <c r="AP29" s="135"/>
      <c r="AQ29" s="136"/>
      <c r="AR29" s="137"/>
      <c r="AS29" s="135"/>
      <c r="AT29" s="135"/>
      <c r="AU29" s="135"/>
      <c r="AV29" s="135"/>
      <c r="AW29" s="136"/>
      <c r="AX29" s="137"/>
      <c r="AY29" s="135"/>
      <c r="AZ29" s="135"/>
      <c r="BA29" s="135"/>
      <c r="BB29" s="135"/>
      <c r="BC29" s="138"/>
    </row>
    <row r="30" spans="1:55" s="3" customFormat="1" ht="17.100000000000001" customHeight="1" thickBot="1" x14ac:dyDescent="0.3">
      <c r="A30" s="25"/>
      <c r="B30" s="74" t="s">
        <v>71</v>
      </c>
      <c r="C30" s="74" t="s">
        <v>110</v>
      </c>
      <c r="D30" s="74">
        <v>0.25</v>
      </c>
      <c r="E30" s="75">
        <f>F28</f>
        <v>46767</v>
      </c>
      <c r="F30" s="75">
        <v>46774</v>
      </c>
      <c r="G30" s="10"/>
      <c r="H30" s="106"/>
      <c r="I30" s="106"/>
      <c r="J30" s="106"/>
      <c r="K30" s="106"/>
      <c r="L30" s="106"/>
      <c r="M30" s="119"/>
      <c r="N30" s="115"/>
      <c r="O30" s="106"/>
      <c r="P30" s="106"/>
      <c r="Q30" s="106"/>
      <c r="R30" s="106"/>
      <c r="S30" s="119"/>
      <c r="T30" s="115"/>
      <c r="U30" s="106"/>
      <c r="V30" s="106"/>
      <c r="W30" s="106"/>
      <c r="X30" s="106"/>
      <c r="Y30" s="119"/>
      <c r="Z30" s="115"/>
      <c r="AA30" s="106"/>
      <c r="AB30" s="106"/>
      <c r="AC30" s="106"/>
      <c r="AD30" s="106"/>
      <c r="AE30" s="119"/>
      <c r="AF30" s="115"/>
      <c r="AG30" s="106"/>
      <c r="AH30" s="106"/>
      <c r="AI30" s="106"/>
      <c r="AJ30" s="106"/>
      <c r="AK30" s="119"/>
      <c r="AL30" s="115"/>
      <c r="AM30" s="106"/>
      <c r="AN30" s="106"/>
      <c r="AO30" s="106"/>
      <c r="AP30" s="106"/>
      <c r="AQ30" s="119"/>
      <c r="AR30" s="127"/>
      <c r="AS30" s="106"/>
      <c r="AT30" s="106"/>
      <c r="AU30" s="106"/>
      <c r="AV30" s="106"/>
      <c r="AW30" s="119"/>
      <c r="AX30" s="115"/>
      <c r="AY30" s="106"/>
      <c r="AZ30" s="106"/>
      <c r="BA30" s="106"/>
      <c r="BB30" s="106"/>
      <c r="BC30" s="111"/>
    </row>
    <row r="31" spans="1:55" s="3" customFormat="1" ht="17.100000000000001" customHeight="1" thickBot="1" x14ac:dyDescent="0.3">
      <c r="A31" s="25"/>
      <c r="B31" s="74" t="s">
        <v>72</v>
      </c>
      <c r="C31" s="74" t="s">
        <v>111</v>
      </c>
      <c r="D31" s="74">
        <v>0.5</v>
      </c>
      <c r="E31" s="75">
        <f>F30</f>
        <v>46774</v>
      </c>
      <c r="F31" s="75">
        <v>46798</v>
      </c>
      <c r="G31" s="10"/>
      <c r="H31" s="106"/>
      <c r="I31" s="106"/>
      <c r="J31" s="106"/>
      <c r="K31" s="106"/>
      <c r="L31" s="106"/>
      <c r="M31" s="119"/>
      <c r="N31" s="115"/>
      <c r="O31" s="106"/>
      <c r="P31" s="106"/>
      <c r="Q31" s="106"/>
      <c r="R31" s="106"/>
      <c r="S31" s="119"/>
      <c r="T31" s="115"/>
      <c r="U31" s="106"/>
      <c r="V31" s="106"/>
      <c r="W31" s="106"/>
      <c r="X31" s="106"/>
      <c r="Y31" s="119"/>
      <c r="Z31" s="115"/>
      <c r="AA31" s="106"/>
      <c r="AB31" s="106"/>
      <c r="AC31" s="106"/>
      <c r="AD31" s="106"/>
      <c r="AE31" s="119"/>
      <c r="AF31" s="115"/>
      <c r="AG31" s="106"/>
      <c r="AH31" s="106"/>
      <c r="AI31" s="106"/>
      <c r="AJ31" s="106"/>
      <c r="AK31" s="119"/>
      <c r="AL31" s="115"/>
      <c r="AM31" s="106"/>
      <c r="AN31" s="106"/>
      <c r="AO31" s="106"/>
      <c r="AP31" s="106"/>
      <c r="AQ31" s="119"/>
      <c r="AR31" s="115"/>
      <c r="AS31" s="110"/>
      <c r="AT31" s="106"/>
      <c r="AU31" s="106"/>
      <c r="AV31" s="106"/>
      <c r="AW31" s="119"/>
      <c r="AX31" s="115"/>
      <c r="AY31" s="106"/>
      <c r="AZ31" s="106"/>
      <c r="BA31" s="106"/>
      <c r="BB31" s="106"/>
      <c r="BC31" s="111"/>
    </row>
    <row r="32" spans="1:55" s="3" customFormat="1" ht="17.100000000000001" customHeight="1" thickBot="1" x14ac:dyDescent="0.3">
      <c r="A32" s="25"/>
      <c r="B32" s="74" t="s">
        <v>73</v>
      </c>
      <c r="C32" s="74" t="s">
        <v>112</v>
      </c>
      <c r="D32" s="74">
        <v>1</v>
      </c>
      <c r="E32" s="75">
        <f>F31</f>
        <v>46798</v>
      </c>
      <c r="F32" s="75">
        <f t="shared" si="4"/>
        <v>46827</v>
      </c>
      <c r="G32" s="10"/>
      <c r="H32" s="106"/>
      <c r="I32" s="106"/>
      <c r="J32" s="106"/>
      <c r="K32" s="106"/>
      <c r="L32" s="106"/>
      <c r="M32" s="119"/>
      <c r="N32" s="115"/>
      <c r="O32" s="106"/>
      <c r="P32" s="106"/>
      <c r="Q32" s="106"/>
      <c r="R32" s="106"/>
      <c r="S32" s="119"/>
      <c r="T32" s="115"/>
      <c r="U32" s="106"/>
      <c r="V32" s="106"/>
      <c r="W32" s="106"/>
      <c r="X32" s="106"/>
      <c r="Y32" s="119"/>
      <c r="Z32" s="115"/>
      <c r="AA32" s="106"/>
      <c r="AB32" s="106"/>
      <c r="AC32" s="106"/>
      <c r="AD32" s="106"/>
      <c r="AE32" s="119"/>
      <c r="AF32" s="115"/>
      <c r="AG32" s="106"/>
      <c r="AH32" s="106"/>
      <c r="AI32" s="106"/>
      <c r="AJ32" s="106"/>
      <c r="AK32" s="119"/>
      <c r="AL32" s="115"/>
      <c r="AM32" s="106"/>
      <c r="AN32" s="106"/>
      <c r="AO32" s="106"/>
      <c r="AP32" s="106"/>
      <c r="AQ32" s="119"/>
      <c r="AR32" s="115"/>
      <c r="AS32" s="110"/>
      <c r="AT32" s="106"/>
      <c r="AU32" s="106"/>
      <c r="AV32" s="106"/>
      <c r="AW32" s="119"/>
      <c r="AX32" s="115"/>
      <c r="AY32" s="106"/>
      <c r="AZ32" s="106"/>
      <c r="BA32" s="106"/>
      <c r="BB32" s="106"/>
      <c r="BC32" s="111"/>
    </row>
    <row r="33" spans="1:55" s="3" customFormat="1" ht="17.100000000000001" customHeight="1" thickBot="1" x14ac:dyDescent="0.3">
      <c r="A33" s="25"/>
      <c r="B33" s="76">
        <v>9</v>
      </c>
      <c r="C33" s="77" t="s">
        <v>97</v>
      </c>
      <c r="D33" s="77"/>
      <c r="E33" s="78"/>
      <c r="F33" s="101"/>
      <c r="G33" s="139"/>
      <c r="H33" s="140"/>
      <c r="I33" s="140"/>
      <c r="J33" s="140"/>
      <c r="K33" s="140"/>
      <c r="L33" s="140"/>
      <c r="M33" s="141"/>
      <c r="N33" s="142"/>
      <c r="O33" s="140"/>
      <c r="P33" s="140"/>
      <c r="Q33" s="140"/>
      <c r="R33" s="140"/>
      <c r="S33" s="141"/>
      <c r="T33" s="142"/>
      <c r="U33" s="140"/>
      <c r="V33" s="140"/>
      <c r="W33" s="140"/>
      <c r="X33" s="140"/>
      <c r="Y33" s="141"/>
      <c r="Z33" s="142"/>
      <c r="AA33" s="140"/>
      <c r="AB33" s="140"/>
      <c r="AC33" s="140"/>
      <c r="AD33" s="140"/>
      <c r="AE33" s="141"/>
      <c r="AF33" s="142"/>
      <c r="AG33" s="140"/>
      <c r="AH33" s="140"/>
      <c r="AI33" s="140"/>
      <c r="AJ33" s="140"/>
      <c r="AK33" s="141"/>
      <c r="AL33" s="142"/>
      <c r="AM33" s="140"/>
      <c r="AN33" s="140"/>
      <c r="AO33" s="140"/>
      <c r="AP33" s="140"/>
      <c r="AQ33" s="141"/>
      <c r="AR33" s="142"/>
      <c r="AS33" s="140"/>
      <c r="AT33" s="140"/>
      <c r="AU33" s="140"/>
      <c r="AV33" s="140"/>
      <c r="AW33" s="141"/>
      <c r="AX33" s="142"/>
      <c r="AY33" s="140"/>
      <c r="AZ33" s="140"/>
      <c r="BA33" s="140"/>
      <c r="BB33" s="140"/>
      <c r="BC33" s="143"/>
    </row>
    <row r="34" spans="1:55" s="3" customFormat="1" ht="17.100000000000001" customHeight="1" thickBot="1" x14ac:dyDescent="0.3">
      <c r="A34" s="25"/>
      <c r="B34" s="79" t="s">
        <v>74</v>
      </c>
      <c r="C34" s="80" t="s">
        <v>113</v>
      </c>
      <c r="D34" s="80">
        <v>0.5</v>
      </c>
      <c r="E34" s="81">
        <f>F32</f>
        <v>46827</v>
      </c>
      <c r="F34" s="81">
        <v>46844</v>
      </c>
      <c r="G34" s="10"/>
      <c r="H34" s="106"/>
      <c r="I34" s="106"/>
      <c r="J34" s="106"/>
      <c r="K34" s="106"/>
      <c r="L34" s="106"/>
      <c r="M34" s="119"/>
      <c r="N34" s="115"/>
      <c r="O34" s="106"/>
      <c r="P34" s="106"/>
      <c r="Q34" s="106"/>
      <c r="R34" s="106"/>
      <c r="S34" s="119"/>
      <c r="T34" s="115"/>
      <c r="U34" s="106"/>
      <c r="V34" s="106"/>
      <c r="W34" s="106"/>
      <c r="X34" s="106"/>
      <c r="Y34" s="119"/>
      <c r="Z34" s="115"/>
      <c r="AA34" s="106"/>
      <c r="AB34" s="106"/>
      <c r="AC34" s="106"/>
      <c r="AD34" s="106"/>
      <c r="AE34" s="119"/>
      <c r="AF34" s="115"/>
      <c r="AG34" s="106"/>
      <c r="AH34" s="106"/>
      <c r="AI34" s="106"/>
      <c r="AJ34" s="106"/>
      <c r="AK34" s="119"/>
      <c r="AL34" s="115"/>
      <c r="AM34" s="106"/>
      <c r="AN34" s="106"/>
      <c r="AO34" s="106"/>
      <c r="AP34" s="106"/>
      <c r="AQ34" s="119"/>
      <c r="AR34" s="115"/>
      <c r="AS34" s="106"/>
      <c r="AT34" s="110"/>
      <c r="AU34" s="110"/>
      <c r="AV34" s="106"/>
      <c r="AW34" s="119"/>
      <c r="AX34" s="115"/>
      <c r="AY34" s="106"/>
      <c r="AZ34" s="106"/>
      <c r="BA34" s="106"/>
      <c r="BB34" s="106"/>
      <c r="BC34" s="111"/>
    </row>
    <row r="35" spans="1:55" s="3" customFormat="1" ht="17.100000000000001" customHeight="1" thickBot="1" x14ac:dyDescent="0.3">
      <c r="A35" s="25"/>
      <c r="B35" s="79" t="s">
        <v>75</v>
      </c>
      <c r="C35" s="80" t="s">
        <v>114</v>
      </c>
      <c r="D35" s="80">
        <v>3</v>
      </c>
      <c r="E35" s="81">
        <f>F32</f>
        <v>46827</v>
      </c>
      <c r="F35" s="81">
        <v>46874</v>
      </c>
      <c r="G35" s="10"/>
      <c r="H35" s="106"/>
      <c r="I35" s="106"/>
      <c r="J35" s="106"/>
      <c r="K35" s="106"/>
      <c r="L35" s="106"/>
      <c r="M35" s="119"/>
      <c r="N35" s="115"/>
      <c r="O35" s="106"/>
      <c r="P35" s="106"/>
      <c r="Q35" s="106"/>
      <c r="R35" s="106"/>
      <c r="S35" s="119"/>
      <c r="T35" s="115"/>
      <c r="U35" s="106"/>
      <c r="V35" s="106"/>
      <c r="W35" s="106"/>
      <c r="X35" s="106"/>
      <c r="Y35" s="119"/>
      <c r="Z35" s="115"/>
      <c r="AA35" s="106"/>
      <c r="AB35" s="106"/>
      <c r="AC35" s="106"/>
      <c r="AD35" s="106"/>
      <c r="AE35" s="119"/>
      <c r="AF35" s="115"/>
      <c r="AG35" s="106"/>
      <c r="AH35" s="106"/>
      <c r="AI35" s="106"/>
      <c r="AJ35" s="106"/>
      <c r="AK35" s="119"/>
      <c r="AL35" s="115"/>
      <c r="AM35" s="106"/>
      <c r="AN35" s="106"/>
      <c r="AO35" s="106"/>
      <c r="AP35" s="106"/>
      <c r="AQ35" s="119"/>
      <c r="AR35" s="115"/>
      <c r="AS35" s="106"/>
      <c r="AT35" s="110"/>
      <c r="AU35" s="110"/>
      <c r="AV35" s="110"/>
      <c r="AW35" s="119"/>
      <c r="AX35" s="115"/>
      <c r="AY35" s="106"/>
      <c r="AZ35" s="106"/>
      <c r="BA35" s="106"/>
      <c r="BB35" s="106"/>
      <c r="BC35" s="111"/>
    </row>
    <row r="36" spans="1:55" s="3" customFormat="1" ht="17.100000000000001" customHeight="1" thickBot="1" x14ac:dyDescent="0.3">
      <c r="A36" s="25"/>
      <c r="B36" s="82">
        <v>10</v>
      </c>
      <c r="C36" s="83" t="s">
        <v>92</v>
      </c>
      <c r="D36" s="83"/>
      <c r="E36" s="84"/>
      <c r="F36" s="100"/>
      <c r="G36" s="144"/>
      <c r="H36" s="145"/>
      <c r="I36" s="145"/>
      <c r="J36" s="145"/>
      <c r="K36" s="145"/>
      <c r="L36" s="145"/>
      <c r="M36" s="146"/>
      <c r="N36" s="147"/>
      <c r="O36" s="145"/>
      <c r="P36" s="145"/>
      <c r="Q36" s="145"/>
      <c r="R36" s="145"/>
      <c r="S36" s="146"/>
      <c r="T36" s="147"/>
      <c r="U36" s="145"/>
      <c r="V36" s="145"/>
      <c r="W36" s="145"/>
      <c r="X36" s="145"/>
      <c r="Y36" s="146"/>
      <c r="Z36" s="147"/>
      <c r="AA36" s="145"/>
      <c r="AB36" s="145"/>
      <c r="AC36" s="145"/>
      <c r="AD36" s="145"/>
      <c r="AE36" s="146"/>
      <c r="AF36" s="147"/>
      <c r="AG36" s="145"/>
      <c r="AH36" s="145"/>
      <c r="AI36" s="145"/>
      <c r="AJ36" s="145"/>
      <c r="AK36" s="146"/>
      <c r="AL36" s="147"/>
      <c r="AM36" s="145"/>
      <c r="AN36" s="145"/>
      <c r="AO36" s="145"/>
      <c r="AP36" s="145"/>
      <c r="AQ36" s="146"/>
      <c r="AR36" s="147"/>
      <c r="AS36" s="145"/>
      <c r="AT36" s="145"/>
      <c r="AU36" s="145"/>
      <c r="AV36" s="145"/>
      <c r="AW36" s="146"/>
      <c r="AX36" s="147"/>
      <c r="AY36" s="145"/>
      <c r="AZ36" s="145"/>
      <c r="BA36" s="145"/>
      <c r="BB36" s="145"/>
      <c r="BC36" s="148"/>
    </row>
    <row r="37" spans="1:55" s="3" customFormat="1" ht="17.100000000000001" customHeight="1" thickBot="1" x14ac:dyDescent="0.3">
      <c r="A37" s="25"/>
      <c r="B37" s="85" t="s">
        <v>76</v>
      </c>
      <c r="C37" s="85" t="s">
        <v>117</v>
      </c>
      <c r="D37" s="85">
        <v>3</v>
      </c>
      <c r="E37" s="86">
        <v>46905</v>
      </c>
      <c r="F37" s="86">
        <f t="shared" si="4"/>
        <v>46997</v>
      </c>
      <c r="G37" s="10"/>
      <c r="H37" s="106"/>
      <c r="I37" s="106"/>
      <c r="J37" s="106"/>
      <c r="K37" s="106"/>
      <c r="L37" s="106"/>
      <c r="M37" s="119"/>
      <c r="N37" s="115"/>
      <c r="O37" s="106"/>
      <c r="P37" s="106"/>
      <c r="Q37" s="106"/>
      <c r="R37" s="106"/>
      <c r="S37" s="119"/>
      <c r="T37" s="115"/>
      <c r="U37" s="106"/>
      <c r="V37" s="106"/>
      <c r="W37" s="106"/>
      <c r="X37" s="106"/>
      <c r="Y37" s="119"/>
      <c r="Z37" s="115"/>
      <c r="AA37" s="106"/>
      <c r="AB37" s="106"/>
      <c r="AC37" s="106"/>
      <c r="AD37" s="106"/>
      <c r="AE37" s="119"/>
      <c r="AF37" s="115"/>
      <c r="AG37" s="106"/>
      <c r="AH37" s="106"/>
      <c r="AI37" s="106"/>
      <c r="AJ37" s="106"/>
      <c r="AK37" s="119"/>
      <c r="AL37" s="115"/>
      <c r="AM37" s="106"/>
      <c r="AN37" s="106"/>
      <c r="AO37" s="106"/>
      <c r="AP37" s="106"/>
      <c r="AQ37" s="119"/>
      <c r="AR37" s="115"/>
      <c r="AS37" s="106"/>
      <c r="AT37" s="106"/>
      <c r="AU37" s="106"/>
      <c r="AV37" s="106"/>
      <c r="AW37" s="128"/>
      <c r="AX37" s="127"/>
      <c r="AY37" s="110"/>
      <c r="AZ37" s="106"/>
      <c r="BA37" s="106"/>
      <c r="BB37" s="106"/>
      <c r="BC37" s="111"/>
    </row>
    <row r="38" spans="1:55" s="3" customFormat="1" ht="17.100000000000001" customHeight="1" thickBot="1" x14ac:dyDescent="0.3">
      <c r="A38" s="25"/>
      <c r="B38" s="85" t="s">
        <v>77</v>
      </c>
      <c r="C38" s="85" t="s">
        <v>116</v>
      </c>
      <c r="D38" s="85">
        <v>2</v>
      </c>
      <c r="E38" s="86">
        <v>46997</v>
      </c>
      <c r="F38" s="86">
        <f t="shared" si="4"/>
        <v>47058</v>
      </c>
      <c r="G38" s="10"/>
      <c r="H38" s="106"/>
      <c r="I38" s="106"/>
      <c r="J38" s="106"/>
      <c r="K38" s="106"/>
      <c r="L38" s="106"/>
      <c r="M38" s="119"/>
      <c r="N38" s="115"/>
      <c r="O38" s="106"/>
      <c r="P38" s="106"/>
      <c r="Q38" s="106"/>
      <c r="R38" s="106"/>
      <c r="S38" s="119"/>
      <c r="T38" s="115"/>
      <c r="U38" s="106"/>
      <c r="V38" s="106"/>
      <c r="W38" s="106"/>
      <c r="X38" s="106"/>
      <c r="Y38" s="119"/>
      <c r="Z38" s="115"/>
      <c r="AA38" s="106"/>
      <c r="AB38" s="106"/>
      <c r="AC38" s="106"/>
      <c r="AD38" s="106"/>
      <c r="AE38" s="119"/>
      <c r="AF38" s="115"/>
      <c r="AG38" s="106"/>
      <c r="AH38" s="106"/>
      <c r="AI38" s="106"/>
      <c r="AJ38" s="106"/>
      <c r="AK38" s="119"/>
      <c r="AL38" s="115"/>
      <c r="AM38" s="106"/>
      <c r="AN38" s="106"/>
      <c r="AO38" s="106"/>
      <c r="AP38" s="106"/>
      <c r="AQ38" s="119"/>
      <c r="AR38" s="115"/>
      <c r="AS38" s="106"/>
      <c r="AT38" s="106"/>
      <c r="AU38" s="106"/>
      <c r="AV38" s="106"/>
      <c r="AW38" s="119"/>
      <c r="AX38" s="115"/>
      <c r="AY38" s="106"/>
      <c r="AZ38" s="110"/>
      <c r="BA38" s="110"/>
      <c r="BB38" s="106"/>
      <c r="BC38" s="111"/>
    </row>
    <row r="39" spans="1:55" s="3" customFormat="1" ht="17.100000000000001" customHeight="1" thickBot="1" x14ac:dyDescent="0.3">
      <c r="A39" s="25"/>
      <c r="B39" s="87">
        <v>11</v>
      </c>
      <c r="C39" s="88" t="s">
        <v>93</v>
      </c>
      <c r="D39" s="88"/>
      <c r="E39" s="89"/>
      <c r="F39" s="102"/>
      <c r="G39" s="149"/>
      <c r="H39" s="150"/>
      <c r="I39" s="150"/>
      <c r="J39" s="150"/>
      <c r="K39" s="150"/>
      <c r="L39" s="150"/>
      <c r="M39" s="151"/>
      <c r="N39" s="152"/>
      <c r="O39" s="150"/>
      <c r="P39" s="150"/>
      <c r="Q39" s="150"/>
      <c r="R39" s="150"/>
      <c r="S39" s="151"/>
      <c r="T39" s="152"/>
      <c r="U39" s="150"/>
      <c r="V39" s="150"/>
      <c r="W39" s="150"/>
      <c r="X39" s="150"/>
      <c r="Y39" s="151"/>
      <c r="Z39" s="152"/>
      <c r="AA39" s="150"/>
      <c r="AB39" s="150"/>
      <c r="AC39" s="150"/>
      <c r="AD39" s="150"/>
      <c r="AE39" s="151"/>
      <c r="AF39" s="152"/>
      <c r="AG39" s="150"/>
      <c r="AH39" s="150"/>
      <c r="AI39" s="150"/>
      <c r="AJ39" s="150"/>
      <c r="AK39" s="151"/>
      <c r="AL39" s="152"/>
      <c r="AM39" s="150"/>
      <c r="AN39" s="150"/>
      <c r="AO39" s="150"/>
      <c r="AP39" s="150"/>
      <c r="AQ39" s="151"/>
      <c r="AR39" s="152"/>
      <c r="AS39" s="150"/>
      <c r="AT39" s="150"/>
      <c r="AU39" s="150"/>
      <c r="AV39" s="150"/>
      <c r="AW39" s="151"/>
      <c r="AX39" s="152"/>
      <c r="AY39" s="150"/>
      <c r="AZ39" s="150"/>
      <c r="BA39" s="150"/>
      <c r="BB39" s="150"/>
      <c r="BC39" s="153"/>
    </row>
    <row r="40" spans="1:55" s="3" customFormat="1" ht="17.100000000000001" customHeight="1" thickBot="1" x14ac:dyDescent="0.3">
      <c r="A40" s="25"/>
      <c r="B40" s="69" t="s">
        <v>78</v>
      </c>
      <c r="C40" s="69" t="s">
        <v>115</v>
      </c>
      <c r="D40" s="69">
        <v>0.5</v>
      </c>
      <c r="E40" s="70">
        <v>47058</v>
      </c>
      <c r="F40" s="70">
        <v>47072</v>
      </c>
      <c r="G40" s="10"/>
      <c r="H40" s="106"/>
      <c r="I40" s="106"/>
      <c r="J40" s="106"/>
      <c r="K40" s="106"/>
      <c r="L40" s="106"/>
      <c r="M40" s="119"/>
      <c r="N40" s="115"/>
      <c r="O40" s="106"/>
      <c r="P40" s="106"/>
      <c r="Q40" s="106"/>
      <c r="R40" s="106"/>
      <c r="S40" s="119"/>
      <c r="T40" s="115"/>
      <c r="U40" s="106"/>
      <c r="V40" s="106"/>
      <c r="W40" s="106"/>
      <c r="X40" s="106"/>
      <c r="Y40" s="119"/>
      <c r="Z40" s="115"/>
      <c r="AA40" s="106"/>
      <c r="AB40" s="106"/>
      <c r="AC40" s="106"/>
      <c r="AD40" s="106"/>
      <c r="AE40" s="119"/>
      <c r="AF40" s="115"/>
      <c r="AG40" s="106"/>
      <c r="AH40" s="106"/>
      <c r="AI40" s="106"/>
      <c r="AJ40" s="106"/>
      <c r="AK40" s="119"/>
      <c r="AL40" s="115"/>
      <c r="AM40" s="106"/>
      <c r="AN40" s="106"/>
      <c r="AO40" s="106"/>
      <c r="AP40" s="106"/>
      <c r="AQ40" s="119"/>
      <c r="AR40" s="115"/>
      <c r="AS40" s="106"/>
      <c r="AT40" s="106"/>
      <c r="AU40" s="106"/>
      <c r="AV40" s="106"/>
      <c r="AW40" s="119"/>
      <c r="AX40" s="115"/>
      <c r="AY40" s="106"/>
      <c r="AZ40" s="106"/>
      <c r="BA40" s="106"/>
      <c r="BB40" s="110"/>
      <c r="BC40" s="111"/>
    </row>
    <row r="41" spans="1:55" s="3" customFormat="1" ht="17.100000000000001" customHeight="1" thickBot="1" x14ac:dyDescent="0.3">
      <c r="A41" s="25"/>
      <c r="B41" s="69" t="s">
        <v>79</v>
      </c>
      <c r="C41" s="69" t="s">
        <v>118</v>
      </c>
      <c r="D41" s="69">
        <v>1</v>
      </c>
      <c r="E41" s="70">
        <v>47058</v>
      </c>
      <c r="F41" s="70">
        <f t="shared" si="4"/>
        <v>47088</v>
      </c>
      <c r="G41" s="10"/>
      <c r="H41" s="106"/>
      <c r="I41" s="106"/>
      <c r="J41" s="106"/>
      <c r="K41" s="106"/>
      <c r="L41" s="106"/>
      <c r="M41" s="119"/>
      <c r="N41" s="115"/>
      <c r="O41" s="106"/>
      <c r="P41" s="106"/>
      <c r="Q41" s="106"/>
      <c r="R41" s="106"/>
      <c r="S41" s="119"/>
      <c r="T41" s="115"/>
      <c r="U41" s="106"/>
      <c r="V41" s="106"/>
      <c r="W41" s="106"/>
      <c r="X41" s="106"/>
      <c r="Y41" s="119"/>
      <c r="Z41" s="115"/>
      <c r="AA41" s="106"/>
      <c r="AB41" s="106"/>
      <c r="AC41" s="106"/>
      <c r="AD41" s="106"/>
      <c r="AE41" s="119"/>
      <c r="AF41" s="115"/>
      <c r="AG41" s="106"/>
      <c r="AH41" s="106"/>
      <c r="AI41" s="106"/>
      <c r="AJ41" s="106"/>
      <c r="AK41" s="119"/>
      <c r="AL41" s="115"/>
      <c r="AM41" s="106"/>
      <c r="AN41" s="106"/>
      <c r="AO41" s="106"/>
      <c r="AP41" s="106"/>
      <c r="AQ41" s="119"/>
      <c r="AR41" s="115"/>
      <c r="AS41" s="106"/>
      <c r="AT41" s="106"/>
      <c r="AU41" s="106"/>
      <c r="AV41" s="106"/>
      <c r="AW41" s="119"/>
      <c r="AX41" s="115"/>
      <c r="AY41" s="106"/>
      <c r="AZ41" s="106"/>
      <c r="BA41" s="106"/>
      <c r="BB41" s="110"/>
      <c r="BC41" s="111"/>
    </row>
    <row r="42" spans="1:55" s="3" customFormat="1" ht="17.100000000000001" customHeight="1" thickBot="1" x14ac:dyDescent="0.3">
      <c r="A42" s="25"/>
      <c r="B42" s="90">
        <v>12</v>
      </c>
      <c r="C42" s="91" t="s">
        <v>94</v>
      </c>
      <c r="D42" s="91"/>
      <c r="E42" s="92"/>
      <c r="F42" s="103"/>
      <c r="G42" s="129"/>
      <c r="H42" s="130"/>
      <c r="I42" s="130"/>
      <c r="J42" s="130"/>
      <c r="K42" s="130"/>
      <c r="L42" s="130"/>
      <c r="M42" s="131"/>
      <c r="N42" s="132"/>
      <c r="O42" s="130"/>
      <c r="P42" s="130"/>
      <c r="Q42" s="130"/>
      <c r="R42" s="130"/>
      <c r="S42" s="131"/>
      <c r="T42" s="132"/>
      <c r="U42" s="130"/>
      <c r="V42" s="130"/>
      <c r="W42" s="130"/>
      <c r="X42" s="130"/>
      <c r="Y42" s="131"/>
      <c r="Z42" s="132"/>
      <c r="AA42" s="130"/>
      <c r="AB42" s="130"/>
      <c r="AC42" s="130"/>
      <c r="AD42" s="130"/>
      <c r="AE42" s="131"/>
      <c r="AF42" s="132"/>
      <c r="AG42" s="130"/>
      <c r="AH42" s="130"/>
      <c r="AI42" s="130"/>
      <c r="AJ42" s="130"/>
      <c r="AK42" s="131"/>
      <c r="AL42" s="132"/>
      <c r="AM42" s="130"/>
      <c r="AN42" s="130"/>
      <c r="AO42" s="130"/>
      <c r="AP42" s="130"/>
      <c r="AQ42" s="131"/>
      <c r="AR42" s="132"/>
      <c r="AS42" s="130"/>
      <c r="AT42" s="130"/>
      <c r="AU42" s="130"/>
      <c r="AV42" s="130"/>
      <c r="AW42" s="131"/>
      <c r="AX42" s="132"/>
      <c r="AY42" s="130"/>
      <c r="AZ42" s="130"/>
      <c r="BA42" s="130"/>
      <c r="BB42" s="130"/>
      <c r="BC42" s="133"/>
    </row>
    <row r="43" spans="1:55" s="3" customFormat="1" ht="17.100000000000001" customHeight="1" thickBot="1" x14ac:dyDescent="0.3">
      <c r="A43" s="25"/>
      <c r="B43" s="60" t="s">
        <v>80</v>
      </c>
      <c r="C43" s="61" t="s">
        <v>95</v>
      </c>
      <c r="D43" s="93" t="s">
        <v>119</v>
      </c>
      <c r="E43" s="62">
        <v>47088</v>
      </c>
      <c r="F43" s="62" t="s">
        <v>122</v>
      </c>
      <c r="G43" s="10"/>
      <c r="H43" s="113"/>
      <c r="I43" s="113"/>
      <c r="J43" s="113"/>
      <c r="K43" s="113"/>
      <c r="L43" s="113"/>
      <c r="M43" s="122"/>
      <c r="N43" s="118"/>
      <c r="O43" s="113"/>
      <c r="P43" s="113"/>
      <c r="Q43" s="113"/>
      <c r="R43" s="113"/>
      <c r="S43" s="122"/>
      <c r="T43" s="118"/>
      <c r="U43" s="113"/>
      <c r="V43" s="113"/>
      <c r="W43" s="113"/>
      <c r="X43" s="113"/>
      <c r="Y43" s="122"/>
      <c r="Z43" s="118"/>
      <c r="AA43" s="113"/>
      <c r="AB43" s="113"/>
      <c r="AC43" s="113"/>
      <c r="AD43" s="113"/>
      <c r="AE43" s="122"/>
      <c r="AF43" s="118"/>
      <c r="AG43" s="113"/>
      <c r="AH43" s="113"/>
      <c r="AI43" s="113"/>
      <c r="AJ43" s="113"/>
      <c r="AK43" s="122"/>
      <c r="AL43" s="118"/>
      <c r="AM43" s="113"/>
      <c r="AN43" s="113"/>
      <c r="AO43" s="113"/>
      <c r="AP43" s="113"/>
      <c r="AQ43" s="122"/>
      <c r="AR43" s="118"/>
      <c r="AS43" s="113"/>
      <c r="AT43" s="113"/>
      <c r="AU43" s="113"/>
      <c r="AV43" s="113"/>
      <c r="AW43" s="122"/>
      <c r="AX43" s="118"/>
      <c r="AY43" s="113"/>
      <c r="AZ43" s="113"/>
      <c r="BA43" s="113"/>
      <c r="BB43" s="113"/>
      <c r="BC43" s="114"/>
    </row>
    <row r="44" spans="1:55" s="3" customFormat="1" ht="30" customHeight="1" thickBot="1" x14ac:dyDescent="0.3">
      <c r="A44" s="25" t="s">
        <v>10</v>
      </c>
      <c r="B44" s="37"/>
      <c r="C44" s="38"/>
      <c r="D44" s="38"/>
      <c r="E44" s="39"/>
      <c r="F44" s="39"/>
      <c r="G44" s="10" t="str">
        <f t="shared" si="0"/>
        <v/>
      </c>
    </row>
    <row r="45" spans="1:55" s="3" customFormat="1" ht="30" customHeight="1" thickBot="1" x14ac:dyDescent="0.3">
      <c r="A45" s="26" t="s">
        <v>11</v>
      </c>
      <c r="B45" s="11" t="s">
        <v>12</v>
      </c>
      <c r="C45" s="12"/>
      <c r="D45" s="12"/>
      <c r="E45" s="32"/>
      <c r="F45" s="33"/>
      <c r="G45" s="13" t="str">
        <f t="shared" si="0"/>
        <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row>
    <row r="47" spans="1:55" ht="30" customHeight="1" x14ac:dyDescent="0.25">
      <c r="C47" s="8"/>
      <c r="D47" s="8"/>
      <c r="F47" s="27"/>
    </row>
    <row r="48" spans="1:55" ht="30" customHeight="1" x14ac:dyDescent="0.25">
      <c r="C48" s="9"/>
      <c r="D48" s="9"/>
    </row>
  </sheetData>
  <mergeCells count="21">
    <mergeCell ref="AX3:BC3"/>
    <mergeCell ref="AF4:AK4"/>
    <mergeCell ref="AL4:AQ4"/>
    <mergeCell ref="AR4:AW4"/>
    <mergeCell ref="H3:M3"/>
    <mergeCell ref="N3:S3"/>
    <mergeCell ref="T3:Y3"/>
    <mergeCell ref="Z3:AE3"/>
    <mergeCell ref="AF3:AK3"/>
    <mergeCell ref="AL3:AQ3"/>
    <mergeCell ref="AR3:AW3"/>
    <mergeCell ref="E3:F3"/>
    <mergeCell ref="H4:M4"/>
    <mergeCell ref="N4:S4"/>
    <mergeCell ref="T4:Y4"/>
    <mergeCell ref="Z4:AE4"/>
    <mergeCell ref="C15:D15"/>
    <mergeCell ref="C19:D19"/>
    <mergeCell ref="AX4:BC4"/>
    <mergeCell ref="C11:F11"/>
    <mergeCell ref="C6:F6"/>
  </mergeCells>
  <phoneticPr fontId="36" type="noConversion"/>
  <conditionalFormatting sqref="H7">
    <cfRule type="dataBar" priority="1">
      <dataBar>
        <cfvo type="min"/>
        <cfvo type="max"/>
        <color rgb="FF638EC6"/>
      </dataBar>
      <extLst>
        <ext xmlns:x14="http://schemas.microsoft.com/office/spreadsheetml/2009/9/main" uri="{B025F937-C7B1-47D3-B67F-A62EFF666E3E}">
          <x14:id>{B734D9CA-6E04-4D8E-8EB3-DFC7C436FF7E}</x14:id>
        </ext>
      </extLst>
    </cfRule>
  </conditionalFormatting>
  <conditionalFormatting sqref="H5:BC45">
    <cfRule type="expression" dxfId="2" priority="46">
      <formula>AND(TODAY()&gt;=#REF!,TODAY()&lt;#REF!)</formula>
    </cfRule>
  </conditionalFormatting>
  <conditionalFormatting sqref="H6:BC45">
    <cfRule type="expression" dxfId="1" priority="30">
      <formula>AND(Início_da_tarefa&lt;=#REF!,ROUNDDOWN((Término_da_tarefa-Início_da_tarefa+1)*Progresso_da_tarefa,0)+Início_da_tarefa-1&gt;=#REF!)</formula>
    </cfRule>
    <cfRule type="expression" dxfId="0" priority="31" stopIfTrue="1">
      <formula>AND(Término_da_tarefa&gt;=#REF!,Início_da_tarefa&lt;#REF!)</formula>
    </cfRule>
  </conditionalFormatting>
  <conditionalFormatting sqref="I7">
    <cfRule type="dataBar" priority="2">
      <dataBar>
        <cfvo type="min"/>
        <cfvo type="max"/>
        <color rgb="FF638EC6"/>
      </dataBar>
      <extLst>
        <ext xmlns:x14="http://schemas.microsoft.com/office/spreadsheetml/2009/9/main" uri="{B025F937-C7B1-47D3-B67F-A62EFF666E3E}">
          <x14:id>{7ED565F3-5113-4DB2-9675-6D5BEDB8BC4A}</x14:id>
        </ext>
      </extLst>
    </cfRule>
  </conditionalFormatting>
  <dataValidations disablePrompts="1" xWindow="625" yWindow="398"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41"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734D9CA-6E04-4D8E-8EB3-DFC7C436FF7E}">
            <x14:dataBar minLength="0" maxLength="100" border="1" negativeBarBorderColorSameAsPositive="0">
              <x14:cfvo type="autoMin"/>
              <x14:cfvo type="autoMax"/>
              <x14:borderColor rgb="FF638EC6"/>
              <x14:negativeFillColor rgb="FFFF0000"/>
              <x14:negativeBorderColor rgb="FFFF0000"/>
              <x14:axisColor rgb="FF000000"/>
            </x14:dataBar>
          </x14:cfRule>
          <xm:sqref>H7</xm:sqref>
        </x14:conditionalFormatting>
        <x14:conditionalFormatting xmlns:xm="http://schemas.microsoft.com/office/excel/2006/main">
          <x14:cfRule type="dataBar" id="{7ED565F3-5113-4DB2-9675-6D5BEDB8BC4A}">
            <x14:dataBar minLength="0" maxLength="100" gradient="0">
              <x14:cfvo type="autoMin"/>
              <x14:cfvo type="autoMax"/>
              <x14:negativeFillColor rgb="FFFF0000"/>
              <x14:axisColor rgb="FF000000"/>
            </x14:dataBar>
          </x14:cfRule>
          <xm:sqref>I7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140625" defaultRowHeight="12.75" x14ac:dyDescent="0.2"/>
  <cols>
    <col min="1" max="1" width="94.42578125" style="15" customWidth="1"/>
    <col min="2" max="16384" width="9.140625" style="2"/>
  </cols>
  <sheetData>
    <row r="1" spans="1:2" ht="46.5" customHeight="1" x14ac:dyDescent="0.2"/>
    <row r="2" spans="1:2" s="17" customFormat="1" ht="15.75" x14ac:dyDescent="0.25">
      <c r="A2" s="16" t="s">
        <v>17</v>
      </c>
      <c r="B2" s="16"/>
    </row>
    <row r="3" spans="1:2" s="21" customFormat="1" ht="27" customHeight="1" x14ac:dyDescent="0.25">
      <c r="A3" s="31" t="s">
        <v>18</v>
      </c>
      <c r="B3" s="22"/>
    </row>
    <row r="4" spans="1:2" s="18" customFormat="1" ht="26.25" x14ac:dyDescent="0.4">
      <c r="A4" s="19" t="s">
        <v>19</v>
      </c>
    </row>
    <row r="5" spans="1:2" ht="74.099999999999994" customHeight="1" x14ac:dyDescent="0.2">
      <c r="A5" s="20" t="s">
        <v>20</v>
      </c>
    </row>
    <row r="6" spans="1:2" ht="26.25" customHeight="1" x14ac:dyDescent="0.2">
      <c r="A6" s="19" t="s">
        <v>21</v>
      </c>
    </row>
    <row r="7" spans="1:2" s="15" customFormat="1" ht="204.95" customHeight="1" x14ac:dyDescent="0.25">
      <c r="A7" s="24" t="s">
        <v>22</v>
      </c>
    </row>
    <row r="8" spans="1:2" s="18" customFormat="1" ht="26.25" x14ac:dyDescent="0.4">
      <c r="A8" s="19" t="s">
        <v>23</v>
      </c>
    </row>
    <row r="9" spans="1:2" ht="60" x14ac:dyDescent="0.2">
      <c r="A9" s="20" t="s">
        <v>24</v>
      </c>
    </row>
    <row r="10" spans="1:2" s="15" customFormat="1" ht="27.95" customHeight="1" x14ac:dyDescent="0.25">
      <c r="A10" s="23" t="s">
        <v>25</v>
      </c>
    </row>
    <row r="11" spans="1:2" s="18" customFormat="1" ht="26.25" x14ac:dyDescent="0.4">
      <c r="A11" s="19" t="s">
        <v>26</v>
      </c>
    </row>
    <row r="12" spans="1:2" ht="30" x14ac:dyDescent="0.2">
      <c r="A12" s="20" t="s">
        <v>27</v>
      </c>
    </row>
    <row r="13" spans="1:2" s="15" customFormat="1" ht="27.95" customHeight="1" x14ac:dyDescent="0.25">
      <c r="A13" s="23" t="s">
        <v>28</v>
      </c>
    </row>
    <row r="14" spans="1:2" s="18" customFormat="1" ht="26.25" x14ac:dyDescent="0.4">
      <c r="A14" s="19" t="s">
        <v>29</v>
      </c>
    </row>
    <row r="15" spans="1:2" ht="75" customHeight="1" x14ac:dyDescent="0.2">
      <c r="A15" s="20" t="s">
        <v>30</v>
      </c>
    </row>
    <row r="16" spans="1:2" ht="75" customHeight="1" x14ac:dyDescent="0.2">
      <c r="A16" s="20"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230e9df3-be65-4c73-a93b-d1236ebd677e"/>
    <ds:schemaRef ds:uri="16c05727-aa75-4e4a-9b5f-8a80a1165891"/>
    <ds:schemaRef ds:uri="http://schemas.microsoft.com/office/2006/documentManagement/types"/>
    <ds:schemaRef ds:uri="http://schemas.openxmlformats.org/package/2006/metadata/core-properties"/>
    <ds:schemaRef ds:uri="71af3243-3dd4-4a8d-8c0d-dd76da1f02a5"/>
    <ds:schemaRef ds:uri="http://www.w3.org/XML/1998/namespace"/>
    <ds:schemaRef ds:uri="http://purl.org/dc/dcmityp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5</vt:i4>
      </vt:variant>
    </vt:vector>
  </HeadingPairs>
  <TitlesOfParts>
    <vt:vector size="7" baseType="lpstr">
      <vt:lpstr>CronogramaDeProjeto</vt:lpstr>
      <vt:lpstr>Sobre</vt:lpstr>
      <vt:lpstr>CronogramaDeProjeto!Início_da_tarefa</vt:lpstr>
      <vt:lpstr>Início_do_projeto</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2024-10-22T23:54:42Z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