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課題表" sheetId="1" state="visible" r:id="rId2"/>
    <sheet name="0928" sheetId="2" state="visible" r:id="rId3"/>
    <sheet name="0923" sheetId="3" state="visible" r:id="rId4"/>
    <sheet name="0901" sheetId="4" state="visible" r:id="rId5"/>
    <sheet name="0903" sheetId="5" state="visible" r:id="rId6"/>
    <sheet name="フォーマット⇒" sheetId="6" state="visible" r:id="rId7"/>
    <sheet name="日々スケジュール_フォーマット" sheetId="7" state="visible" r:id="rId8"/>
    <sheet name="課題表_フォーマット" sheetId="8" state="visible" r:id="rId9"/>
  </sheets>
  <definedNames>
    <definedName function="false" hidden="true" localSheetId="0" name="_xlnm._FilterDatabase" vbProcedure="false">課題表!$F$6:$H$8</definedName>
    <definedName function="true" hidden="false" name="Module4.SelectHeight" vbProcedure="true"/>
    <definedName function="true" hidden="false" name="Module3.SelectWidth" vbProcedure="true"/>
    <definedName function="true" hidden="false" name="Module1.rowWidth_columnHeight" vbProcedure="true"/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<sst xmlns="http://schemas.openxmlformats.org/spreadsheetml/2006/main" count="381" uniqueCount="170">
  <si>
    <t xml:space="preserve">縦</t>
  </si>
  <si>
    <t xml:space="preserve">横</t>
  </si>
  <si>
    <t xml:space="preserve">概要</t>
  </si>
  <si>
    <t xml:space="preserve">状況</t>
  </si>
  <si>
    <t xml:space="preserve">進捗</t>
  </si>
  <si>
    <t xml:space="preserve">開始日</t>
  </si>
  <si>
    <t xml:space="preserve">期限</t>
  </si>
  <si>
    <t xml:space="preserve">日数</t>
  </si>
  <si>
    <t xml:space="preserve">月</t>
  </si>
  <si>
    <t xml:space="preserve">火</t>
  </si>
  <si>
    <t xml:space="preserve">水</t>
  </si>
  <si>
    <t xml:space="preserve">木</t>
  </si>
  <si>
    <t xml:space="preserve">金</t>
  </si>
  <si>
    <t xml:space="preserve">土</t>
  </si>
  <si>
    <t xml:space="preserve">日</t>
  </si>
  <si>
    <t xml:space="preserve">2</t>
  </si>
  <si>
    <t xml:space="preserve">保守WG</t>
  </si>
  <si>
    <t xml:space="preserve">-</t>
  </si>
  <si>
    <t xml:space="preserve">2.1</t>
  </si>
  <si>
    <t xml:space="preserve"> FUP</t>
  </si>
  <si>
    <t xml:space="preserve">2.1.2</t>
  </si>
  <si>
    <t xml:space="preserve">  既存のF更新と比較リワーク</t>
  </si>
  <si>
    <t xml:space="preserve">1.以下の条件を追記
　□Docker imageのサイズ。条件等
　□資料の引用元。
　□その他条件記載。
</t>
  </si>
  <si>
    <t xml:space="preserve">2.2</t>
  </si>
  <si>
    <t xml:space="preserve"> 輻輳制御</t>
  </si>
  <si>
    <t xml:space="preserve">2.2.1</t>
  </si>
  <si>
    <t xml:space="preserve">  輻輳制御整理</t>
  </si>
  <si>
    <t xml:space="preserve">1.輻輳制御として何があるかを整理する。□□
</t>
  </si>
  <si>
    <t xml:space="preserve">2.2.2</t>
  </si>
  <si>
    <t xml:space="preserve">  Nas Level Congestion Control</t>
  </si>
  <si>
    <t xml:space="preserve">■1. 検討内容整理。
□2. 規模見積もり</t>
  </si>
  <si>
    <t xml:space="preserve">2.2.3</t>
  </si>
  <si>
    <t xml:space="preserve">  スライス単位での輻輳規制</t>
  </si>
  <si>
    <t xml:space="preserve">□1.検討内容整理。</t>
  </si>
  <si>
    <t xml:space="preserve">2.3</t>
  </si>
  <si>
    <t xml:space="preserve"> 死活監視</t>
  </si>
  <si>
    <t xml:space="preserve">2.4</t>
  </si>
  <si>
    <t xml:space="preserve"> DR</t>
  </si>
  <si>
    <t xml:space="preserve">3</t>
  </si>
  <si>
    <t xml:space="preserve">2Q開発</t>
  </si>
  <si>
    <t xml:space="preserve">3.2</t>
  </si>
  <si>
    <t xml:space="preserve"> B2</t>
  </si>
  <si>
    <t xml:space="preserve">3.2.1</t>
  </si>
  <si>
    <t xml:space="preserve">  保守検討</t>
  </si>
  <si>
    <t xml:space="preserve">3.2.1.1</t>
  </si>
  <si>
    <t xml:space="preserve">   ファイルバージョン管理</t>
  </si>
  <si>
    <t xml:space="preserve">■1. 資料作成。
■2. 資料レビュー。
■3. 資料提示。
□4. 資料修正
</t>
  </si>
  <si>
    <t xml:space="preserve">3.2.1.2</t>
  </si>
  <si>
    <t xml:space="preserve">   系切り替え</t>
  </si>
  <si>
    <t xml:space="preserve">□資料作成。
□資料レビュー。
□資料提示。
・資料修正。
　□状態遷移図
　□REST API
　□IP設定
</t>
  </si>
  <si>
    <t xml:space="preserve">3.2.1.3</t>
  </si>
  <si>
    <t xml:space="preserve">   DB/KVS再開機能</t>
  </si>
  <si>
    <t xml:space="preserve">■1. 資料作成。
■2. 資料レビュー。
■3. 資料提示。
□4. 資料修正</t>
  </si>
  <si>
    <t xml:space="preserve">3.2.2</t>
  </si>
  <si>
    <t xml:space="preserve">  BDレビュー</t>
  </si>
  <si>
    <t xml:space="preserve">3.2.2.1</t>
  </si>
  <si>
    <t xml:space="preserve">   局データ設定リワーク確認</t>
  </si>
  <si>
    <t xml:space="preserve">□リワーク確認。</t>
  </si>
  <si>
    <t xml:space="preserve">3.2.2.2</t>
  </si>
  <si>
    <t xml:space="preserve">   仕様変更分レビュー(ACT-SBY)</t>
  </si>
  <si>
    <t xml:space="preserve">□レビュー参加。
□リワーク確認。</t>
  </si>
  <si>
    <t xml:space="preserve">3.2.2.3</t>
  </si>
  <si>
    <t xml:space="preserve">   保守閉塞リワーク確認</t>
  </si>
  <si>
    <t xml:space="preserve">8</t>
  </si>
  <si>
    <t xml:space="preserve">3Q開発</t>
  </si>
  <si>
    <t xml:space="preserve">4</t>
  </si>
  <si>
    <t xml:space="preserve">PFCP IF</t>
  </si>
  <si>
    <t xml:space="preserve">4.1</t>
  </si>
  <si>
    <t xml:space="preserve"> UT3</t>
  </si>
  <si>
    <t xml:space="preserve">1.UT試験着手[455/684]
</t>
  </si>
  <si>
    <t xml:space="preserve">4.2</t>
  </si>
  <si>
    <t xml:space="preserve"> IT問題対処</t>
  </si>
  <si>
    <t xml:space="preserve">4.2.1</t>
  </si>
  <si>
    <t xml:space="preserve">  mqeue問題対処</t>
  </si>
  <si>
    <t xml:space="preserve">4.2.2</t>
  </si>
  <si>
    <t xml:space="preserve">  proxy問題対処</t>
  </si>
  <si>
    <t xml:space="preserve">1. 対処確認実施。□
2. 対処内容展開。□</t>
  </si>
  <si>
    <t xml:space="preserve">4.2.3</t>
  </si>
  <si>
    <t xml:space="preserve">  共有メモリ問題</t>
  </si>
  <si>
    <t xml:space="preserve">■1. 対処確認実施。
□2. 対処内容展開。</t>
  </si>
  <si>
    <t xml:space="preserve">5</t>
  </si>
  <si>
    <t xml:space="preserve">打合せ</t>
  </si>
  <si>
    <t xml:space="preserve">5.1</t>
  </si>
  <si>
    <t xml:space="preserve"> 進捗会議</t>
  </si>
  <si>
    <t xml:space="preserve">1.進捗会議参加[2/6]
　→ 毎週火曜日開催</t>
  </si>
  <si>
    <t xml:space="preserve">6</t>
  </si>
  <si>
    <t xml:space="preserve">事務処理</t>
  </si>
  <si>
    <t xml:space="preserve">6.2</t>
  </si>
  <si>
    <t xml:space="preserve"> E-learning</t>
  </si>
  <si>
    <t xml:space="preserve">6.4</t>
  </si>
  <si>
    <t xml:space="preserve"> 業績レビュー</t>
  </si>
  <si>
    <t xml:space="preserve">□1. 上期業績目標。
□2. 上期業績。
□3. 下期業績目標。</t>
  </si>
  <si>
    <t xml:space="preserve">6.5</t>
  </si>
  <si>
    <t xml:space="preserve"> 勤怠確証登録</t>
  </si>
  <si>
    <t xml:space="preserve">□1. 7月勤怠確証。
□2. 8月勤怠確証。
□3. 9月勤怠確証。</t>
  </si>
  <si>
    <t xml:space="preserve">7</t>
  </si>
  <si>
    <t xml:space="preserve">勉強</t>
  </si>
  <si>
    <t xml:space="preserve">7.1</t>
  </si>
  <si>
    <t xml:space="preserve"> スマートコントラクト</t>
  </si>
  <si>
    <t xml:space="preserve">7.2</t>
  </si>
  <si>
    <t xml:space="preserve"> AWS SAP</t>
  </si>
  <si>
    <t xml:space="preserve">7.2.1</t>
  </si>
  <si>
    <t xml:space="preserve">  AWSのSSHへのアクセス方式</t>
  </si>
  <si>
    <t xml:space="preserve">□社内で整理しているAWS手順の確認。</t>
  </si>
  <si>
    <t xml:space="preserve">7.2.2</t>
  </si>
  <si>
    <t xml:space="preserve">  AWSの問題集</t>
  </si>
  <si>
    <t xml:space="preserve">15880</t>
  </si>
  <si>
    <t xml:space="preserve">18520</t>
  </si>
  <si>
    <t xml:space="preserve">開始</t>
  </si>
  <si>
    <t xml:space="preserve">終了</t>
  </si>
  <si>
    <t xml:space="preserve">課題整理</t>
  </si>
  <si>
    <t xml:space="preserve">勤怠登録</t>
  </si>
  <si>
    <t xml:space="preserve">7月勤怠確証</t>
  </si>
  <si>
    <t xml:space="preserve">既存のF更新と比較リワーク</t>
  </si>
  <si>
    <t xml:space="preserve">死活監視WG</t>
  </si>
  <si>
    <t xml:space="preserve">FUP WG</t>
  </si>
  <si>
    <t xml:space="preserve">DB/KVS再開機能資料展開</t>
  </si>
  <si>
    <t xml:space="preserve">ファイルバージョン管理展開</t>
  </si>
  <si>
    <t xml:space="preserve">API仕様マニュアルレビュー</t>
  </si>
  <si>
    <t xml:space="preserve">閉塞閉塞解除レビュー</t>
  </si>
  <si>
    <t xml:space="preserve">既存F更新との比較修正</t>
  </si>
  <si>
    <t xml:space="preserve">昼休憩</t>
  </si>
  <si>
    <t xml:space="preserve">Nas congestion 検討</t>
  </si>
  <si>
    <t xml:space="preserve">夕休憩</t>
  </si>
  <si>
    <t xml:space="preserve">UT3</t>
  </si>
  <si>
    <t xml:space="preserve">休憩</t>
  </si>
  <si>
    <t xml:space="preserve">試験勉強</t>
  </si>
  <si>
    <t xml:space="preserve">進捗会議</t>
  </si>
  <si>
    <t xml:space="preserve">資料作成</t>
  </si>
  <si>
    <t xml:space="preserve">会議参加</t>
  </si>
  <si>
    <t xml:space="preserve">ログの件展開</t>
  </si>
  <si>
    <t xml:space="preserve">保守ミーティング</t>
  </si>
  <si>
    <t xml:space="preserve">ソース展開</t>
  </si>
  <si>
    <t xml:space="preserve">まとめ資料反映</t>
  </si>
  <si>
    <t xml:space="preserve">F更新フロー作成</t>
  </si>
  <si>
    <t xml:space="preserve">CYBさんのサポート</t>
  </si>
  <si>
    <t xml:space="preserve">系切り替えの実装範囲打合せ</t>
  </si>
  <si>
    <t xml:space="preserve">DR WG</t>
  </si>
  <si>
    <t xml:space="preserve">バックエンド輻輳資料作成</t>
  </si>
  <si>
    <t xml:space="preserve">Pod再開</t>
  </si>
  <si>
    <t xml:space="preserve">Pod監視</t>
  </si>
  <si>
    <t xml:space="preserve">輻輳制御WG</t>
  </si>
  <si>
    <t xml:space="preserve">標的型攻撃</t>
  </si>
  <si>
    <t xml:space="preserve">ACT-SBY F更新手順</t>
  </si>
  <si>
    <t xml:space="preserve">全体線表</t>
  </si>
  <si>
    <t xml:space="preserve">B1</t>
  </si>
  <si>
    <t xml:space="preserve">M</t>
  </si>
  <si>
    <t xml:space="preserve">UT</t>
  </si>
  <si>
    <t xml:space="preserve">IT</t>
  </si>
  <si>
    <t xml:space="preserve">B2</t>
  </si>
  <si>
    <t xml:space="preserve">SIT</t>
  </si>
  <si>
    <t xml:space="preserve">FUP</t>
  </si>
  <si>
    <t xml:space="preserve">データの救済範囲を反映</t>
  </si>
  <si>
    <t xml:space="preserve">1. データ救済範囲の資料をまとめ資料上に反映する。□
</t>
  </si>
  <si>
    <t xml:space="preserve">1. フロー作成。□□
2. フローレビュー。□
3. フロー資料提示。□
</t>
  </si>
  <si>
    <t xml:space="preserve">既存のF更新と比較</t>
  </si>
  <si>
    <t xml:space="preserve">1. 既存F更新と比較。□□
2. 比較結果を提示。□
</t>
  </si>
  <si>
    <t xml:space="preserve">輻輳制御</t>
  </si>
  <si>
    <t xml:space="preserve">バックエンド輻輳検討</t>
  </si>
  <si>
    <t xml:space="preserve">1. バックエンド輻輳の対応を記載する。□
　→ 輻輳時に高優先度の呼については規制対象外。一般呼はサーキットブレーカの対象とする。
</t>
  </si>
  <si>
    <t xml:space="preserve">輻輳制御整理</t>
  </si>
  <si>
    <t xml:space="preserve">段階規</t>
  </si>
  <si>
    <t xml:space="preserve">死活監視</t>
  </si>
  <si>
    <t xml:space="preserve">□</t>
  </si>
  <si>
    <t xml:space="preserve">DR</t>
  </si>
  <si>
    <t xml:space="preserve">開発</t>
  </si>
  <si>
    <t xml:space="preserve">Instantiation</t>
  </si>
  <si>
    <t xml:space="preserve">BD展開</t>
  </si>
  <si>
    <t xml:space="preserve">BD修正</t>
  </si>
  <si>
    <t xml:space="preserve">ログ機能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</si>
</sst>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General"/>
    <numFmt numFmtId="166" formatCode="@"/>
    <numFmt numFmtId="167" formatCode="m\月d\日"/>
    <numFmt numFmtId="168" formatCode="0"/>
    <numFmt numFmtId="169" formatCode="yyyy/m/d\ h:mm"/>
    <numFmt numFmtId="170" formatCode="hh:mm"/>
    <numFmt numFmtId="171" formatCode="h:mm"/>
    <numFmt numFmtId="172" formatCode="yy/mm/dd\ hh:mm"/>
  </numFmts>
  <fonts count="6">
    <font>
      <sz val="12"/>
      <name val="ＭＳ 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6"/>
      <name val="ＭＳ ゴシック"/>
      <family val="3"/>
      <charset val="128"/>
    </font>
    <font>
      <sz val="7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center" vertical="top" textRotation="0" wrapText="false" indent="0" shrinkToFit="false"/>
    </xf>
    <xf numFmtId="164" fontId="0" fillId="2" borderId="2" applyFont="true" applyBorder="true" applyAlignment="true" applyProtection="false">
      <alignment horizontal="center" vertical="top" textRotation="0" wrapText="false" indent="0" shrinkToFit="false"/>
    </xf>
    <xf numFmtId="164" fontId="0" fillId="2" borderId="3" applyFont="true" applyBorder="true" applyAlignment="true" applyProtection="false">
      <alignment horizontal="center" vertical="top" textRotation="0" wrapText="false" indent="0" shrinkToFit="false"/>
    </xf>
    <xf numFmtId="164" fontId="0" fillId="2" borderId="4" applyFont="true" applyBorder="true" applyAlignment="true" applyProtection="false">
      <alignment horizontal="center" vertical="top" textRotation="0" wrapText="false" indent="0" shrinkToFit="false"/>
    </xf>
    <xf numFmtId="164" fontId="0" fillId="3" borderId="1" applyFont="true" applyBorder="true" applyAlignment="true" applyProtection="false">
      <alignment horizontal="center" vertical="top" textRotation="0" wrapText="false" indent="0" shrinkToFit="false"/>
    </xf>
    <xf numFmtId="164" fontId="0" fillId="3" borderId="4" applyFont="true" applyBorder="true" applyAlignment="true" applyProtection="false">
      <alignment horizontal="center" vertical="top" textRotation="0" wrapText="false" indent="0" shrinkToFit="false"/>
    </xf>
    <xf numFmtId="164" fontId="0" fillId="3" borderId="3" applyFont="true" applyBorder="true" applyAlignment="true" applyProtection="false">
      <alignment horizontal="center" vertical="top" textRotation="0" wrapText="false" indent="0" shrinkToFit="false"/>
    </xf>
    <xf numFmtId="164" fontId="0" fillId="3" borderId="2" applyFont="true" applyBorder="true" applyAlignment="true" applyProtection="false">
      <alignment horizontal="center" vertical="top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1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開始" xfId="20"/>
    <cellStyle name="途中" xfId="21"/>
    <cellStyle name="終了" xfId="22"/>
    <cellStyle name="開始終了" xfId="23"/>
    <cellStyle name="開始進捗" xfId="24"/>
    <cellStyle name="開始終了進捗" xfId="25"/>
    <cellStyle name="終了進捗" xfId="26"/>
    <cellStyle name="途中進捗" xfId="27"/>
  </cellStyles>
  <dxfs count="8">
    <dxf>
      <font>
        <name val="ＭＳ ゴシック"/>
        <charset val="128"/>
        <family val="3"/>
        <sz val="12"/>
      </font>
      <fill>
        <patternFill>
          <bgColor rgb="FF808080"/>
        </patternFill>
      </fill>
    </dxf>
    <dxf>
      <font>
        <name val="ＭＳ ゴシック"/>
        <charset val="128"/>
        <family val="3"/>
        <sz val="12"/>
      </font>
      <fill>
        <patternFill>
          <bgColor rgb="FFCCCCCC"/>
        </patternFill>
      </fill>
      <alignment horizontal="center" vertical="top" textRotation="0" wrapText="false" indent="0" shrinkToFit="false"/>
      <border diagonalUp="false" diagonalDown="false">
        <left style="double"/>
        <right style="double"/>
        <top style="double"/>
        <bottom style="double"/>
        <diagonal/>
      </border>
    </dxf>
    <dxf>
      <font>
        <name val="ＭＳ ゴシック"/>
        <charset val="128"/>
        <family val="3"/>
        <sz val="12"/>
      </font>
      <fill>
        <patternFill>
          <bgColor rgb="FF808080"/>
        </patternFill>
      </fill>
      <border diagonalUp="false" diagonalDown="false">
        <left style="double"/>
        <right/>
        <top style="double"/>
        <bottom style="double"/>
        <diagonal/>
      </border>
    </dxf>
    <dxf>
      <font>
        <name val="ＭＳ ゴシック"/>
        <charset val="128"/>
        <family val="3"/>
        <sz val="12"/>
      </font>
      <fill>
        <patternFill>
          <bgColor rgb="FFCCCCCC"/>
        </patternFill>
      </fill>
      <alignment horizontal="center" vertical="top" textRotation="0" wrapText="false" indent="0" shrinkToFit="false"/>
      <border diagonalUp="false" diagonalDown="false">
        <left style="double"/>
        <right/>
        <top style="double"/>
        <bottom style="double"/>
        <diagonal/>
      </border>
    </dxf>
    <dxf>
      <font>
        <name val="ＭＳ ゴシック"/>
        <charset val="128"/>
        <family val="3"/>
        <sz val="12"/>
      </font>
      <fill>
        <patternFill>
          <bgColor rgb="FF808080"/>
        </patternFill>
      </fill>
    </dxf>
    <dxf>
      <font>
        <name val="ＭＳ ゴシック"/>
        <charset val="128"/>
        <family val="3"/>
        <sz val="12"/>
      </font>
      <fill>
        <patternFill>
          <bgColor rgb="FFCCCCCC"/>
        </patternFill>
      </fill>
      <alignment horizontal="center" vertical="top" textRotation="0" wrapText="false" indent="0" shrinkToFit="false"/>
      <border diagonalUp="false" diagonalDown="false">
        <left/>
        <right style="hair"/>
        <top style="hair"/>
        <bottom style="hair"/>
        <diagonal/>
      </border>
    </dxf>
    <dxf>
      <font>
        <name val="ＭＳ ゴシック"/>
        <charset val="128"/>
        <family val="3"/>
        <sz val="12"/>
      </font>
      <fill>
        <patternFill>
          <bgColor rgb="FF808080"/>
        </patternFill>
      </fill>
      <border diagonalUp="false" diagonalDown="false">
        <left/>
        <right/>
        <top style="hair"/>
        <bottom style="hair"/>
        <diagonal/>
      </border>
    </dxf>
    <dxf>
      <font>
        <name val="ＭＳ ゴシック"/>
        <charset val="128"/>
        <family val="3"/>
        <sz val="12"/>
      </font>
      <fill>
        <patternFill>
          <bgColor rgb="FFCCCCCC"/>
        </patternFill>
      </fill>
      <alignment horizontal="center" vertical="top" textRotation="0" wrapText="false" indent="0" shrinkToFit="false"/>
      <border diagonalUp="false" diagonalDown="false">
        <left/>
        <right/>
        <top style="hair"/>
        <bottom style="hair"/>
        <diagonal/>
      </border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unnamed0" descr="行の高さ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行の高さ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プッシュボタン 1" descr="列の幅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列の幅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プッシュボタン 1" descr="行の高さ変更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行の高さ変更</a:t>
              </a:r>
            </a:p>
          </xdr:txBody>
        </xdr:sp>
        <xdr:clientData/>
      </xdr:twoCellAnchor>
    </mc:Choice>
  </mc:AlternateContent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unnamed0" descr="行の高さ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行の高さ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プッシュボタン 1" descr="列の幅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列の幅</a:t>
              </a:r>
            </a:p>
          </xdr:txBody>
        </xdr:sp>
        <xdr:clientData/>
      </xdr:twoCellAnchor>
    </mc:Choice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unnamed0" descr="行の高さ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行の高さ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プッシュボタン 1" descr="列の幅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列の幅</a:t>
              </a:r>
            </a:p>
          </xdr:txBody>
        </xdr:sp>
        <xdr:clientData/>
      </xdr:twoCellAnchor>
    </mc:Choice>
  </mc:AlternateContent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unnamed0" descr="行の高さ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行の高さ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プッシュボタン 1" descr="列の幅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列の幅</a:t>
              </a:r>
            </a:p>
          </xdr:txBody>
        </xdr:sp>
        <xdr:clientData/>
      </xdr:twoCellAnchor>
    </mc:Choice>
  </mc:AlternateContent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unnamed0" descr="行の高さ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行の高さ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プッシュボタン 1" descr="列の幅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列の幅</a:t>
              </a:r>
            </a:p>
          </xdr:txBody>
        </xdr:sp>
        <xdr:clientData/>
      </xdr:twoCellAnchor>
    </mc:Choice>
  </mc:AlternateContent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unnamed0" descr="行の高さ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行の高さ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プッシュボタン 1" descr="列の幅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列の幅</a:t>
              </a:r>
            </a:p>
          </xdr:txBody>
        </xdr:sp>
        <xdr:clientData/>
      </xdr:twoCellAnchor>
    </mc:Choice>
  </mc:AlternateContent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unnamed0" descr="行の高さ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行の高さ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0" name="プッシュボタン 1" descr="列の幅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列の幅</a:t>
              </a:r>
            </a:p>
          </xdr:txBody>
        </xdr:sp>
        <xdr:clientData/>
      </xdr:twoCellAnchor>
    </mc:Choice>
  </mc:AlternateContent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8" topLeftCell="S9" activePane="bottomRight" state="frozen"/>
      <selection pane="topLeft" activeCell="A1" activeCellId="0" sqref="A1"/>
      <selection pane="topRight" activeCell="S1" activeCellId="0" sqref="S1"/>
      <selection pane="bottomLeft" activeCell="A9" activeCellId="0" sqref="A9"/>
      <selection pane="bottomRight" activeCell="A29" activeCellId="0" sqref="A29"/>
    </sheetView>
  </sheetViews>
  <sheetFormatPr defaultColWidth="10.66796875" defaultRowHeight="1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4"/>
    <col collapsed="false" customWidth="true" hidden="false" outlineLevel="0" max="3" min="3" style="1" width="8.99"/>
    <col collapsed="false" customWidth="true" hidden="false" outlineLevel="0" max="4" min="4" style="1" width="33.98"/>
    <col collapsed="false" customWidth="true" hidden="false" outlineLevel="0" max="5" min="5" style="1" width="38.07"/>
    <col collapsed="false" customWidth="true" hidden="false" outlineLevel="0" max="6" min="6" style="1" width="6.66"/>
    <col collapsed="false" customWidth="true" hidden="false" outlineLevel="0" max="7" min="7" style="1" width="8.52"/>
    <col collapsed="false" customWidth="true" hidden="false" outlineLevel="0" max="8" min="8" style="1" width="8.99"/>
    <col collapsed="false" customWidth="true" hidden="false" outlineLevel="0" max="9" min="9" style="2" width="3.5"/>
    <col collapsed="false" customWidth="true" hidden="false" outlineLevel="0" max="57" min="10" style="1" width="3.78"/>
  </cols>
  <sheetData>
    <row r="1" customFormat="false" ht="15" hidden="true" customHeight="false" outlineLevel="0" collapsed="false">
      <c r="E1" s="1" t="s">
        <v>0</v>
      </c>
      <c r="F1" s="3" t="n">
        <f aca="false">15880*1.2</f>
        <v>19056</v>
      </c>
      <c r="G1" s="3"/>
      <c r="H1" s="4"/>
      <c r="I1" s="3"/>
    </row>
    <row r="2" customFormat="false" ht="15" hidden="true" customHeight="false" outlineLevel="0" collapsed="false">
      <c r="E2" s="1" t="s">
        <v>1</v>
      </c>
      <c r="F2" s="3" t="n">
        <f aca="false">18520*1.2</f>
        <v>22224</v>
      </c>
      <c r="G2" s="3"/>
      <c r="H2" s="4"/>
      <c r="I2" s="3"/>
    </row>
    <row r="3" s="8" customFormat="true" ht="13.4" hidden="true" customHeight="false" outlineLevel="0" collapsed="false">
      <c r="A3" s="5"/>
      <c r="B3" s="5"/>
      <c r="C3" s="5"/>
      <c r="D3" s="5"/>
      <c r="E3" s="5"/>
      <c r="F3" s="5"/>
      <c r="G3" s="5"/>
      <c r="H3" s="5"/>
      <c r="I3" s="6"/>
      <c r="J3" s="7" t="n">
        <v>44088</v>
      </c>
      <c r="K3" s="7" t="n">
        <f aca="false">J3+1</f>
        <v>44089</v>
      </c>
      <c r="L3" s="7" t="n">
        <f aca="false">K3+1</f>
        <v>44090</v>
      </c>
      <c r="M3" s="7" t="n">
        <f aca="false">L3+1</f>
        <v>44091</v>
      </c>
      <c r="N3" s="7" t="n">
        <f aca="false">M3+1</f>
        <v>44092</v>
      </c>
      <c r="O3" s="7" t="n">
        <f aca="false">N3+1</f>
        <v>44093</v>
      </c>
      <c r="P3" s="7" t="n">
        <f aca="false">O3+1</f>
        <v>44094</v>
      </c>
      <c r="Q3" s="7" t="n">
        <f aca="false">P3+1</f>
        <v>44095</v>
      </c>
      <c r="R3" s="7" t="n">
        <f aca="false">Q3+1</f>
        <v>44096</v>
      </c>
      <c r="S3" s="7" t="n">
        <f aca="false">R3+1</f>
        <v>44097</v>
      </c>
      <c r="T3" s="7" t="n">
        <f aca="false">S3+1</f>
        <v>44098</v>
      </c>
      <c r="U3" s="7" t="n">
        <f aca="false">T3+1</f>
        <v>44099</v>
      </c>
      <c r="V3" s="7" t="n">
        <f aca="false">U3+1</f>
        <v>44100</v>
      </c>
      <c r="W3" s="7" t="n">
        <f aca="false">V3+1</f>
        <v>44101</v>
      </c>
      <c r="X3" s="7" t="n">
        <f aca="false">W3+1</f>
        <v>44102</v>
      </c>
      <c r="Y3" s="7" t="n">
        <f aca="false">X3+1</f>
        <v>44103</v>
      </c>
      <c r="Z3" s="7" t="n">
        <f aca="false">Y3+1</f>
        <v>44104</v>
      </c>
      <c r="AA3" s="7" t="n">
        <f aca="false">Z3+1</f>
        <v>44105</v>
      </c>
      <c r="AB3" s="7" t="n">
        <f aca="false">AA3+1</f>
        <v>44106</v>
      </c>
      <c r="AC3" s="7" t="n">
        <f aca="false">AB3+1</f>
        <v>44107</v>
      </c>
      <c r="AD3" s="7" t="n">
        <f aca="false">AC3+1</f>
        <v>44108</v>
      </c>
      <c r="AE3" s="7" t="n">
        <f aca="false">AD3+1</f>
        <v>44109</v>
      </c>
      <c r="AF3" s="7" t="n">
        <f aca="false">AE3+1</f>
        <v>44110</v>
      </c>
      <c r="AG3" s="7" t="n">
        <f aca="false">AF3+1</f>
        <v>44111</v>
      </c>
      <c r="AH3" s="7" t="n">
        <f aca="false">AG3+1</f>
        <v>44112</v>
      </c>
      <c r="AI3" s="7" t="n">
        <f aca="false">AH3+1</f>
        <v>44113</v>
      </c>
      <c r="AJ3" s="7" t="n">
        <f aca="false">AI3+1</f>
        <v>44114</v>
      </c>
      <c r="AK3" s="7" t="n">
        <f aca="false">AJ3+1</f>
        <v>44115</v>
      </c>
      <c r="AL3" s="7" t="n">
        <f aca="false">AK3+1</f>
        <v>44116</v>
      </c>
      <c r="AM3" s="7" t="n">
        <f aca="false">AL3+1</f>
        <v>44117</v>
      </c>
      <c r="AN3" s="7" t="n">
        <f aca="false">AM3+1</f>
        <v>44118</v>
      </c>
      <c r="AO3" s="7" t="n">
        <f aca="false">AN3+1</f>
        <v>44119</v>
      </c>
      <c r="AP3" s="7" t="n">
        <f aca="false">AO3+1</f>
        <v>44120</v>
      </c>
      <c r="AQ3" s="7" t="n">
        <f aca="false">AP3+1</f>
        <v>44121</v>
      </c>
      <c r="AR3" s="7" t="n">
        <f aca="false">AQ3+1</f>
        <v>44122</v>
      </c>
      <c r="AS3" s="7" t="n">
        <f aca="false">AR3+1</f>
        <v>44123</v>
      </c>
      <c r="AT3" s="7" t="n">
        <f aca="false">AS3+1</f>
        <v>44124</v>
      </c>
      <c r="AU3" s="7" t="n">
        <f aca="false">AT3+1</f>
        <v>44125</v>
      </c>
      <c r="AV3" s="7" t="n">
        <f aca="false">AU3+1</f>
        <v>44126</v>
      </c>
      <c r="AW3" s="7" t="n">
        <f aca="false">AV3+1</f>
        <v>44127</v>
      </c>
      <c r="AX3" s="7" t="n">
        <f aca="false">AW3+1</f>
        <v>44128</v>
      </c>
      <c r="AY3" s="7" t="n">
        <f aca="false">AX3+1</f>
        <v>44129</v>
      </c>
      <c r="AZ3" s="7" t="n">
        <f aca="false">AY3+1</f>
        <v>44130</v>
      </c>
      <c r="BA3" s="7" t="n">
        <f aca="false">AZ3+1</f>
        <v>44131</v>
      </c>
      <c r="BB3" s="7" t="n">
        <f aca="false">BA3+1</f>
        <v>44132</v>
      </c>
      <c r="BC3" s="7" t="n">
        <f aca="false">BB3+1</f>
        <v>44133</v>
      </c>
      <c r="BD3" s="7" t="n">
        <f aca="false">BC3+1</f>
        <v>44134</v>
      </c>
      <c r="BE3" s="7" t="n">
        <f aca="false">BD3+1</f>
        <v>44135</v>
      </c>
    </row>
    <row r="4" s="11" customFormat="true" ht="15" hidden="true" customHeight="false" outlineLevel="0" collapsed="false">
      <c r="A4" s="9"/>
      <c r="B4" s="9"/>
      <c r="C4" s="9"/>
      <c r="D4" s="9" t="n">
        <f aca="false">SUM($C$5:D5)</f>
        <v>9109</v>
      </c>
      <c r="E4" s="9" t="n">
        <f aca="false">SUM($C$5:E5)</f>
        <v>17179</v>
      </c>
      <c r="F4" s="9" t="n">
        <f aca="false">SUM($C$5:F5)</f>
        <v>18590</v>
      </c>
      <c r="G4" s="9" t="n">
        <f aca="false">SUM($C$5:G5)</f>
        <v>20396</v>
      </c>
      <c r="H4" s="9" t="n">
        <f aca="false">SUM($C$5:H5)</f>
        <v>22301</v>
      </c>
      <c r="I4" s="10"/>
      <c r="J4" s="9" t="n">
        <f aca="false">SUM($C$5:J5)</f>
        <v>23102</v>
      </c>
      <c r="K4" s="9" t="n">
        <f aca="false">SUM($C$5:K5)</f>
        <v>23903</v>
      </c>
      <c r="L4" s="9" t="n">
        <f aca="false">SUM($C$5:L5)</f>
        <v>24704</v>
      </c>
      <c r="M4" s="9" t="n">
        <f aca="false">SUM($C$5:M5)</f>
        <v>25505</v>
      </c>
      <c r="N4" s="9" t="n">
        <f aca="false">SUM($C$5:N5)</f>
        <v>26306</v>
      </c>
      <c r="O4" s="9" t="n">
        <f aca="false">SUM($C$5:O5)</f>
        <v>27107</v>
      </c>
      <c r="P4" s="9" t="n">
        <f aca="false">SUM($C$5:P5)</f>
        <v>27908</v>
      </c>
      <c r="Q4" s="9" t="n">
        <f aca="false">SUM($C$5:Q5)</f>
        <v>28709</v>
      </c>
      <c r="R4" s="9" t="n">
        <f aca="false">SUM($C$5:R5)</f>
        <v>29510</v>
      </c>
      <c r="S4" s="9" t="n">
        <f aca="false">SUM($C$5:S5)</f>
        <v>30311</v>
      </c>
      <c r="T4" s="9" t="n">
        <f aca="false">SUM($C$5:T5)</f>
        <v>31112</v>
      </c>
      <c r="U4" s="9" t="n">
        <f aca="false">SUM($C$5:U5)</f>
        <v>31913</v>
      </c>
      <c r="V4" s="9" t="n">
        <f aca="false">SUM($C$5:V5)</f>
        <v>32714</v>
      </c>
      <c r="W4" s="9" t="n">
        <f aca="false">SUM($C$5:W5)</f>
        <v>33515</v>
      </c>
      <c r="X4" s="9" t="n">
        <f aca="false">SUM($C$5:X5)</f>
        <v>34316</v>
      </c>
      <c r="Y4" s="9" t="n">
        <f aca="false">SUM($C$5:Y5)</f>
        <v>35117</v>
      </c>
      <c r="Z4" s="9" t="n">
        <f aca="false">SUM($C$5:Z5)</f>
        <v>35918</v>
      </c>
      <c r="AA4" s="9" t="n">
        <f aca="false">SUM($C$5:AA5)</f>
        <v>36719</v>
      </c>
      <c r="AB4" s="9" t="n">
        <f aca="false">SUM($C$5:AB5)</f>
        <v>37520</v>
      </c>
      <c r="AC4" s="9" t="n">
        <f aca="false">SUM($C$5:AC5)</f>
        <v>38321</v>
      </c>
      <c r="AD4" s="9" t="n">
        <f aca="false">SUM($C$5:AD5)</f>
        <v>39122</v>
      </c>
      <c r="AE4" s="9" t="n">
        <f aca="false">SUM($C$5:AE5)</f>
        <v>39923</v>
      </c>
      <c r="AF4" s="9" t="n">
        <f aca="false">SUM($C$5:AF5)</f>
        <v>40724</v>
      </c>
      <c r="AG4" s="9" t="n">
        <f aca="false">SUM($C$5:AG5)</f>
        <v>41525</v>
      </c>
      <c r="AH4" s="9" t="n">
        <f aca="false">SUM($C$5:AH5)</f>
        <v>42326</v>
      </c>
      <c r="AI4" s="9" t="n">
        <f aca="false">SUM($C$5:AI5)</f>
        <v>43127</v>
      </c>
      <c r="AJ4" s="9" t="n">
        <f aca="false">SUM($C$5:AJ5)</f>
        <v>43928</v>
      </c>
      <c r="AK4" s="9" t="n">
        <f aca="false">SUM($C$5:AK5)</f>
        <v>44729</v>
      </c>
      <c r="AL4" s="9" t="n">
        <f aca="false">SUM($C$5:AL5)</f>
        <v>45530</v>
      </c>
      <c r="AM4" s="9" t="n">
        <f aca="false">SUM($C$5:AM5)</f>
        <v>46331</v>
      </c>
      <c r="AN4" s="9" t="n">
        <f aca="false">SUM($C$5:AN5)</f>
        <v>47132</v>
      </c>
      <c r="AO4" s="9" t="n">
        <f aca="false">SUM($C$5:AO5)</f>
        <v>47933</v>
      </c>
      <c r="AP4" s="9" t="n">
        <f aca="false">SUM($C$5:AP5)</f>
        <v>48734</v>
      </c>
      <c r="AQ4" s="9" t="n">
        <f aca="false">SUM($C$5:AQ5)</f>
        <v>49535</v>
      </c>
      <c r="AR4" s="9" t="n">
        <f aca="false">SUM($C$5:AR5)</f>
        <v>50336</v>
      </c>
      <c r="AS4" s="9" t="n">
        <f aca="false">SUM($C$5:AS5)</f>
        <v>51137</v>
      </c>
      <c r="AT4" s="9" t="n">
        <f aca="false">SUM($C$5:AT5)</f>
        <v>51938</v>
      </c>
      <c r="AU4" s="9" t="n">
        <f aca="false">SUM($C$5:AU5)</f>
        <v>52739</v>
      </c>
      <c r="AV4" s="9" t="n">
        <f aca="false">SUM($C$5:AV5)</f>
        <v>53540</v>
      </c>
      <c r="AW4" s="9" t="n">
        <f aca="false">SUM($C$5:AW5)</f>
        <v>54341</v>
      </c>
      <c r="AX4" s="9" t="n">
        <f aca="false">SUM($C$5:AX5)</f>
        <v>55142</v>
      </c>
      <c r="AY4" s="9" t="n">
        <f aca="false">SUM($C$5:AY5)</f>
        <v>55943</v>
      </c>
      <c r="AZ4" s="9" t="n">
        <f aca="false">SUM($C$5:AZ5)</f>
        <v>56744</v>
      </c>
      <c r="BA4" s="9" t="n">
        <f aca="false">SUM($C$5:BA5)</f>
        <v>57545</v>
      </c>
      <c r="BB4" s="9" t="n">
        <f aca="false">SUM($C$5:BB5)</f>
        <v>58346</v>
      </c>
      <c r="BC4" s="9" t="n">
        <f aca="false">SUM($C$5:BC5)</f>
        <v>59147</v>
      </c>
      <c r="BD4" s="9" t="n">
        <f aca="false">SUM($C$5:BD5)</f>
        <v>59948</v>
      </c>
      <c r="BE4" s="9" t="n">
        <f aca="false">SUM($C$5:BE5)</f>
        <v>60749</v>
      </c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true" customHeight="false" outlineLevel="0" collapsed="false">
      <c r="C5" s="1" t="n">
        <v>1905</v>
      </c>
      <c r="D5" s="1" t="n">
        <v>7204</v>
      </c>
      <c r="E5" s="1" t="n">
        <v>8070</v>
      </c>
      <c r="F5" s="1" t="n">
        <v>1411</v>
      </c>
      <c r="G5" s="1" t="n">
        <v>1806</v>
      </c>
      <c r="H5" s="1" t="n">
        <v>1905</v>
      </c>
      <c r="J5" s="12" t="n">
        <v>801</v>
      </c>
      <c r="K5" s="12" t="n">
        <v>801</v>
      </c>
      <c r="L5" s="12" t="n">
        <v>801</v>
      </c>
      <c r="M5" s="12" t="n">
        <v>801</v>
      </c>
      <c r="N5" s="12" t="n">
        <v>801</v>
      </c>
      <c r="O5" s="12" t="n">
        <v>801</v>
      </c>
      <c r="P5" s="12" t="n">
        <v>801</v>
      </c>
      <c r="Q5" s="12" t="n">
        <v>801</v>
      </c>
      <c r="R5" s="12" t="n">
        <v>801</v>
      </c>
      <c r="S5" s="12" t="n">
        <v>801</v>
      </c>
      <c r="T5" s="12" t="n">
        <v>801</v>
      </c>
      <c r="U5" s="12" t="n">
        <v>801</v>
      </c>
      <c r="V5" s="12" t="n">
        <v>801</v>
      </c>
      <c r="W5" s="12" t="n">
        <v>801</v>
      </c>
      <c r="X5" s="12" t="n">
        <v>801</v>
      </c>
      <c r="Y5" s="12" t="n">
        <v>801</v>
      </c>
      <c r="Z5" s="12" t="n">
        <v>801</v>
      </c>
      <c r="AA5" s="12" t="n">
        <v>801</v>
      </c>
      <c r="AB5" s="12" t="n">
        <v>801</v>
      </c>
      <c r="AC5" s="12" t="n">
        <v>801</v>
      </c>
      <c r="AD5" s="12" t="n">
        <v>801</v>
      </c>
      <c r="AE5" s="12" t="n">
        <v>801</v>
      </c>
      <c r="AF5" s="12" t="n">
        <v>801</v>
      </c>
      <c r="AG5" s="12" t="n">
        <v>801</v>
      </c>
      <c r="AH5" s="12" t="n">
        <v>801</v>
      </c>
      <c r="AI5" s="12" t="n">
        <v>801</v>
      </c>
      <c r="AJ5" s="12" t="n">
        <v>801</v>
      </c>
      <c r="AK5" s="12" t="n">
        <v>801</v>
      </c>
      <c r="AL5" s="12" t="n">
        <v>801</v>
      </c>
      <c r="AM5" s="12" t="n">
        <v>801</v>
      </c>
      <c r="AN5" s="12" t="n">
        <v>801</v>
      </c>
      <c r="AO5" s="12" t="n">
        <v>801</v>
      </c>
      <c r="AP5" s="12" t="n">
        <v>801</v>
      </c>
      <c r="AQ5" s="12" t="n">
        <v>801</v>
      </c>
      <c r="AR5" s="12" t="n">
        <v>801</v>
      </c>
      <c r="AS5" s="12" t="n">
        <v>801</v>
      </c>
      <c r="AT5" s="12" t="n">
        <v>801</v>
      </c>
      <c r="AU5" s="12" t="n">
        <v>801</v>
      </c>
      <c r="AV5" s="12" t="n">
        <v>801</v>
      </c>
      <c r="AW5" s="12" t="n">
        <v>801</v>
      </c>
      <c r="AX5" s="12" t="n">
        <v>801</v>
      </c>
      <c r="AY5" s="12" t="n">
        <v>801</v>
      </c>
      <c r="AZ5" s="12" t="n">
        <v>801</v>
      </c>
      <c r="BA5" s="12" t="n">
        <v>801</v>
      </c>
      <c r="BB5" s="12" t="n">
        <v>801</v>
      </c>
      <c r="BC5" s="12" t="n">
        <v>801</v>
      </c>
      <c r="BD5" s="12" t="n">
        <v>801</v>
      </c>
      <c r="BE5" s="12" t="n">
        <v>801</v>
      </c>
    </row>
    <row r="6" customFormat="false" ht="15" hidden="false" customHeight="true" outlineLevel="0" collapsed="false">
      <c r="A6" s="1" t="n">
        <v>2258</v>
      </c>
      <c r="B6" s="1" t="n">
        <v>529</v>
      </c>
      <c r="C6" s="13" t="s">
        <v>2</v>
      </c>
      <c r="D6" s="13"/>
      <c r="E6" s="13" t="s">
        <v>3</v>
      </c>
      <c r="F6" s="13" t="s">
        <v>4</v>
      </c>
      <c r="G6" s="13" t="s">
        <v>5</v>
      </c>
      <c r="H6" s="13" t="s">
        <v>6</v>
      </c>
      <c r="I6" s="14" t="s">
        <v>7</v>
      </c>
      <c r="J6" s="15" t="n">
        <v>9</v>
      </c>
      <c r="K6" s="15" t="n">
        <v>9</v>
      </c>
      <c r="L6" s="15" t="n">
        <v>9</v>
      </c>
      <c r="M6" s="13" t="n">
        <v>9</v>
      </c>
      <c r="N6" s="13" t="n">
        <v>9</v>
      </c>
      <c r="O6" s="13" t="n">
        <v>9</v>
      </c>
      <c r="P6" s="13" t="n">
        <v>9</v>
      </c>
      <c r="Q6" s="13" t="n">
        <v>9</v>
      </c>
      <c r="R6" s="13" t="n">
        <v>9</v>
      </c>
      <c r="S6" s="13" t="n">
        <v>9</v>
      </c>
      <c r="T6" s="13" t="n">
        <v>9</v>
      </c>
      <c r="U6" s="13" t="n">
        <v>9</v>
      </c>
      <c r="V6" s="13" t="n">
        <v>9</v>
      </c>
      <c r="W6" s="13" t="n">
        <v>9</v>
      </c>
      <c r="X6" s="13" t="n">
        <v>9</v>
      </c>
      <c r="Y6" s="16" t="n">
        <v>9</v>
      </c>
      <c r="Z6" s="13" t="n">
        <v>9</v>
      </c>
      <c r="AA6" s="13" t="n">
        <v>10</v>
      </c>
      <c r="AB6" s="13" t="n">
        <v>10</v>
      </c>
      <c r="AC6" s="13" t="n">
        <v>10</v>
      </c>
      <c r="AD6" s="13" t="n">
        <v>10</v>
      </c>
      <c r="AE6" s="13" t="n">
        <v>10</v>
      </c>
      <c r="AF6" s="13" t="n">
        <v>10</v>
      </c>
      <c r="AG6" s="13" t="n">
        <v>10</v>
      </c>
      <c r="AH6" s="13" t="n">
        <v>10</v>
      </c>
      <c r="AI6" s="13" t="n">
        <v>10</v>
      </c>
      <c r="AJ6" s="13" t="n">
        <v>10</v>
      </c>
      <c r="AK6" s="13" t="n">
        <v>10</v>
      </c>
      <c r="AL6" s="13" t="n">
        <v>10</v>
      </c>
      <c r="AM6" s="13" t="n">
        <v>10</v>
      </c>
      <c r="AN6" s="13" t="n">
        <v>10</v>
      </c>
      <c r="AO6" s="13" t="n">
        <v>10</v>
      </c>
      <c r="AP6" s="13" t="n">
        <v>10</v>
      </c>
      <c r="AQ6" s="13" t="n">
        <v>10</v>
      </c>
      <c r="AR6" s="13" t="n">
        <v>10</v>
      </c>
      <c r="AS6" s="13" t="n">
        <v>10</v>
      </c>
      <c r="AT6" s="13" t="n">
        <v>10</v>
      </c>
      <c r="AU6" s="13" t="n">
        <v>10</v>
      </c>
      <c r="AV6" s="13" t="n">
        <v>10</v>
      </c>
      <c r="AW6" s="13" t="n">
        <v>10</v>
      </c>
      <c r="AX6" s="13" t="n">
        <v>10</v>
      </c>
      <c r="AY6" s="13" t="n">
        <v>10</v>
      </c>
      <c r="AZ6" s="13" t="n">
        <v>10</v>
      </c>
      <c r="BA6" s="13" t="n">
        <v>10</v>
      </c>
      <c r="BB6" s="13" t="n">
        <v>10</v>
      </c>
      <c r="BC6" s="13" t="n">
        <v>10</v>
      </c>
      <c r="BD6" s="13" t="n">
        <v>10</v>
      </c>
      <c r="BE6" s="13" t="n">
        <v>10</v>
      </c>
    </row>
    <row r="7" customFormat="false" ht="15" hidden="false" customHeight="false" outlineLevel="0" collapsed="false">
      <c r="B7" s="1" t="n">
        <v>529</v>
      </c>
      <c r="C7" s="13"/>
      <c r="D7" s="13"/>
      <c r="E7" s="13"/>
      <c r="F7" s="13"/>
      <c r="G7" s="13"/>
      <c r="H7" s="13"/>
      <c r="I7" s="14"/>
      <c r="J7" s="15" t="n">
        <v>14</v>
      </c>
      <c r="K7" s="15" t="n">
        <v>15</v>
      </c>
      <c r="L7" s="15" t="n">
        <v>15</v>
      </c>
      <c r="M7" s="13" t="n">
        <v>17</v>
      </c>
      <c r="N7" s="13" t="n">
        <v>18</v>
      </c>
      <c r="O7" s="13" t="n">
        <v>19</v>
      </c>
      <c r="P7" s="13" t="n">
        <v>20</v>
      </c>
      <c r="Q7" s="13" t="n">
        <v>21</v>
      </c>
      <c r="R7" s="13" t="n">
        <v>22</v>
      </c>
      <c r="S7" s="13" t="n">
        <v>23</v>
      </c>
      <c r="T7" s="13" t="n">
        <v>24</v>
      </c>
      <c r="U7" s="13" t="n">
        <v>25</v>
      </c>
      <c r="V7" s="13" t="n">
        <v>26</v>
      </c>
      <c r="W7" s="13" t="n">
        <v>27</v>
      </c>
      <c r="X7" s="13" t="n">
        <v>28</v>
      </c>
      <c r="Y7" s="17" t="n">
        <v>29</v>
      </c>
      <c r="Z7" s="13" t="n">
        <v>30</v>
      </c>
      <c r="AA7" s="13" t="n">
        <v>1</v>
      </c>
      <c r="AB7" s="13" t="n">
        <v>2</v>
      </c>
      <c r="AC7" s="13" t="n">
        <v>3</v>
      </c>
      <c r="AD7" s="13" t="n">
        <v>4</v>
      </c>
      <c r="AE7" s="13" t="n">
        <v>5</v>
      </c>
      <c r="AF7" s="13" t="n">
        <v>6</v>
      </c>
      <c r="AG7" s="13" t="n">
        <v>7</v>
      </c>
      <c r="AH7" s="13" t="n">
        <v>8</v>
      </c>
      <c r="AI7" s="13" t="n">
        <v>9</v>
      </c>
      <c r="AJ7" s="13" t="n">
        <v>10</v>
      </c>
      <c r="AK7" s="13" t="n">
        <v>11</v>
      </c>
      <c r="AL7" s="13" t="n">
        <v>12</v>
      </c>
      <c r="AM7" s="13" t="n">
        <v>13</v>
      </c>
      <c r="AN7" s="13" t="n">
        <v>14</v>
      </c>
      <c r="AO7" s="13" t="n">
        <v>15</v>
      </c>
      <c r="AP7" s="13" t="n">
        <v>16</v>
      </c>
      <c r="AQ7" s="13" t="n">
        <v>17</v>
      </c>
      <c r="AR7" s="13" t="n">
        <v>18</v>
      </c>
      <c r="AS7" s="13" t="n">
        <v>19</v>
      </c>
      <c r="AT7" s="13" t="n">
        <v>20</v>
      </c>
      <c r="AU7" s="13" t="n">
        <v>21</v>
      </c>
      <c r="AV7" s="13" t="n">
        <v>22</v>
      </c>
      <c r="AW7" s="13" t="n">
        <v>23</v>
      </c>
      <c r="AX7" s="13" t="n">
        <v>24</v>
      </c>
      <c r="AY7" s="13" t="n">
        <v>25</v>
      </c>
      <c r="AZ7" s="13" t="n">
        <v>26</v>
      </c>
      <c r="BA7" s="13" t="n">
        <v>27</v>
      </c>
      <c r="BB7" s="13" t="n">
        <v>28</v>
      </c>
      <c r="BC7" s="13" t="n">
        <v>29</v>
      </c>
      <c r="BD7" s="13" t="n">
        <v>30</v>
      </c>
      <c r="BE7" s="13" t="n">
        <v>31</v>
      </c>
    </row>
    <row r="8" customFormat="false" ht="15" hidden="false" customHeight="false" outlineLevel="0" collapsed="false">
      <c r="B8" s="1" t="n">
        <v>529</v>
      </c>
      <c r="C8" s="13"/>
      <c r="D8" s="13"/>
      <c r="E8" s="13"/>
      <c r="F8" s="13"/>
      <c r="G8" s="13"/>
      <c r="H8" s="13"/>
      <c r="I8" s="14"/>
      <c r="J8" s="15" t="s">
        <v>8</v>
      </c>
      <c r="K8" s="15" t="s">
        <v>9</v>
      </c>
      <c r="L8" s="15" t="s">
        <v>10</v>
      </c>
      <c r="M8" s="13" t="s">
        <v>11</v>
      </c>
      <c r="N8" s="13" t="s">
        <v>12</v>
      </c>
      <c r="O8" s="13" t="s">
        <v>13</v>
      </c>
      <c r="P8" s="13" t="s">
        <v>14</v>
      </c>
      <c r="Q8" s="13" t="s">
        <v>8</v>
      </c>
      <c r="R8" s="13" t="s">
        <v>9</v>
      </c>
      <c r="S8" s="13" t="s">
        <v>10</v>
      </c>
      <c r="T8" s="13" t="s">
        <v>11</v>
      </c>
      <c r="U8" s="13" t="s">
        <v>12</v>
      </c>
      <c r="V8" s="13" t="s">
        <v>13</v>
      </c>
      <c r="W8" s="13" t="s">
        <v>14</v>
      </c>
      <c r="X8" s="13" t="s">
        <v>8</v>
      </c>
      <c r="Y8" s="18" t="s">
        <v>9</v>
      </c>
      <c r="Z8" s="13" t="s">
        <v>10</v>
      </c>
      <c r="AA8" s="13" t="s">
        <v>11</v>
      </c>
      <c r="AB8" s="13" t="s">
        <v>12</v>
      </c>
      <c r="AC8" s="13" t="s">
        <v>13</v>
      </c>
      <c r="AD8" s="13" t="s">
        <v>14</v>
      </c>
      <c r="AE8" s="13" t="s">
        <v>8</v>
      </c>
      <c r="AF8" s="13" t="s">
        <v>9</v>
      </c>
      <c r="AG8" s="13" t="s">
        <v>10</v>
      </c>
      <c r="AH8" s="13" t="s">
        <v>11</v>
      </c>
      <c r="AI8" s="13" t="s">
        <v>12</v>
      </c>
      <c r="AJ8" s="13" t="s">
        <v>13</v>
      </c>
      <c r="AK8" s="13" t="s">
        <v>14</v>
      </c>
      <c r="AL8" s="13" t="s">
        <v>8</v>
      </c>
      <c r="AM8" s="13" t="s">
        <v>9</v>
      </c>
      <c r="AN8" s="13" t="s">
        <v>10</v>
      </c>
      <c r="AO8" s="13" t="s">
        <v>11</v>
      </c>
      <c r="AP8" s="13" t="s">
        <v>12</v>
      </c>
      <c r="AQ8" s="13" t="s">
        <v>13</v>
      </c>
      <c r="AR8" s="13" t="s">
        <v>14</v>
      </c>
      <c r="AS8" s="13" t="s">
        <v>8</v>
      </c>
      <c r="AT8" s="13" t="s">
        <v>9</v>
      </c>
      <c r="AU8" s="13" t="s">
        <v>10</v>
      </c>
      <c r="AV8" s="13" t="s">
        <v>11</v>
      </c>
      <c r="AW8" s="13" t="s">
        <v>12</v>
      </c>
      <c r="AX8" s="13" t="s">
        <v>13</v>
      </c>
      <c r="AY8" s="13" t="s">
        <v>14</v>
      </c>
      <c r="AZ8" s="13" t="s">
        <v>8</v>
      </c>
      <c r="BA8" s="13" t="s">
        <v>9</v>
      </c>
      <c r="BB8" s="13" t="s">
        <v>10</v>
      </c>
      <c r="BC8" s="13" t="s">
        <v>11</v>
      </c>
      <c r="BD8" s="13" t="s">
        <v>12</v>
      </c>
      <c r="BE8" s="13" t="s">
        <v>13</v>
      </c>
    </row>
    <row r="9" customFormat="false" ht="14.15" hidden="false" customHeight="true" outlineLevel="0" collapsed="false">
      <c r="A9" s="1" t="n">
        <f aca="false">SUM($B$6:B9)</f>
        <v>1587</v>
      </c>
      <c r="C9" s="19" t="s">
        <v>15</v>
      </c>
      <c r="D9" s="20" t="s">
        <v>16</v>
      </c>
      <c r="E9" s="21" t="s">
        <v>17</v>
      </c>
      <c r="F9" s="22" t="s">
        <v>17</v>
      </c>
      <c r="G9" s="23" t="n">
        <f aca="false">MIN(G10:G17)</f>
        <v>44097</v>
      </c>
      <c r="H9" s="23" t="n">
        <f aca="false">MAX(H10:H17)</f>
        <v>44113</v>
      </c>
      <c r="I9" s="24" t="n">
        <f aca="false">H9-G9+1</f>
        <v>17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</row>
    <row r="10" customFormat="false" ht="14.15" hidden="false" customHeight="true" outlineLevel="0" collapsed="false">
      <c r="A10" s="1" t="n">
        <f aca="false">SUM($B$6:B10)</f>
        <v>1587</v>
      </c>
      <c r="C10" s="19" t="s">
        <v>18</v>
      </c>
      <c r="D10" s="25" t="s">
        <v>19</v>
      </c>
      <c r="E10" s="21" t="s">
        <v>17</v>
      </c>
      <c r="F10" s="22" t="s">
        <v>17</v>
      </c>
      <c r="G10" s="23" t="n">
        <f aca="false">MIN(G11:G11)</f>
        <v>44103</v>
      </c>
      <c r="H10" s="23" t="n">
        <f aca="false">MAX(H11:H11)</f>
        <v>44103</v>
      </c>
      <c r="I10" s="24" t="n">
        <f aca="false">H10-G10+1</f>
        <v>1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1" customFormat="false" ht="14.15" hidden="false" customHeight="true" outlineLevel="0" collapsed="false">
      <c r="A11" s="1" t="n">
        <f aca="false">SUM($B$6:B11)</f>
        <v>1587</v>
      </c>
      <c r="C11" s="19" t="s">
        <v>20</v>
      </c>
      <c r="D11" s="25" t="s">
        <v>21</v>
      </c>
      <c r="E11" s="21" t="s">
        <v>22</v>
      </c>
      <c r="F11" s="22" t="n">
        <f aca="false">((LEN(E11)-LEN(SUBSTITUTE(E11,"■","")))/((LEN(E11)-LEN(SUBSTITUTE(E11,"■","")))+(LEN(E11)-LEN(SUBSTITUTE(E11,"□","")))))*100</f>
        <v>0</v>
      </c>
      <c r="G11" s="23" t="n">
        <v>44103</v>
      </c>
      <c r="H11" s="23" t="n">
        <v>44103</v>
      </c>
      <c r="I11" s="24" t="n">
        <f aca="false">H11-G11+1</f>
        <v>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customFormat="false" ht="14.15" hidden="false" customHeight="true" outlineLevel="0" collapsed="false">
      <c r="A12" s="1" t="n">
        <f aca="false">SUM($B$6:B12)</f>
        <v>1587</v>
      </c>
      <c r="C12" s="19" t="s">
        <v>23</v>
      </c>
      <c r="D12" s="25" t="s">
        <v>24</v>
      </c>
      <c r="E12" s="21" t="s">
        <v>17</v>
      </c>
      <c r="F12" s="22" t="s">
        <v>17</v>
      </c>
      <c r="G12" s="23" t="n">
        <f aca="false">MIN(G13:G15)</f>
        <v>44097</v>
      </c>
      <c r="H12" s="23" t="n">
        <f aca="false">MAX(H13:H15)</f>
        <v>44113</v>
      </c>
      <c r="I12" s="24" t="n">
        <f aca="false">H12-G12+1</f>
        <v>17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customFormat="false" ht="14.15" hidden="false" customHeight="true" outlineLevel="0" collapsed="false">
      <c r="A13" s="1" t="n">
        <f aca="false">SUM($B$6:B13)</f>
        <v>1587</v>
      </c>
      <c r="C13" s="19" t="s">
        <v>25</v>
      </c>
      <c r="D13" s="25" t="s">
        <v>26</v>
      </c>
      <c r="E13" s="21" t="s">
        <v>27</v>
      </c>
      <c r="F13" s="22" t="n">
        <f aca="false">((LEN(E13)-LEN(SUBSTITUTE(E13,"■","")))/((LEN(E13)-LEN(SUBSTITUTE(E13,"■","")))+(LEN(E13)-LEN(SUBSTITUTE(E13,"□","")))))*100</f>
        <v>0</v>
      </c>
      <c r="G13" s="23" t="n">
        <v>44103</v>
      </c>
      <c r="H13" s="23" t="n">
        <v>44105</v>
      </c>
      <c r="I13" s="24" t="n">
        <f aca="false">H13-G13+1</f>
        <v>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</row>
    <row r="14" customFormat="false" ht="14.15" hidden="false" customHeight="true" outlineLevel="0" collapsed="false">
      <c r="A14" s="1" t="n">
        <f aca="false">SUM($B$6:B14)</f>
        <v>1587</v>
      </c>
      <c r="C14" s="19" t="s">
        <v>28</v>
      </c>
      <c r="D14" s="25" t="s">
        <v>29</v>
      </c>
      <c r="E14" s="21" t="s">
        <v>30</v>
      </c>
      <c r="F14" s="22" t="n">
        <f aca="false">((LEN(E14)-LEN(SUBSTITUTE(E14,"■","")))/((LEN(E14)-LEN(SUBSTITUTE(E14,"■","")))+(LEN(E14)-LEN(SUBSTITUTE(E14,"□","")))))*100</f>
        <v>50</v>
      </c>
      <c r="G14" s="23" t="n">
        <v>44097</v>
      </c>
      <c r="H14" s="23" t="n">
        <v>44105</v>
      </c>
      <c r="I14" s="24" t="n">
        <f aca="false">H14-G14+1</f>
        <v>9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customFormat="false" ht="14.15" hidden="false" customHeight="true" outlineLevel="0" collapsed="false">
      <c r="A15" s="1" t="n">
        <f aca="false">SUM($B$6:B15)</f>
        <v>1587</v>
      </c>
      <c r="C15" s="19" t="s">
        <v>31</v>
      </c>
      <c r="D15" s="25" t="s">
        <v>32</v>
      </c>
      <c r="E15" s="21" t="s">
        <v>33</v>
      </c>
      <c r="F15" s="22" t="n">
        <f aca="false">((LEN(E15)-LEN(SUBSTITUTE(E15,"■","")))/((LEN(E15)-LEN(SUBSTITUTE(E15,"■","")))+(LEN(E15)-LEN(SUBSTITUTE(E15,"□","")))))*100</f>
        <v>0</v>
      </c>
      <c r="G15" s="23" t="n">
        <v>44109</v>
      </c>
      <c r="H15" s="23" t="n">
        <v>44113</v>
      </c>
      <c r="I15" s="24" t="n">
        <f aca="false">H15-G15+1</f>
        <v>5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customFormat="false" ht="14.15" hidden="false" customHeight="true" outlineLevel="0" collapsed="false">
      <c r="A16" s="1" t="n">
        <f aca="false">SUM($B$6:B16)</f>
        <v>1587</v>
      </c>
      <c r="C16" s="19" t="s">
        <v>34</v>
      </c>
      <c r="D16" s="25" t="s">
        <v>35</v>
      </c>
      <c r="E16" s="21" t="s">
        <v>17</v>
      </c>
      <c r="F16" s="22" t="s">
        <v>17</v>
      </c>
      <c r="G16" s="23" t="s">
        <v>17</v>
      </c>
      <c r="H16" s="23" t="s">
        <v>17</v>
      </c>
      <c r="I16" s="24" t="s">
        <v>17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customFormat="false" ht="14.15" hidden="false" customHeight="true" outlineLevel="0" collapsed="false">
      <c r="A17" s="1" t="n">
        <f aca="false">SUM($B$6:B17)</f>
        <v>1587</v>
      </c>
      <c r="C17" s="19" t="s">
        <v>36</v>
      </c>
      <c r="D17" s="25" t="s">
        <v>37</v>
      </c>
      <c r="E17" s="21" t="s">
        <v>17</v>
      </c>
      <c r="F17" s="22" t="s">
        <v>17</v>
      </c>
      <c r="G17" s="23" t="s">
        <v>17</v>
      </c>
      <c r="H17" s="23" t="s">
        <v>17</v>
      </c>
      <c r="I17" s="23" t="s">
        <v>17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customFormat="false" ht="14.15" hidden="false" customHeight="true" outlineLevel="0" collapsed="false">
      <c r="A18" s="1" t="n">
        <f aca="false">SUM($B$6:B18)</f>
        <v>1587</v>
      </c>
      <c r="C18" s="19" t="s">
        <v>38</v>
      </c>
      <c r="D18" s="25" t="s">
        <v>39</v>
      </c>
      <c r="E18" s="21" t="s">
        <v>17</v>
      </c>
      <c r="F18" s="22" t="s">
        <v>17</v>
      </c>
      <c r="G18" s="23" t="n">
        <f aca="false">MIN(G19:G23)</f>
        <v>44090</v>
      </c>
      <c r="H18" s="23" t="n">
        <f aca="false">MAX(H19:H23)</f>
        <v>44106</v>
      </c>
      <c r="I18" s="24" t="n">
        <f aca="false">H18-G18+1</f>
        <v>17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customFormat="false" ht="14.15" hidden="false" customHeight="true" outlineLevel="0" collapsed="false">
      <c r="A19" s="1" t="n">
        <f aca="false">SUM($B$6:B19)</f>
        <v>1587</v>
      </c>
      <c r="C19" s="19" t="s">
        <v>40</v>
      </c>
      <c r="D19" s="25" t="s">
        <v>41</v>
      </c>
      <c r="E19" s="21" t="s">
        <v>17</v>
      </c>
      <c r="F19" s="22" t="s">
        <v>17</v>
      </c>
      <c r="G19" s="23" t="n">
        <f aca="false">MIN(G20:G23)</f>
        <v>44090</v>
      </c>
      <c r="H19" s="23" t="n">
        <f aca="false">MAX(H20:H23)</f>
        <v>44106</v>
      </c>
      <c r="I19" s="24" t="n">
        <f aca="false">H19-G19+1</f>
        <v>17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</row>
    <row r="20" customFormat="false" ht="14.15" hidden="false" customHeight="true" outlineLevel="0" collapsed="false">
      <c r="A20" s="1" t="n">
        <f aca="false">SUM($B$6:B20)</f>
        <v>1587</v>
      </c>
      <c r="C20" s="19" t="s">
        <v>42</v>
      </c>
      <c r="D20" s="25" t="s">
        <v>43</v>
      </c>
      <c r="E20" s="21" t="s">
        <v>17</v>
      </c>
      <c r="F20" s="22" t="s">
        <v>17</v>
      </c>
      <c r="G20" s="23" t="n">
        <f aca="false">MIN(G21:G23)</f>
        <v>44090</v>
      </c>
      <c r="H20" s="23" t="n">
        <f aca="false">MAX(H21:H23)</f>
        <v>44106</v>
      </c>
      <c r="I20" s="24" t="n">
        <f aca="false">H20-G20+1</f>
        <v>17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</row>
    <row r="21" customFormat="false" ht="14.15" hidden="false" customHeight="true" outlineLevel="0" collapsed="false">
      <c r="A21" s="1" t="n">
        <f aca="false">SUM($B$6:B21)</f>
        <v>1587</v>
      </c>
      <c r="C21" s="19" t="s">
        <v>44</v>
      </c>
      <c r="D21" s="25" t="s">
        <v>45</v>
      </c>
      <c r="E21" s="21" t="s">
        <v>46</v>
      </c>
      <c r="F21" s="22" t="n">
        <f aca="false">((LEN(E21)-LEN(SUBSTITUTE(E21,"■","")))/((LEN(E21)-LEN(SUBSTITUTE(E21,"■","")))+(LEN(E21)-LEN(SUBSTITUTE(E21,"□","")))))*100</f>
        <v>75</v>
      </c>
      <c r="G21" s="23" t="n">
        <v>44090</v>
      </c>
      <c r="H21" s="23" t="n">
        <v>44106</v>
      </c>
      <c r="I21" s="24" t="n">
        <f aca="false">H21-G21+1</f>
        <v>17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customFormat="false" ht="14.15" hidden="false" customHeight="true" outlineLevel="0" collapsed="false">
      <c r="A22" s="1" t="n">
        <f aca="false">SUM($B$6:B22)</f>
        <v>1587</v>
      </c>
      <c r="C22" s="19" t="s">
        <v>47</v>
      </c>
      <c r="D22" s="25" t="s">
        <v>48</v>
      </c>
      <c r="E22" s="21" t="s">
        <v>49</v>
      </c>
      <c r="F22" s="22" t="n">
        <f aca="false">((LEN(E22)-LEN(SUBSTITUTE(E22,"■","")))/((LEN(E22)-LEN(SUBSTITUTE(E22,"■","")))+(LEN(E22)-LEN(SUBSTITUTE(E22,"□","")))))*100</f>
        <v>0</v>
      </c>
      <c r="G22" s="23" t="n">
        <v>44097</v>
      </c>
      <c r="H22" s="23" t="n">
        <v>44106</v>
      </c>
      <c r="I22" s="24" t="n">
        <f aca="false">H22-G22+1</f>
        <v>10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</row>
    <row r="23" customFormat="false" ht="14.15" hidden="false" customHeight="true" outlineLevel="0" collapsed="false">
      <c r="A23" s="1" t="n">
        <f aca="false">SUM($B$6:B23)</f>
        <v>1587</v>
      </c>
      <c r="C23" s="19" t="s">
        <v>50</v>
      </c>
      <c r="D23" s="25" t="s">
        <v>51</v>
      </c>
      <c r="E23" s="21" t="s">
        <v>52</v>
      </c>
      <c r="F23" s="22" t="n">
        <f aca="false">((LEN(E23)-LEN(SUBSTITUTE(E23,"■","")))/((LEN(E23)-LEN(SUBSTITUTE(E23,"■","")))+(LEN(E23)-LEN(SUBSTITUTE(E23,"□","")))))*100</f>
        <v>75</v>
      </c>
      <c r="G23" s="23" t="n">
        <v>44090</v>
      </c>
      <c r="H23" s="23" t="n">
        <v>44106</v>
      </c>
      <c r="I23" s="24" t="n">
        <f aca="false">H23-G23+1</f>
        <v>17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</row>
    <row r="24" customFormat="false" ht="14.15" hidden="false" customHeight="true" outlineLevel="0" collapsed="false">
      <c r="A24" s="1" t="n">
        <f aca="false">SUM($B$6:B24)</f>
        <v>1587</v>
      </c>
      <c r="C24" s="19" t="s">
        <v>53</v>
      </c>
      <c r="D24" s="25" t="s">
        <v>54</v>
      </c>
      <c r="E24" s="21" t="s">
        <v>17</v>
      </c>
      <c r="F24" s="22" t="s">
        <v>17</v>
      </c>
      <c r="G24" s="22" t="s">
        <v>17</v>
      </c>
      <c r="H24" s="22" t="s">
        <v>17</v>
      </c>
      <c r="I24" s="22" t="s">
        <v>17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customFormat="false" ht="14.15" hidden="false" customHeight="true" outlineLevel="0" collapsed="false">
      <c r="A25" s="1" t="n">
        <f aca="false">SUM($B$6:B25)</f>
        <v>1587</v>
      </c>
      <c r="C25" s="19" t="s">
        <v>55</v>
      </c>
      <c r="D25" s="25" t="s">
        <v>56</v>
      </c>
      <c r="E25" s="21" t="s">
        <v>57</v>
      </c>
      <c r="F25" s="22" t="n">
        <f aca="false">((LEN(E25)-LEN(SUBSTITUTE(E25,"■","")))/((LEN(E25)-LEN(SUBSTITUTE(E25,"■","")))+(LEN(E25)-LEN(SUBSTITUTE(E25,"□","")))))*100</f>
        <v>0</v>
      </c>
      <c r="G25" s="23" t="n">
        <v>44103</v>
      </c>
      <c r="H25" s="23" t="n">
        <v>44103</v>
      </c>
      <c r="I25" s="2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customFormat="false" ht="14.15" hidden="false" customHeight="true" outlineLevel="0" collapsed="false">
      <c r="A26" s="1" t="n">
        <f aca="false">SUM($B$6:B26)</f>
        <v>1587</v>
      </c>
      <c r="C26" s="19" t="s">
        <v>58</v>
      </c>
      <c r="D26" s="25" t="s">
        <v>59</v>
      </c>
      <c r="E26" s="21" t="s">
        <v>60</v>
      </c>
      <c r="F26" s="22" t="n">
        <f aca="false">((LEN(E26)-LEN(SUBSTITUTE(E26,"■","")))/((LEN(E26)-LEN(SUBSTITUTE(E26,"■","")))+(LEN(E26)-LEN(SUBSTITUTE(E26,"□","")))))*100</f>
        <v>0</v>
      </c>
      <c r="G26" s="23" t="n">
        <v>44104</v>
      </c>
      <c r="H26" s="23" t="n">
        <v>44105</v>
      </c>
      <c r="I26" s="2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r="27" customFormat="false" ht="14.15" hidden="false" customHeight="true" outlineLevel="0" collapsed="false">
      <c r="A27" s="1" t="n">
        <f aca="false">SUM($B$6:B27)</f>
        <v>1587</v>
      </c>
      <c r="C27" s="19" t="s">
        <v>61</v>
      </c>
      <c r="D27" s="25" t="s">
        <v>62</v>
      </c>
      <c r="E27" s="21" t="s">
        <v>57</v>
      </c>
      <c r="F27" s="22" t="n">
        <f aca="false">((LEN(E27)-LEN(SUBSTITUTE(E27,"■","")))/((LEN(E27)-LEN(SUBSTITUTE(E27,"■","")))+(LEN(E27)-LEN(SUBSTITUTE(E27,"□","")))))*100</f>
        <v>0</v>
      </c>
      <c r="G27" s="23" t="n">
        <v>44103</v>
      </c>
      <c r="H27" s="23" t="n">
        <v>44103</v>
      </c>
      <c r="I27" s="2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customFormat="false" ht="14.15" hidden="false" customHeight="true" outlineLevel="0" collapsed="false">
      <c r="C28" s="19" t="s">
        <v>63</v>
      </c>
      <c r="D28" s="25" t="s">
        <v>64</v>
      </c>
      <c r="E28" s="21"/>
      <c r="F28" s="22"/>
      <c r="G28" s="23"/>
      <c r="H28" s="23"/>
      <c r="I28" s="2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customFormat="false" ht="14.15" hidden="false" customHeight="true" outlineLevel="0" collapsed="false">
      <c r="A29" s="1" t="n">
        <f aca="false">SUM($B$6:B29)</f>
        <v>1587</v>
      </c>
      <c r="C29" s="19" t="s">
        <v>65</v>
      </c>
      <c r="D29" s="20" t="s">
        <v>66</v>
      </c>
      <c r="E29" s="21" t="s">
        <v>17</v>
      </c>
      <c r="F29" s="22" t="s">
        <v>17</v>
      </c>
      <c r="G29" s="23" t="n">
        <f aca="false">MIN(G30:G34)</f>
        <v>44089</v>
      </c>
      <c r="H29" s="23" t="n">
        <f aca="false">MAX(H30:H34)</f>
        <v>44134</v>
      </c>
      <c r="I29" s="24" t="n">
        <f aca="false">H29-G29+1</f>
        <v>46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customFormat="false" ht="14.15" hidden="false" customHeight="true" outlineLevel="0" collapsed="false">
      <c r="A30" s="1" t="n">
        <f aca="false">SUM($B$6:B30)</f>
        <v>1587</v>
      </c>
      <c r="C30" s="19" t="s">
        <v>67</v>
      </c>
      <c r="D30" s="25" t="s">
        <v>68</v>
      </c>
      <c r="E30" s="21" t="s">
        <v>69</v>
      </c>
      <c r="F30" s="22" t="n">
        <f aca="false">(0/230)*100</f>
        <v>0</v>
      </c>
      <c r="G30" s="23" t="n">
        <v>44097</v>
      </c>
      <c r="H30" s="23" t="n">
        <v>44134</v>
      </c>
      <c r="I30" s="24" t="n">
        <f aca="false">H30-G30+1</f>
        <v>38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  <row r="31" customFormat="false" ht="14.15" hidden="false" customHeight="true" outlineLevel="0" collapsed="false">
      <c r="A31" s="1" t="n">
        <f aca="false">SUM($B$6:B31)</f>
        <v>1587</v>
      </c>
      <c r="C31" s="19" t="s">
        <v>70</v>
      </c>
      <c r="D31" s="25" t="s">
        <v>71</v>
      </c>
      <c r="E31" s="21" t="s">
        <v>17</v>
      </c>
      <c r="F31" s="22" t="s">
        <v>17</v>
      </c>
      <c r="G31" s="23" t="n">
        <f aca="false">MIN(G32:G34)</f>
        <v>44089</v>
      </c>
      <c r="H31" s="23" t="n">
        <f aca="false">MAX(H32:H34)</f>
        <v>44097</v>
      </c>
      <c r="I31" s="24" t="n">
        <f aca="false">H31-G31+1</f>
        <v>9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</row>
    <row r="32" customFormat="false" ht="14.15" hidden="false" customHeight="true" outlineLevel="0" collapsed="false">
      <c r="A32" s="2" t="n">
        <f aca="false">SUM($B$6:B32)</f>
        <v>1587</v>
      </c>
      <c r="C32" s="19" t="s">
        <v>72</v>
      </c>
      <c r="D32" s="25" t="s">
        <v>73</v>
      </c>
      <c r="E32" s="21" t="s">
        <v>17</v>
      </c>
      <c r="F32" s="22" t="e">
        <f aca="false">((LEN(E32)-LEN(SUBSTITUTE(E32,"■","")))/((LEN(E32)-LEN(SUBSTITUTE(E32,"■","")))+(LEN(E32)-LEN(SUBSTITUTE(E32,"□","")))))*100</f>
        <v>#DIV/0!</v>
      </c>
      <c r="G32" s="23" t="s">
        <v>17</v>
      </c>
      <c r="H32" s="23" t="s">
        <v>17</v>
      </c>
      <c r="I32" s="23" t="s">
        <v>17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</row>
    <row r="33" customFormat="false" ht="14.15" hidden="false" customHeight="true" outlineLevel="0" collapsed="false">
      <c r="A33" s="1" t="n">
        <f aca="false">SUM($B$6:B33)</f>
        <v>1587</v>
      </c>
      <c r="C33" s="19" t="s">
        <v>74</v>
      </c>
      <c r="D33" s="25" t="s">
        <v>75</v>
      </c>
      <c r="E33" s="21" t="s">
        <v>76</v>
      </c>
      <c r="F33" s="22" t="n">
        <f aca="false">((LEN(E33)-LEN(SUBSTITUTE(E33,"■","")))/((LEN(E33)-LEN(SUBSTITUTE(E33,"■","")))+(LEN(E33)-LEN(SUBSTITUTE(E33,"□","")))))*100</f>
        <v>0</v>
      </c>
      <c r="G33" s="23" t="n">
        <v>44089</v>
      </c>
      <c r="H33" s="23" t="n">
        <v>44090</v>
      </c>
      <c r="I33" s="24" t="n">
        <f aca="false">H33-G33+1</f>
        <v>2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customFormat="false" ht="14.15" hidden="false" customHeight="true" outlineLevel="0" collapsed="false">
      <c r="A34" s="1" t="n">
        <f aca="false">SUM($B$6:B34)</f>
        <v>1587</v>
      </c>
      <c r="C34" s="19" t="s">
        <v>77</v>
      </c>
      <c r="D34" s="25" t="s">
        <v>78</v>
      </c>
      <c r="E34" s="21" t="s">
        <v>79</v>
      </c>
      <c r="F34" s="22" t="n">
        <f aca="false">((LEN(E34)-LEN(SUBSTITUTE(E34,"■","")))/((LEN(E34)-LEN(SUBSTITUTE(E34,"■","")))+(LEN(E34)-LEN(SUBSTITUTE(E34,"□","")))))*100</f>
        <v>50</v>
      </c>
      <c r="G34" s="23" t="n">
        <v>44096</v>
      </c>
      <c r="H34" s="23" t="n">
        <v>44097</v>
      </c>
      <c r="I34" s="24" t="n">
        <f aca="false">H34-G34+1</f>
        <v>2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</row>
    <row r="35" customFormat="false" ht="14.15" hidden="false" customHeight="true" outlineLevel="0" collapsed="false">
      <c r="A35" s="1" t="n">
        <f aca="false">SUM($B$6:B35)</f>
        <v>1587</v>
      </c>
      <c r="C35" s="19" t="s">
        <v>80</v>
      </c>
      <c r="D35" s="20" t="s">
        <v>81</v>
      </c>
      <c r="E35" s="21" t="s">
        <v>17</v>
      </c>
      <c r="F35" s="22" t="s">
        <v>17</v>
      </c>
      <c r="G35" s="23" t="n">
        <f aca="false">MIN(G36)</f>
        <v>44088</v>
      </c>
      <c r="H35" s="23" t="n">
        <f aca="false">MAX(H36)</f>
        <v>44131</v>
      </c>
      <c r="I35" s="24" t="n">
        <f aca="false">H35-G35+1</f>
        <v>44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</row>
    <row r="36" customFormat="false" ht="14.15" hidden="false" customHeight="true" outlineLevel="0" collapsed="false">
      <c r="A36" s="1" t="n">
        <f aca="false">SUM($B$6:B36)</f>
        <v>1587</v>
      </c>
      <c r="C36" s="19" t="s">
        <v>82</v>
      </c>
      <c r="D36" s="25" t="s">
        <v>83</v>
      </c>
      <c r="E36" s="21" t="s">
        <v>84</v>
      </c>
      <c r="F36" s="22" t="n">
        <f aca="false">2/6*100</f>
        <v>33.3333333333333</v>
      </c>
      <c r="G36" s="23" t="n">
        <v>44088</v>
      </c>
      <c r="H36" s="23" t="n">
        <v>44131</v>
      </c>
      <c r="I36" s="24" t="n">
        <f aca="false">H36-G36+1</f>
        <v>44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</row>
    <row r="37" customFormat="false" ht="14.15" hidden="false" customHeight="true" outlineLevel="0" collapsed="false">
      <c r="A37" s="1" t="n">
        <f aca="false">SUM($B$6:B37)</f>
        <v>1587</v>
      </c>
      <c r="C37" s="19" t="s">
        <v>85</v>
      </c>
      <c r="D37" s="20" t="s">
        <v>86</v>
      </c>
      <c r="E37" s="21" t="s">
        <v>17</v>
      </c>
      <c r="F37" s="22" t="s">
        <v>17</v>
      </c>
      <c r="G37" s="23" t="n">
        <f aca="false">MIN(G38:G40)</f>
        <v>44102</v>
      </c>
      <c r="H37" s="23" t="n">
        <f aca="false">MAX(H38:H40)</f>
        <v>44104</v>
      </c>
      <c r="I37" s="24" t="n">
        <f aca="false">H37-G37+1</f>
        <v>3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</row>
    <row r="38" customFormat="false" ht="14.15" hidden="false" customHeight="true" outlineLevel="0" collapsed="false">
      <c r="A38" s="1" t="n">
        <f aca="false">SUM($B$6:B38)</f>
        <v>1587</v>
      </c>
      <c r="C38" s="19" t="s">
        <v>87</v>
      </c>
      <c r="D38" s="25" t="s">
        <v>88</v>
      </c>
      <c r="E38" s="21" t="s">
        <v>17</v>
      </c>
      <c r="F38" s="22" t="s">
        <v>17</v>
      </c>
      <c r="G38" s="23" t="s">
        <v>17</v>
      </c>
      <c r="H38" s="23" t="s">
        <v>17</v>
      </c>
      <c r="I38" s="23" t="s">
        <v>17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</row>
    <row r="39" customFormat="false" ht="14.15" hidden="false" customHeight="true" outlineLevel="0" collapsed="false">
      <c r="A39" s="1" t="n">
        <f aca="false">SUM($B$6:B39)</f>
        <v>1587</v>
      </c>
      <c r="C39" s="19" t="s">
        <v>89</v>
      </c>
      <c r="D39" s="25" t="s">
        <v>90</v>
      </c>
      <c r="E39" s="21" t="s">
        <v>91</v>
      </c>
      <c r="F39" s="22" t="n">
        <f aca="false">((LEN(E39)-LEN(SUBSTITUTE(E39,"■","")))/((LEN(E39)-LEN(SUBSTITUTE(E39,"■","")))+(LEN(E39)-LEN(SUBSTITUTE(E39,"□","")))))*100</f>
        <v>0</v>
      </c>
      <c r="G39" s="23" t="n">
        <v>44102</v>
      </c>
      <c r="H39" s="23" t="n">
        <v>44104</v>
      </c>
      <c r="I39" s="24" t="n">
        <f aca="false">H39-G39+1</f>
        <v>3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 customFormat="false" ht="14.15" hidden="false" customHeight="true" outlineLevel="0" collapsed="false">
      <c r="A40" s="1" t="n">
        <f aca="false">SUM($B$6:B40)</f>
        <v>1587</v>
      </c>
      <c r="C40" s="19" t="s">
        <v>92</v>
      </c>
      <c r="D40" s="25" t="s">
        <v>93</v>
      </c>
      <c r="E40" s="21" t="s">
        <v>94</v>
      </c>
      <c r="F40" s="22" t="n">
        <f aca="false">((LEN(E40)-LEN(SUBSTITUTE(E40,"■","")))/((LEN(E40)-LEN(SUBSTITUTE(E40,"■","")))+(LEN(E40)-LEN(SUBSTITUTE(E40,"□","")))))*100</f>
        <v>0</v>
      </c>
      <c r="G40" s="23" t="n">
        <v>44102</v>
      </c>
      <c r="H40" s="23" t="n">
        <v>44104</v>
      </c>
      <c r="I40" s="24" t="n">
        <f aca="false">H40-G40+1</f>
        <v>3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</row>
    <row r="41" customFormat="false" ht="14.15" hidden="false" customHeight="true" outlineLevel="0" collapsed="false">
      <c r="A41" s="1" t="n">
        <f aca="false">SUM($B$6:B41)</f>
        <v>1587</v>
      </c>
      <c r="C41" s="19" t="s">
        <v>95</v>
      </c>
      <c r="D41" s="20" t="s">
        <v>96</v>
      </c>
      <c r="E41" s="21" t="s">
        <v>17</v>
      </c>
      <c r="F41" s="22" t="s">
        <v>17</v>
      </c>
      <c r="G41" s="23" t="s">
        <v>17</v>
      </c>
      <c r="H41" s="23" t="s">
        <v>17</v>
      </c>
      <c r="I41" s="23" t="s">
        <v>17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customFormat="false" ht="14.15" hidden="false" customHeight="true" outlineLevel="0" collapsed="false">
      <c r="A42" s="1" t="n">
        <f aca="false">SUM($B$6:B42)</f>
        <v>1587</v>
      </c>
      <c r="C42" s="19" t="s">
        <v>97</v>
      </c>
      <c r="D42" s="25" t="s">
        <v>98</v>
      </c>
      <c r="E42" s="21"/>
      <c r="F42" s="22" t="e">
        <f aca="false">((LEN(E42)-LEN(SUBSTITUTE(E42,"■","")))/((LEN(E42)-LEN(SUBSTITUTE(E42,"■","")))+(LEN(E42)-LEN(SUBSTITUTE(E42,"□","")))))*100</f>
        <v>#DIV/0!</v>
      </c>
      <c r="G42" s="23"/>
      <c r="H42" s="23"/>
      <c r="I42" s="24" t="n">
        <f aca="false">H42-G42+1</f>
        <v>1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</row>
    <row r="43" customFormat="false" ht="14.15" hidden="false" customHeight="true" outlineLevel="0" collapsed="false">
      <c r="A43" s="1" t="n">
        <f aca="false">SUM($B$6:B43)</f>
        <v>1587</v>
      </c>
      <c r="C43" s="19" t="s">
        <v>99</v>
      </c>
      <c r="D43" s="25" t="s">
        <v>100</v>
      </c>
      <c r="E43" s="21"/>
      <c r="F43" s="22" t="e">
        <f aca="false">((LEN(E43)-LEN(SUBSTITUTE(E43,"■","")))/((LEN(E43)-LEN(SUBSTITUTE(E43,"■","")))+(LEN(E43)-LEN(SUBSTITUTE(E43,"□","")))))*100</f>
        <v>#DIV/0!</v>
      </c>
      <c r="G43" s="23"/>
      <c r="H43" s="23"/>
      <c r="I43" s="24" t="n">
        <f aca="false">H43-G43+1</f>
        <v>1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</row>
    <row r="44" customFormat="false" ht="14.15" hidden="false" customHeight="true" outlineLevel="0" collapsed="false">
      <c r="A44" s="1" t="n">
        <f aca="false">SUM($B$6:B44)</f>
        <v>1587</v>
      </c>
      <c r="C44" s="19" t="s">
        <v>101</v>
      </c>
      <c r="D44" s="25" t="s">
        <v>102</v>
      </c>
      <c r="E44" s="21" t="s">
        <v>103</v>
      </c>
      <c r="F44" s="22" t="n">
        <f aca="false">((LEN(E44)-LEN(SUBSTITUTE(E44,"■","")))/((LEN(E44)-LEN(SUBSTITUTE(E44,"■","")))+(LEN(E44)-LEN(SUBSTITUTE(E44,"□","")))))*100</f>
        <v>0</v>
      </c>
      <c r="G44" s="23" t="n">
        <v>44102</v>
      </c>
      <c r="H44" s="23" t="n">
        <v>44105</v>
      </c>
      <c r="I44" s="24" t="n">
        <f aca="false">H44-G44+1</f>
        <v>4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</row>
    <row r="45" customFormat="false" ht="14.15" hidden="false" customHeight="true" outlineLevel="0" collapsed="false">
      <c r="C45" s="19" t="s">
        <v>104</v>
      </c>
      <c r="D45" s="25" t="s">
        <v>105</v>
      </c>
      <c r="E45" s="21"/>
      <c r="F45" s="22"/>
      <c r="G45" s="23"/>
      <c r="H45" s="23"/>
      <c r="I45" s="24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8" customFormat="false" ht="15" hidden="false" customHeight="false" outlineLevel="0" collapsed="false"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F6:H8"/>
  <mergeCells count="6">
    <mergeCell ref="C6:D8"/>
    <mergeCell ref="E6:E8"/>
    <mergeCell ref="F6:F8"/>
    <mergeCell ref="G6:G8"/>
    <mergeCell ref="H6:H8"/>
    <mergeCell ref="I6:I8"/>
  </mergeCells>
  <conditionalFormatting sqref="J9:BE45">
    <cfRule type="expression" priority="2" aboveAverage="0" equalAverage="0" bottom="0" percent="0" rank="0" text="" dxfId="0">
      <formula>AND($G9=J$3,$H9=J$3,0&lt;(J$3-$G9+1),(J$3-$G9+1)&lt;=($I9*$F9*0.01))</formula>
    </cfRule>
  </conditionalFormatting>
  <conditionalFormatting sqref="J9:BE45">
    <cfRule type="expression" priority="3" aboveAverage="0" equalAverage="0" bottom="0" percent="0" rank="0" text="" dxfId="1">
      <formula>AND($G9=J$3,$H9=J$3)</formula>
    </cfRule>
  </conditionalFormatting>
  <conditionalFormatting sqref="J9:BE45">
    <cfRule type="expression" priority="4" aboveAverage="0" equalAverage="0" bottom="0" percent="0" rank="0" text="" dxfId="2">
      <formula>AND($G9=J$3,0&lt;(J$3-$G9+1),(J$3-$G9+1)&lt;=($I9*$F9*0.01))</formula>
    </cfRule>
  </conditionalFormatting>
  <conditionalFormatting sqref="J9:BE45">
    <cfRule type="expression" priority="5" aboveAverage="0" equalAverage="0" bottom="0" percent="0" rank="0" text="" dxfId="3">
      <formula>$G9=J$3</formula>
    </cfRule>
  </conditionalFormatting>
  <conditionalFormatting sqref="J9:BE45">
    <cfRule type="expression" priority="6" aboveAverage="0" equalAverage="0" bottom="0" percent="0" rank="0" text="" dxfId="4">
      <formula>AND($H9=J$3,0&lt;(J$3-$G9+1),(J$3-$G9+1)&lt;=($I9*$F9*0.01))</formula>
    </cfRule>
  </conditionalFormatting>
  <conditionalFormatting sqref="J9:BE45">
    <cfRule type="expression" priority="7" aboveAverage="0" equalAverage="0" bottom="0" percent="0" rank="0" text="" dxfId="5">
      <formula>$H9=J$3</formula>
    </cfRule>
  </conditionalFormatting>
  <conditionalFormatting sqref="J9:BE45">
    <cfRule type="expression" priority="8" aboveAverage="0" equalAverage="0" bottom="0" percent="0" rank="0" text="" dxfId="6">
      <formula>AND($G9&lt;J$3,$H9&gt;J$3,0&lt;(J$3-$G9+1),(J$3-$G9+1)&lt;=($I9*$F9*0.01))</formula>
    </cfRule>
  </conditionalFormatting>
  <conditionalFormatting sqref="J9:BE45">
    <cfRule type="expression" priority="9" aboveAverage="0" equalAverage="0" bottom="0" percent="0" rank="0" text="" dxfId="7">
      <formula>AND($G9&lt;J$3,$H9&gt;J$3)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&amp;C&amp;"Arial,標準"&amp;10&amp;A</oddHeader>
    <oddFooter>&amp;C&amp;"Arial,標準"&amp;10ページ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P21" activeCellId="0" sqref="P21"/>
    </sheetView>
  </sheetViews>
  <sheetFormatPr defaultColWidth="10.66796875" defaultRowHeight="15" zeroHeight="false" outlineLevelRow="0" outlineLevelCol="1"/>
  <cols>
    <col collapsed="false" customWidth="false" hidden="false" outlineLevel="0" max="1" min="1" style="1" width="10.65"/>
    <col collapsed="false" customWidth="true" hidden="false" outlineLevel="0" max="2" min="2" style="1" width="6.42"/>
    <col collapsed="false" customWidth="true" hidden="false" outlineLevel="0" max="3" min="3" style="1" width="27.14"/>
    <col collapsed="false" customWidth="true" hidden="false" outlineLevel="0" max="5" min="4" style="1" width="6.66"/>
    <col collapsed="false" customWidth="true" hidden="false" outlineLevel="1" max="39" min="6" style="1" width="3.78"/>
    <col collapsed="false" customWidth="true" hidden="false" outlineLevel="0" max="41" min="40" style="1" width="3.78"/>
    <col collapsed="false" customWidth="false" hidden="false" outlineLevel="0" max="44" min="42" style="1" width="10.65"/>
  </cols>
  <sheetData>
    <row r="1" customFormat="false" ht="15" hidden="false" customHeight="false" outlineLevel="0" collapsed="false">
      <c r="H1" s="1" t="s">
        <v>0</v>
      </c>
      <c r="I1" s="4" t="s">
        <v>106</v>
      </c>
    </row>
    <row r="2" customFormat="false" ht="15" hidden="false" customHeight="false" outlineLevel="0" collapsed="false">
      <c r="H2" s="1" t="s">
        <v>1</v>
      </c>
      <c r="I2" s="4" t="s">
        <v>107</v>
      </c>
    </row>
    <row r="3" customFormat="false" ht="15" hidden="false" customHeight="false" outlineLevel="0" collapsed="false">
      <c r="K3" s="12"/>
    </row>
    <row r="6" customFormat="false" ht="15" hidden="false" customHeight="false" outlineLevel="0" collapsed="false">
      <c r="F6" s="26"/>
    </row>
    <row r="7" s="11" customFormat="true" ht="12.8" hidden="false" customHeight="false" outlineLevel="0" collapsed="false">
      <c r="A7" s="9"/>
      <c r="B7" s="9"/>
      <c r="C7" s="9"/>
      <c r="D7" s="9"/>
      <c r="E7" s="9"/>
      <c r="F7" s="9" t="n">
        <f aca="false">SUM($C$8:F8)</f>
        <v>5108</v>
      </c>
      <c r="G7" s="9" t="n">
        <f aca="false">SUM($C$8:G8)</f>
        <v>5909</v>
      </c>
      <c r="H7" s="9" t="n">
        <f aca="false">SUM($C$8:H8)</f>
        <v>6710</v>
      </c>
      <c r="I7" s="9" t="n">
        <f aca="false">SUM($C$8:I8)</f>
        <v>7511</v>
      </c>
      <c r="J7" s="9" t="n">
        <f aca="false">SUM($C$8:J8)</f>
        <v>8312</v>
      </c>
      <c r="K7" s="9" t="n">
        <f aca="false">SUM($C$8:K8)</f>
        <v>9113</v>
      </c>
      <c r="L7" s="9" t="n">
        <f aca="false">SUM($C$8:L8)</f>
        <v>9914</v>
      </c>
      <c r="M7" s="9" t="n">
        <f aca="false">SUM($C$8:M8)</f>
        <v>10715</v>
      </c>
      <c r="N7" s="9" t="n">
        <f aca="false">SUM($C$8:N8)</f>
        <v>11516</v>
      </c>
      <c r="O7" s="9" t="n">
        <f aca="false">SUM($C$8:O8)</f>
        <v>12317</v>
      </c>
      <c r="P7" s="9" t="n">
        <f aca="false">SUM($C$8:P8)</f>
        <v>13118</v>
      </c>
      <c r="Q7" s="9" t="n">
        <f aca="false">SUM($C$8:Q8)</f>
        <v>13919</v>
      </c>
      <c r="R7" s="9" t="n">
        <f aca="false">SUM($C$8:R8)</f>
        <v>14720</v>
      </c>
      <c r="S7" s="9" t="n">
        <f aca="false">SUM($C$8:S8)</f>
        <v>15521</v>
      </c>
      <c r="T7" s="9" t="n">
        <f aca="false">SUM($C$8:T8)</f>
        <v>16322</v>
      </c>
      <c r="U7" s="9" t="n">
        <f aca="false">SUM($C$8:U8)</f>
        <v>17123</v>
      </c>
      <c r="V7" s="9" t="n">
        <f aca="false">SUM($C$8:V8)</f>
        <v>17924</v>
      </c>
      <c r="W7" s="9" t="n">
        <f aca="false">SUM($C$8:W8)</f>
        <v>18725</v>
      </c>
      <c r="X7" s="9" t="n">
        <f aca="false">SUM($C$8:X8)</f>
        <v>19526</v>
      </c>
      <c r="Y7" s="9" t="n">
        <f aca="false">SUM($C$8:Y8)</f>
        <v>20327</v>
      </c>
      <c r="Z7" s="9" t="n">
        <f aca="false">SUM($C$8:Z8)</f>
        <v>21128</v>
      </c>
      <c r="AA7" s="9" t="n">
        <f aca="false">SUM($C$8:AA8)</f>
        <v>21929</v>
      </c>
      <c r="AB7" s="9" t="n">
        <f aca="false">SUM($C$8:AB8)</f>
        <v>22730</v>
      </c>
      <c r="AC7" s="9" t="n">
        <f aca="false">SUM($C$8:AC8)</f>
        <v>23531</v>
      </c>
      <c r="AD7" s="9" t="n">
        <f aca="false">SUM($C$8:AD8)</f>
        <v>24332</v>
      </c>
      <c r="AE7" s="9" t="n">
        <f aca="false">SUM($C$8:AE8)</f>
        <v>25133</v>
      </c>
      <c r="AF7" s="9" t="n">
        <f aca="false">SUM($C$8:AF8)</f>
        <v>25934</v>
      </c>
      <c r="AG7" s="9" t="n">
        <f aca="false">SUM($C$8:AG8)</f>
        <v>26735</v>
      </c>
      <c r="AH7" s="9" t="n">
        <f aca="false">SUM($C$8:AH8)</f>
        <v>27536</v>
      </c>
      <c r="AI7" s="9" t="n">
        <f aca="false">SUM($C$8:AI8)</f>
        <v>28337</v>
      </c>
      <c r="AJ7" s="9" t="n">
        <f aca="false">SUM($C$8:AJ8)</f>
        <v>29138</v>
      </c>
      <c r="AK7" s="9" t="n">
        <f aca="false">SUM($C$8:AK8)</f>
        <v>29939</v>
      </c>
      <c r="AL7" s="9" t="n">
        <f aca="false">SUM($C$8:AL8)</f>
        <v>30740</v>
      </c>
      <c r="AM7" s="9" t="n">
        <f aca="false">SUM($C$8:AM8)</f>
        <v>31541</v>
      </c>
      <c r="AN7" s="9" t="n">
        <f aca="false">SUM($C$8:AN8)</f>
        <v>32342</v>
      </c>
      <c r="AO7" s="9" t="n">
        <f aca="false">SUM($C$8:AO8)</f>
        <v>33143</v>
      </c>
      <c r="AP7" s="9"/>
      <c r="AQ7" s="9"/>
      <c r="AR7" s="9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C8" s="1" t="n">
        <v>4307</v>
      </c>
      <c r="F8" s="12" t="n">
        <v>801</v>
      </c>
      <c r="G8" s="12" t="n">
        <v>801</v>
      </c>
      <c r="H8" s="12" t="n">
        <v>801</v>
      </c>
      <c r="I8" s="12" t="n">
        <v>801</v>
      </c>
      <c r="J8" s="12" t="n">
        <v>801</v>
      </c>
      <c r="K8" s="12" t="n">
        <v>801</v>
      </c>
      <c r="L8" s="12" t="n">
        <v>801</v>
      </c>
      <c r="M8" s="12" t="n">
        <v>801</v>
      </c>
      <c r="N8" s="12" t="n">
        <v>801</v>
      </c>
      <c r="O8" s="12" t="n">
        <v>801</v>
      </c>
      <c r="P8" s="12" t="n">
        <v>801</v>
      </c>
      <c r="Q8" s="12" t="n">
        <v>801</v>
      </c>
      <c r="R8" s="12" t="n">
        <v>801</v>
      </c>
      <c r="S8" s="12" t="n">
        <v>801</v>
      </c>
      <c r="T8" s="12" t="n">
        <v>801</v>
      </c>
      <c r="U8" s="12" t="n">
        <v>801</v>
      </c>
      <c r="V8" s="12" t="n">
        <v>801</v>
      </c>
      <c r="W8" s="12" t="n">
        <v>801</v>
      </c>
      <c r="X8" s="12" t="n">
        <v>801</v>
      </c>
      <c r="Y8" s="12" t="n">
        <v>801</v>
      </c>
      <c r="Z8" s="12" t="n">
        <v>801</v>
      </c>
      <c r="AA8" s="12" t="n">
        <v>801</v>
      </c>
      <c r="AB8" s="12" t="n">
        <v>801</v>
      </c>
      <c r="AC8" s="12" t="n">
        <v>801</v>
      </c>
      <c r="AD8" s="12" t="n">
        <v>801</v>
      </c>
      <c r="AE8" s="12" t="n">
        <v>801</v>
      </c>
      <c r="AF8" s="12" t="n">
        <v>801</v>
      </c>
      <c r="AG8" s="12" t="n">
        <v>801</v>
      </c>
      <c r="AH8" s="12" t="n">
        <v>801</v>
      </c>
      <c r="AI8" s="12" t="n">
        <v>801</v>
      </c>
      <c r="AJ8" s="12" t="n">
        <v>801</v>
      </c>
      <c r="AK8" s="12" t="n">
        <v>801</v>
      </c>
      <c r="AL8" s="12" t="n">
        <v>801</v>
      </c>
      <c r="AM8" s="12" t="n">
        <v>801</v>
      </c>
      <c r="AN8" s="12" t="n">
        <v>801</v>
      </c>
      <c r="AO8" s="12" t="n">
        <v>801</v>
      </c>
    </row>
    <row r="9" customFormat="false" ht="15" hidden="false" customHeight="false" outlineLevel="0" collapsed="false">
      <c r="F9" s="27" t="n">
        <v>44102.3333333333</v>
      </c>
      <c r="G9" s="27" t="n">
        <f aca="false">F9+1/48</f>
        <v>44102.3541666667</v>
      </c>
      <c r="H9" s="27" t="n">
        <f aca="false">G9+1/48</f>
        <v>44102.375</v>
      </c>
      <c r="I9" s="27" t="n">
        <f aca="false">H9+1/48</f>
        <v>44102.3958333333</v>
      </c>
      <c r="J9" s="27" t="n">
        <f aca="false">I9+1/48</f>
        <v>44102.4166666667</v>
      </c>
      <c r="K9" s="27" t="n">
        <f aca="false">J9+1/48</f>
        <v>44102.4375</v>
      </c>
      <c r="L9" s="27" t="n">
        <f aca="false">K9+1/48</f>
        <v>44102.4583333334</v>
      </c>
      <c r="M9" s="27" t="n">
        <f aca="false">L9+1/48</f>
        <v>44102.4791666667</v>
      </c>
      <c r="N9" s="27" t="n">
        <f aca="false">M9+1/48</f>
        <v>44102.5</v>
      </c>
      <c r="O9" s="27" t="n">
        <f aca="false">N9+1/48</f>
        <v>44102.5208333334</v>
      </c>
      <c r="P9" s="27" t="n">
        <f aca="false">O9+1/48</f>
        <v>44102.5416666667</v>
      </c>
      <c r="Q9" s="27" t="n">
        <f aca="false">P9+1/48</f>
        <v>44102.5625</v>
      </c>
      <c r="R9" s="27" t="n">
        <f aca="false">Q9+1/48</f>
        <v>44102.5833333334</v>
      </c>
      <c r="S9" s="27" t="n">
        <f aca="false">R9+1/48</f>
        <v>44102.6041666667</v>
      </c>
      <c r="T9" s="27" t="n">
        <f aca="false">S9+1/48</f>
        <v>44102.625</v>
      </c>
      <c r="U9" s="27" t="n">
        <f aca="false">T9+1/48</f>
        <v>44102.6458333334</v>
      </c>
      <c r="V9" s="27" t="n">
        <f aca="false">U9+1/48</f>
        <v>44102.6666666667</v>
      </c>
      <c r="W9" s="27" t="n">
        <f aca="false">V9+1/48</f>
        <v>44102.6875</v>
      </c>
      <c r="X9" s="27" t="n">
        <f aca="false">W9+1/48</f>
        <v>44102.7083333334</v>
      </c>
      <c r="Y9" s="27" t="n">
        <f aca="false">X9+1/48</f>
        <v>44102.7291666667</v>
      </c>
      <c r="Z9" s="27" t="n">
        <f aca="false">Y9+1/48</f>
        <v>44102.7500000001</v>
      </c>
      <c r="AA9" s="27" t="n">
        <f aca="false">Z9+1/48</f>
        <v>44102.7708333334</v>
      </c>
      <c r="AB9" s="27" t="n">
        <f aca="false">AA9+1/48</f>
        <v>44102.7916666667</v>
      </c>
      <c r="AC9" s="27" t="n">
        <f aca="false">AB9+1/48</f>
        <v>44102.8125000001</v>
      </c>
      <c r="AD9" s="27" t="n">
        <f aca="false">AC9+1/48</f>
        <v>44102.8333333334</v>
      </c>
      <c r="AE9" s="27" t="n">
        <f aca="false">AD9+1/48</f>
        <v>44102.8541666667</v>
      </c>
      <c r="AF9" s="27" t="n">
        <f aca="false">AE9+1/48</f>
        <v>44102.8750000001</v>
      </c>
      <c r="AG9" s="27" t="n">
        <f aca="false">AF9+1/48</f>
        <v>44102.8958333334</v>
      </c>
      <c r="AH9" s="27" t="n">
        <f aca="false">AG9+1/48</f>
        <v>44102.9166666667</v>
      </c>
      <c r="AI9" s="27" t="n">
        <f aca="false">AH9+1/48</f>
        <v>44102.9375000001</v>
      </c>
      <c r="AJ9" s="27" t="n">
        <f aca="false">AI9+1/48</f>
        <v>44102.9583333334</v>
      </c>
      <c r="AK9" s="27" t="n">
        <f aca="false">AJ9+1/48</f>
        <v>44102.9791666668</v>
      </c>
      <c r="AL9" s="27" t="n">
        <f aca="false">AK9+1/48</f>
        <v>44103.0000000001</v>
      </c>
      <c r="AM9" s="27" t="n">
        <f aca="false">AL9+1/48</f>
        <v>44103.0208333334</v>
      </c>
      <c r="AN9" s="27" t="n">
        <f aca="false">AM9+1/48</f>
        <v>44103.0416666668</v>
      </c>
      <c r="AO9" s="27" t="n">
        <f aca="false">AN9+1/48</f>
        <v>44103.0625000001</v>
      </c>
      <c r="AP9" s="27" t="n">
        <f aca="false">AO9+1/48</f>
        <v>44103.0833333334</v>
      </c>
    </row>
    <row r="10" customFormat="false" ht="15" hidden="false" customHeight="true" outlineLevel="0" collapsed="false">
      <c r="B10" s="1" t="n">
        <v>529</v>
      </c>
      <c r="C10" s="13" t="s">
        <v>2</v>
      </c>
      <c r="D10" s="13" t="s">
        <v>108</v>
      </c>
      <c r="E10" s="13" t="s">
        <v>109</v>
      </c>
      <c r="F10" s="13" t="n">
        <v>8</v>
      </c>
      <c r="G10" s="13" t="n">
        <v>8</v>
      </c>
      <c r="H10" s="13" t="n">
        <f aca="false">F10+1</f>
        <v>9</v>
      </c>
      <c r="I10" s="13" t="n">
        <f aca="false">G10+1</f>
        <v>9</v>
      </c>
      <c r="J10" s="13" t="n">
        <f aca="false">H10+1</f>
        <v>10</v>
      </c>
      <c r="K10" s="13" t="n">
        <f aca="false">I10+1</f>
        <v>10</v>
      </c>
      <c r="L10" s="13" t="n">
        <f aca="false">J10+1</f>
        <v>11</v>
      </c>
      <c r="M10" s="13" t="n">
        <f aca="false">K10+1</f>
        <v>11</v>
      </c>
      <c r="N10" s="13" t="n">
        <f aca="false">L10+1</f>
        <v>12</v>
      </c>
      <c r="O10" s="13" t="n">
        <f aca="false">M10+1</f>
        <v>12</v>
      </c>
      <c r="P10" s="13" t="n">
        <f aca="false">N10+1</f>
        <v>13</v>
      </c>
      <c r="Q10" s="13" t="n">
        <f aca="false">O10+1</f>
        <v>13</v>
      </c>
      <c r="R10" s="13" t="n">
        <f aca="false">P10+1</f>
        <v>14</v>
      </c>
      <c r="S10" s="13" t="n">
        <f aca="false">Q10+1</f>
        <v>14</v>
      </c>
      <c r="T10" s="13" t="n">
        <f aca="false">R10+1</f>
        <v>15</v>
      </c>
      <c r="U10" s="13" t="n">
        <f aca="false">S10+1</f>
        <v>15</v>
      </c>
      <c r="V10" s="13" t="n">
        <f aca="false">T10+1</f>
        <v>16</v>
      </c>
      <c r="W10" s="13" t="n">
        <f aca="false">U10+1</f>
        <v>16</v>
      </c>
      <c r="X10" s="13" t="n">
        <f aca="false">V10+1</f>
        <v>17</v>
      </c>
      <c r="Y10" s="13" t="n">
        <f aca="false">W10+1</f>
        <v>17</v>
      </c>
      <c r="Z10" s="13" t="n">
        <f aca="false">X10+1</f>
        <v>18</v>
      </c>
      <c r="AA10" s="13" t="n">
        <f aca="false">Y10+1</f>
        <v>18</v>
      </c>
      <c r="AB10" s="13" t="n">
        <f aca="false">Z10+1</f>
        <v>19</v>
      </c>
      <c r="AC10" s="13" t="n">
        <f aca="false">AA10+1</f>
        <v>19</v>
      </c>
      <c r="AD10" s="13" t="n">
        <f aca="false">AB10+1</f>
        <v>20</v>
      </c>
      <c r="AE10" s="13" t="n">
        <f aca="false">AC10+1</f>
        <v>20</v>
      </c>
      <c r="AF10" s="13" t="n">
        <f aca="false">AD10+1</f>
        <v>21</v>
      </c>
      <c r="AG10" s="13" t="n">
        <f aca="false">AE10+1</f>
        <v>21</v>
      </c>
      <c r="AH10" s="13" t="n">
        <f aca="false">AF10+1</f>
        <v>22</v>
      </c>
      <c r="AI10" s="13" t="n">
        <f aca="false">AG10+1</f>
        <v>22</v>
      </c>
      <c r="AJ10" s="13" t="n">
        <f aca="false">AH10+1</f>
        <v>23</v>
      </c>
      <c r="AK10" s="13" t="n">
        <f aca="false">AI10+1</f>
        <v>23</v>
      </c>
      <c r="AL10" s="13" t="n">
        <f aca="false">AJ10+1</f>
        <v>24</v>
      </c>
      <c r="AM10" s="13" t="n">
        <f aca="false">AK10+1</f>
        <v>24</v>
      </c>
      <c r="AN10" s="13" t="n">
        <f aca="false">AL10+1</f>
        <v>25</v>
      </c>
      <c r="AO10" s="13" t="n">
        <f aca="false">AM10+1</f>
        <v>25</v>
      </c>
    </row>
    <row r="11" customFormat="false" ht="15" hidden="false" customHeight="false" outlineLevel="0" collapsed="false">
      <c r="B11" s="1" t="n">
        <v>529</v>
      </c>
      <c r="C11" s="13"/>
      <c r="D11" s="13"/>
      <c r="E11" s="13"/>
      <c r="F11" s="13" t="n">
        <v>0</v>
      </c>
      <c r="G11" s="13" t="n">
        <v>30</v>
      </c>
      <c r="H11" s="13" t="n">
        <v>0</v>
      </c>
      <c r="I11" s="13" t="n">
        <v>30</v>
      </c>
      <c r="J11" s="13" t="n">
        <v>0</v>
      </c>
      <c r="K11" s="13" t="n">
        <v>30</v>
      </c>
      <c r="L11" s="13" t="n">
        <v>0</v>
      </c>
      <c r="M11" s="13" t="n">
        <v>30</v>
      </c>
      <c r="N11" s="13" t="n">
        <v>0</v>
      </c>
      <c r="O11" s="13" t="n">
        <v>30</v>
      </c>
      <c r="P11" s="13" t="n">
        <v>0</v>
      </c>
      <c r="Q11" s="13" t="n">
        <v>30</v>
      </c>
      <c r="R11" s="13" t="n">
        <v>0</v>
      </c>
      <c r="S11" s="13" t="n">
        <v>30</v>
      </c>
      <c r="T11" s="13" t="n">
        <v>0</v>
      </c>
      <c r="U11" s="13" t="n">
        <v>30</v>
      </c>
      <c r="V11" s="13" t="n">
        <v>0</v>
      </c>
      <c r="W11" s="13" t="n">
        <v>30</v>
      </c>
      <c r="X11" s="13" t="n">
        <v>0</v>
      </c>
      <c r="Y11" s="13" t="n">
        <v>30</v>
      </c>
      <c r="Z11" s="13" t="n">
        <v>0</v>
      </c>
      <c r="AA11" s="13" t="n">
        <v>30</v>
      </c>
      <c r="AB11" s="13" t="n">
        <v>0</v>
      </c>
      <c r="AC11" s="13" t="n">
        <v>30</v>
      </c>
      <c r="AD11" s="13" t="n">
        <v>0</v>
      </c>
      <c r="AE11" s="13" t="n">
        <v>30</v>
      </c>
      <c r="AF11" s="13" t="n">
        <v>0</v>
      </c>
      <c r="AG11" s="13" t="n">
        <v>30</v>
      </c>
      <c r="AH11" s="13" t="n">
        <v>0</v>
      </c>
      <c r="AI11" s="13" t="n">
        <v>30</v>
      </c>
      <c r="AJ11" s="13" t="n">
        <v>0</v>
      </c>
      <c r="AK11" s="13" t="n">
        <v>30</v>
      </c>
      <c r="AL11" s="13" t="n">
        <v>0</v>
      </c>
      <c r="AM11" s="13" t="n">
        <v>30</v>
      </c>
      <c r="AN11" s="13" t="n">
        <v>0</v>
      </c>
      <c r="AO11" s="13" t="n">
        <v>30</v>
      </c>
    </row>
    <row r="12" customFormat="false" ht="15" hidden="false" customHeight="false" outlineLevel="0" collapsed="false">
      <c r="B12" s="1" t="n">
        <v>529</v>
      </c>
      <c r="C12" s="25" t="s">
        <v>110</v>
      </c>
      <c r="D12" s="28" t="n">
        <v>44102.375</v>
      </c>
      <c r="E12" s="28" t="n">
        <v>44102.4583333333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customFormat="false" ht="15" hidden="false" customHeight="false" outlineLevel="0" collapsed="false">
      <c r="B13" s="1" t="n">
        <v>529</v>
      </c>
      <c r="C13" s="29" t="s">
        <v>111</v>
      </c>
      <c r="D13" s="28" t="n">
        <v>44102.3541666667</v>
      </c>
      <c r="E13" s="28" t="n">
        <v>44102.375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customFormat="false" ht="15" hidden="false" customHeight="false" outlineLevel="0" collapsed="false">
      <c r="B14" s="1" t="n">
        <v>529</v>
      </c>
      <c r="C14" s="25" t="s">
        <v>112</v>
      </c>
      <c r="D14" s="28"/>
      <c r="E14" s="28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customFormat="false" ht="15" hidden="false" customHeight="false" outlineLevel="0" collapsed="false">
      <c r="B15" s="1" t="n">
        <v>529</v>
      </c>
      <c r="C15" s="25" t="s">
        <v>113</v>
      </c>
      <c r="D15" s="28"/>
      <c r="E15" s="28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customFormat="false" ht="15" hidden="false" customHeight="false" outlineLevel="0" collapsed="false">
      <c r="B16" s="1" t="n">
        <v>529</v>
      </c>
      <c r="C16" s="25" t="s">
        <v>114</v>
      </c>
      <c r="D16" s="28" t="n">
        <v>44102.4583333333</v>
      </c>
      <c r="E16" s="28" t="n">
        <v>44102.5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customFormat="false" ht="15" hidden="false" customHeight="false" outlineLevel="0" collapsed="false">
      <c r="B17" s="1" t="n">
        <v>529</v>
      </c>
      <c r="C17" s="25"/>
      <c r="D17" s="28"/>
      <c r="E17" s="28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customFormat="false" ht="15" hidden="false" customHeight="false" outlineLevel="0" collapsed="false">
      <c r="B18" s="1" t="n">
        <v>529</v>
      </c>
      <c r="C18" s="25"/>
      <c r="D18" s="28"/>
      <c r="E18" s="28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customFormat="false" ht="15" hidden="false" customHeight="false" outlineLevel="0" collapsed="false">
      <c r="B19" s="1" t="n">
        <v>529</v>
      </c>
      <c r="C19" s="25"/>
      <c r="D19" s="28"/>
      <c r="E19" s="28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customFormat="false" ht="15" hidden="false" customHeight="false" outlineLevel="0" collapsed="false">
      <c r="B20" s="1" t="n">
        <v>529</v>
      </c>
      <c r="C20" s="25"/>
      <c r="D20" s="28"/>
      <c r="E20" s="28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customFormat="false" ht="15" hidden="false" customHeight="false" outlineLevel="0" collapsed="false">
      <c r="B21" s="1" t="n">
        <v>529</v>
      </c>
      <c r="C21" s="25"/>
      <c r="D21" s="28"/>
      <c r="E21" s="2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customFormat="false" ht="15" hidden="false" customHeight="false" outlineLevel="0" collapsed="false">
      <c r="B22" s="1" t="n">
        <v>529</v>
      </c>
      <c r="C22" s="25"/>
      <c r="D22" s="28"/>
      <c r="E22" s="28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customFormat="false" ht="15" hidden="false" customHeight="false" outlineLevel="0" collapsed="false">
      <c r="B23" s="1" t="n">
        <v>529</v>
      </c>
      <c r="C23" s="25"/>
      <c r="D23" s="28"/>
      <c r="E23" s="28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customFormat="false" ht="15" hidden="false" customHeight="false" outlineLevel="0" collapsed="false">
      <c r="B24" s="1" t="n">
        <v>529</v>
      </c>
      <c r="C24" s="25"/>
      <c r="D24" s="28"/>
      <c r="E24" s="28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</row>
    <row r="25" customFormat="false" ht="15" hidden="false" customHeight="false" outlineLevel="0" collapsed="false">
      <c r="B25" s="1" t="n">
        <v>529</v>
      </c>
      <c r="C25" s="25"/>
      <c r="D25" s="28"/>
      <c r="E25" s="28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customFormat="false" ht="15" hidden="false" customHeight="false" outlineLevel="0" collapsed="false">
      <c r="B26" s="1" t="n">
        <v>529</v>
      </c>
      <c r="C26" s="25"/>
      <c r="D26" s="28"/>
      <c r="E26" s="28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</sheetData>
  <mergeCells count="3">
    <mergeCell ref="C10:C11"/>
    <mergeCell ref="D10:D11"/>
    <mergeCell ref="E10:E11"/>
  </mergeCells>
  <conditionalFormatting sqref="F12:AO26">
    <cfRule type="expression" priority="2" aboveAverage="0" equalAverage="0" bottom="0" percent="0" rank="0" text="" dxfId="1">
      <formula>AND($D12=F$9,$E12=G$9)</formula>
    </cfRule>
  </conditionalFormatting>
  <conditionalFormatting sqref="F12:AO26">
    <cfRule type="expression" priority="3" aboveAverage="0" equalAverage="0" bottom="0" percent="0" rank="0" text="" dxfId="3">
      <formula>$D12=F$9</formula>
    </cfRule>
  </conditionalFormatting>
  <conditionalFormatting sqref="F12:AO26">
    <cfRule type="expression" priority="4" aboveAverage="0" equalAverage="0" bottom="0" percent="0" rank="0" text="" dxfId="5">
      <formula>$E12=G$9</formula>
    </cfRule>
  </conditionalFormatting>
  <conditionalFormatting sqref="F12:AO26">
    <cfRule type="expression" priority="5" aboveAverage="0" equalAverage="0" bottom="0" percent="0" rank="0" text="" dxfId="7">
      <formula>AND($D12&lt;F$9,$E12&gt;G$9)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&amp;C&amp;"Arial,標準"&amp;10&amp;A</oddHeader>
    <oddFooter>&amp;C&amp;"Arial,標準"&amp;10ページ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5" topLeftCell="A6" activePane="bottomLeft" state="frozen"/>
      <selection pane="topLeft" activeCell="B1" activeCellId="0" sqref="B1"/>
      <selection pane="bottomLeft" activeCell="C2" activeCellId="0" sqref="C2"/>
    </sheetView>
  </sheetViews>
  <sheetFormatPr defaultColWidth="10.66796875" defaultRowHeight="15" zeroHeight="false" outlineLevelRow="0" outlineLevelCol="1"/>
  <cols>
    <col collapsed="false" customWidth="false" hidden="false" outlineLevel="0" max="1" min="1" style="1" width="10.65"/>
    <col collapsed="false" customWidth="true" hidden="false" outlineLevel="0" max="2" min="2" style="1" width="6.42"/>
    <col collapsed="false" customWidth="true" hidden="false" outlineLevel="0" max="3" min="3" style="1" width="30.83"/>
    <col collapsed="false" customWidth="true" hidden="false" outlineLevel="0" max="5" min="4" style="1" width="6.66"/>
    <col collapsed="false" customWidth="true" hidden="false" outlineLevel="1" max="39" min="6" style="1" width="3.78"/>
    <col collapsed="false" customWidth="false" hidden="false" outlineLevel="0" max="47" min="40" style="1" width="10.65"/>
  </cols>
  <sheetData>
    <row r="1" customFormat="false" ht="15" hidden="false" customHeight="false" outlineLevel="0" collapsed="false">
      <c r="H1" s="1" t="s">
        <v>0</v>
      </c>
      <c r="I1" s="4" t="s">
        <v>106</v>
      </c>
    </row>
    <row r="2" customFormat="false" ht="15" hidden="false" customHeight="false" outlineLevel="0" collapsed="false">
      <c r="H2" s="1" t="s">
        <v>1</v>
      </c>
      <c r="I2" s="4" t="s">
        <v>107</v>
      </c>
    </row>
    <row r="3" customFormat="false" ht="15" hidden="false" customHeight="false" outlineLevel="0" collapsed="false">
      <c r="K3" s="12"/>
    </row>
    <row r="6" customFormat="false" ht="15" hidden="false" customHeight="false" outlineLevel="0" collapsed="false">
      <c r="F6" s="26"/>
    </row>
    <row r="7" s="11" customFormat="true" ht="12.8" hidden="false" customHeight="false" outlineLevel="0" collapsed="false">
      <c r="A7" s="9"/>
      <c r="B7" s="9"/>
      <c r="C7" s="9"/>
      <c r="D7" s="9"/>
      <c r="E7" s="9"/>
      <c r="F7" s="9" t="n">
        <f aca="false">SUM($C$8:F8)</f>
        <v>5108</v>
      </c>
      <c r="G7" s="9" t="n">
        <f aca="false">SUM($C$8:G8)</f>
        <v>5909</v>
      </c>
      <c r="H7" s="9" t="n">
        <f aca="false">SUM($C$8:H8)</f>
        <v>6710</v>
      </c>
      <c r="I7" s="9" t="n">
        <f aca="false">SUM($C$8:I8)</f>
        <v>7511</v>
      </c>
      <c r="J7" s="9" t="n">
        <f aca="false">SUM($C$8:J8)</f>
        <v>8312</v>
      </c>
      <c r="K7" s="9" t="n">
        <f aca="false">SUM($C$8:K8)</f>
        <v>9113</v>
      </c>
      <c r="L7" s="9" t="n">
        <f aca="false">SUM($C$8:L8)</f>
        <v>9914</v>
      </c>
      <c r="M7" s="9" t="n">
        <f aca="false">SUM($C$8:M8)</f>
        <v>10715</v>
      </c>
      <c r="N7" s="9" t="n">
        <f aca="false">SUM($C$8:N8)</f>
        <v>11516</v>
      </c>
      <c r="O7" s="9" t="n">
        <f aca="false">SUM($C$8:O8)</f>
        <v>12317</v>
      </c>
      <c r="P7" s="9" t="n">
        <f aca="false">SUM($C$8:P8)</f>
        <v>13118</v>
      </c>
      <c r="Q7" s="9" t="n">
        <f aca="false">SUM($C$8:Q8)</f>
        <v>13919</v>
      </c>
      <c r="R7" s="9" t="n">
        <f aca="false">SUM($C$8:R8)</f>
        <v>14720</v>
      </c>
      <c r="S7" s="9" t="n">
        <f aca="false">SUM($C$8:S8)</f>
        <v>15521</v>
      </c>
      <c r="T7" s="9" t="n">
        <f aca="false">SUM($C$8:T8)</f>
        <v>16322</v>
      </c>
      <c r="U7" s="9" t="n">
        <f aca="false">SUM($C$8:U8)</f>
        <v>17123</v>
      </c>
      <c r="V7" s="9" t="n">
        <f aca="false">SUM($C$8:V8)</f>
        <v>17924</v>
      </c>
      <c r="W7" s="9" t="n">
        <f aca="false">SUM($C$8:W8)</f>
        <v>18725</v>
      </c>
      <c r="X7" s="9" t="n">
        <f aca="false">SUM($C$8:X8)</f>
        <v>19526</v>
      </c>
      <c r="Y7" s="9" t="n">
        <f aca="false">SUM($C$8:Y8)</f>
        <v>20327</v>
      </c>
      <c r="Z7" s="9" t="n">
        <f aca="false">SUM($C$8:Z8)</f>
        <v>21128</v>
      </c>
      <c r="AA7" s="9" t="n">
        <f aca="false">SUM($C$8:AA8)</f>
        <v>21929</v>
      </c>
      <c r="AB7" s="9" t="n">
        <f aca="false">SUM($C$8:AB8)</f>
        <v>22730</v>
      </c>
      <c r="AC7" s="9" t="n">
        <f aca="false">SUM($C$8:AC8)</f>
        <v>23531</v>
      </c>
      <c r="AD7" s="9" t="n">
        <f aca="false">SUM($C$8:AD8)</f>
        <v>24332</v>
      </c>
      <c r="AE7" s="9" t="n">
        <f aca="false">SUM($C$8:AE8)</f>
        <v>25133</v>
      </c>
      <c r="AF7" s="9" t="n">
        <f aca="false">SUM($C$8:AF8)</f>
        <v>25934</v>
      </c>
      <c r="AG7" s="9" t="n">
        <f aca="false">SUM($C$8:AG8)</f>
        <v>26735</v>
      </c>
      <c r="AH7" s="9" t="n">
        <f aca="false">SUM($C$8:AH8)</f>
        <v>27536</v>
      </c>
      <c r="AI7" s="9" t="n">
        <f aca="false">SUM($C$8:AI8)</f>
        <v>28337</v>
      </c>
      <c r="AJ7" s="9" t="n">
        <f aca="false">SUM($C$8:AJ8)</f>
        <v>29138</v>
      </c>
      <c r="AK7" s="9" t="n">
        <f aca="false">SUM($C$8:AK8)</f>
        <v>29939</v>
      </c>
      <c r="AL7" s="9" t="n">
        <f aca="false">SUM($C$8:AL8)</f>
        <v>30740</v>
      </c>
      <c r="AM7" s="9" t="n">
        <f aca="false">SUM($C$8:AM8)</f>
        <v>31541</v>
      </c>
      <c r="AN7" s="9"/>
      <c r="AO7" s="9"/>
      <c r="AP7" s="9"/>
      <c r="AQ7" s="9"/>
      <c r="AR7" s="9"/>
      <c r="AS7" s="9"/>
      <c r="AT7" s="9"/>
      <c r="AU7" s="9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C8" s="1" t="n">
        <v>4307</v>
      </c>
      <c r="F8" s="12" t="n">
        <v>801</v>
      </c>
      <c r="G8" s="12" t="n">
        <v>801</v>
      </c>
      <c r="H8" s="12" t="n">
        <v>801</v>
      </c>
      <c r="I8" s="12" t="n">
        <v>801</v>
      </c>
      <c r="J8" s="12" t="n">
        <v>801</v>
      </c>
      <c r="K8" s="12" t="n">
        <v>801</v>
      </c>
      <c r="L8" s="12" t="n">
        <v>801</v>
      </c>
      <c r="M8" s="12" t="n">
        <v>801</v>
      </c>
      <c r="N8" s="12" t="n">
        <v>801</v>
      </c>
      <c r="O8" s="12" t="n">
        <v>801</v>
      </c>
      <c r="P8" s="12" t="n">
        <v>801</v>
      </c>
      <c r="Q8" s="12" t="n">
        <v>801</v>
      </c>
      <c r="R8" s="12" t="n">
        <v>801</v>
      </c>
      <c r="S8" s="12" t="n">
        <v>801</v>
      </c>
      <c r="T8" s="12" t="n">
        <v>801</v>
      </c>
      <c r="U8" s="12" t="n">
        <v>801</v>
      </c>
      <c r="V8" s="12" t="n">
        <v>801</v>
      </c>
      <c r="W8" s="12" t="n">
        <v>801</v>
      </c>
      <c r="X8" s="12" t="n">
        <v>801</v>
      </c>
      <c r="Y8" s="12" t="n">
        <v>801</v>
      </c>
      <c r="Z8" s="12" t="n">
        <v>801</v>
      </c>
      <c r="AA8" s="12" t="n">
        <v>801</v>
      </c>
      <c r="AB8" s="12" t="n">
        <v>801</v>
      </c>
      <c r="AC8" s="12" t="n">
        <v>801</v>
      </c>
      <c r="AD8" s="12" t="n">
        <v>801</v>
      </c>
      <c r="AE8" s="12" t="n">
        <v>801</v>
      </c>
      <c r="AF8" s="12" t="n">
        <v>801</v>
      </c>
      <c r="AG8" s="12" t="n">
        <v>801</v>
      </c>
      <c r="AH8" s="12" t="n">
        <v>801</v>
      </c>
      <c r="AI8" s="12" t="n">
        <v>801</v>
      </c>
      <c r="AJ8" s="12" t="n">
        <v>801</v>
      </c>
      <c r="AK8" s="12" t="n">
        <v>801</v>
      </c>
      <c r="AL8" s="12" t="n">
        <v>801</v>
      </c>
      <c r="AM8" s="12" t="n">
        <v>801</v>
      </c>
    </row>
    <row r="9" customFormat="false" ht="15" hidden="false" customHeight="false" outlineLevel="0" collapsed="false">
      <c r="F9" s="27" t="n">
        <v>44097.375</v>
      </c>
      <c r="G9" s="27" t="n">
        <f aca="false">F9+1/48</f>
        <v>44097.3958333333</v>
      </c>
      <c r="H9" s="27" t="n">
        <f aca="false">G9+1/48</f>
        <v>44097.4166666667</v>
      </c>
      <c r="I9" s="27" t="n">
        <f aca="false">H9+1/48</f>
        <v>44097.4375</v>
      </c>
      <c r="J9" s="27" t="n">
        <f aca="false">I9+1/48</f>
        <v>44097.4583333333</v>
      </c>
      <c r="K9" s="27" t="n">
        <f aca="false">J9+1/48</f>
        <v>44097.4791666667</v>
      </c>
      <c r="L9" s="27" t="n">
        <f aca="false">K9+1/48</f>
        <v>44097.5</v>
      </c>
      <c r="M9" s="27" t="n">
        <f aca="false">L9+1/48</f>
        <v>44097.5208333334</v>
      </c>
      <c r="N9" s="27" t="n">
        <f aca="false">M9+1/48</f>
        <v>44097.5416666667</v>
      </c>
      <c r="O9" s="27" t="n">
        <f aca="false">N9+1/48</f>
        <v>44097.5625</v>
      </c>
      <c r="P9" s="27" t="n">
        <f aca="false">O9+1/48</f>
        <v>44097.5833333334</v>
      </c>
      <c r="Q9" s="27" t="n">
        <f aca="false">P9+1/48</f>
        <v>44097.6041666667</v>
      </c>
      <c r="R9" s="27" t="n">
        <f aca="false">Q9+1/48</f>
        <v>44097.625</v>
      </c>
      <c r="S9" s="27" t="n">
        <f aca="false">R9+1/48</f>
        <v>44097.6458333334</v>
      </c>
      <c r="T9" s="27" t="n">
        <f aca="false">S9+1/48</f>
        <v>44097.6666666667</v>
      </c>
      <c r="U9" s="27" t="n">
        <f aca="false">T9+1/48</f>
        <v>44097.6875</v>
      </c>
      <c r="V9" s="27" t="n">
        <f aca="false">U9+1/48</f>
        <v>44097.7083333334</v>
      </c>
      <c r="W9" s="27" t="n">
        <f aca="false">V9+1/48</f>
        <v>44097.7291666667</v>
      </c>
      <c r="X9" s="27" t="n">
        <f aca="false">W9+1/48</f>
        <v>44097.75</v>
      </c>
      <c r="Y9" s="27" t="n">
        <f aca="false">X9+1/48</f>
        <v>44097.7708333334</v>
      </c>
      <c r="Z9" s="27" t="n">
        <f aca="false">Y9+1/48</f>
        <v>44097.7916666667</v>
      </c>
      <c r="AA9" s="27" t="n">
        <f aca="false">Z9+1/48</f>
        <v>44097.8125000001</v>
      </c>
      <c r="AB9" s="27" t="n">
        <f aca="false">AA9+1/48</f>
        <v>44097.8333333334</v>
      </c>
      <c r="AC9" s="27" t="n">
        <f aca="false">AB9+1/48</f>
        <v>44097.8541666667</v>
      </c>
      <c r="AD9" s="27" t="n">
        <f aca="false">AC9+1/48</f>
        <v>44097.8750000001</v>
      </c>
      <c r="AE9" s="27" t="n">
        <f aca="false">AD9+1/48</f>
        <v>44097.8958333334</v>
      </c>
      <c r="AF9" s="27" t="n">
        <f aca="false">AE9+1/48</f>
        <v>44097.9166666667</v>
      </c>
      <c r="AG9" s="27" t="n">
        <f aca="false">AF9+1/48</f>
        <v>44097.9375000001</v>
      </c>
      <c r="AH9" s="27" t="n">
        <f aca="false">AG9+1/48</f>
        <v>44097.9583333334</v>
      </c>
      <c r="AI9" s="27" t="n">
        <f aca="false">AH9+1/48</f>
        <v>44097.9791666667</v>
      </c>
      <c r="AJ9" s="27" t="n">
        <f aca="false">AI9+1/48</f>
        <v>44098.0000000001</v>
      </c>
      <c r="AK9" s="27" t="n">
        <f aca="false">AJ9+1/48</f>
        <v>44098.0208333334</v>
      </c>
      <c r="AL9" s="27" t="n">
        <f aca="false">AK9+1/48</f>
        <v>44098.0416666667</v>
      </c>
      <c r="AM9" s="27" t="n">
        <f aca="false">AL9+1/48</f>
        <v>44098.0625000001</v>
      </c>
      <c r="AN9" s="27" t="n">
        <f aca="false">AM9+1/48</f>
        <v>44098.0833333334</v>
      </c>
    </row>
    <row r="10" customFormat="false" ht="15" hidden="false" customHeight="true" outlineLevel="0" collapsed="false">
      <c r="B10" s="1" t="n">
        <v>529</v>
      </c>
      <c r="C10" s="13" t="s">
        <v>2</v>
      </c>
      <c r="D10" s="13" t="s">
        <v>108</v>
      </c>
      <c r="E10" s="13" t="s">
        <v>109</v>
      </c>
      <c r="F10" s="13" t="n">
        <v>9</v>
      </c>
      <c r="G10" s="13" t="n">
        <v>9</v>
      </c>
      <c r="H10" s="13" t="n">
        <f aca="false">F10+1</f>
        <v>10</v>
      </c>
      <c r="I10" s="13" t="n">
        <f aca="false">G10+1</f>
        <v>10</v>
      </c>
      <c r="J10" s="13" t="n">
        <f aca="false">H10+1</f>
        <v>11</v>
      </c>
      <c r="K10" s="13" t="n">
        <f aca="false">I10+1</f>
        <v>11</v>
      </c>
      <c r="L10" s="13" t="n">
        <f aca="false">J10+1</f>
        <v>12</v>
      </c>
      <c r="M10" s="13" t="n">
        <f aca="false">K10+1</f>
        <v>12</v>
      </c>
      <c r="N10" s="13" t="n">
        <f aca="false">L10+1</f>
        <v>13</v>
      </c>
      <c r="O10" s="13" t="n">
        <f aca="false">M10+1</f>
        <v>13</v>
      </c>
      <c r="P10" s="13" t="n">
        <f aca="false">N10+1</f>
        <v>14</v>
      </c>
      <c r="Q10" s="13" t="n">
        <f aca="false">O10+1</f>
        <v>14</v>
      </c>
      <c r="R10" s="13" t="n">
        <f aca="false">P10+1</f>
        <v>15</v>
      </c>
      <c r="S10" s="13" t="n">
        <f aca="false">Q10+1</f>
        <v>15</v>
      </c>
      <c r="T10" s="13" t="n">
        <f aca="false">R10+1</f>
        <v>16</v>
      </c>
      <c r="U10" s="13" t="n">
        <f aca="false">S10+1</f>
        <v>16</v>
      </c>
      <c r="V10" s="13" t="n">
        <f aca="false">T10+1</f>
        <v>17</v>
      </c>
      <c r="W10" s="13" t="n">
        <f aca="false">U10+1</f>
        <v>17</v>
      </c>
      <c r="X10" s="13" t="n">
        <f aca="false">V10+1</f>
        <v>18</v>
      </c>
      <c r="Y10" s="13" t="n">
        <f aca="false">W10+1</f>
        <v>18</v>
      </c>
      <c r="Z10" s="13" t="n">
        <f aca="false">X10+1</f>
        <v>19</v>
      </c>
      <c r="AA10" s="13" t="n">
        <f aca="false">Y10+1</f>
        <v>19</v>
      </c>
      <c r="AB10" s="13" t="n">
        <f aca="false">Z10+1</f>
        <v>20</v>
      </c>
      <c r="AC10" s="13" t="n">
        <f aca="false">AA10+1</f>
        <v>20</v>
      </c>
      <c r="AD10" s="13" t="n">
        <f aca="false">AB10+1</f>
        <v>21</v>
      </c>
      <c r="AE10" s="13" t="n">
        <f aca="false">AC10+1</f>
        <v>21</v>
      </c>
      <c r="AF10" s="13" t="n">
        <f aca="false">AD10+1</f>
        <v>22</v>
      </c>
      <c r="AG10" s="13" t="n">
        <f aca="false">AE10+1</f>
        <v>22</v>
      </c>
      <c r="AH10" s="13" t="n">
        <f aca="false">AF10+1</f>
        <v>23</v>
      </c>
      <c r="AI10" s="13" t="n">
        <f aca="false">AG10+1</f>
        <v>23</v>
      </c>
      <c r="AJ10" s="13" t="n">
        <f aca="false">AH10+1</f>
        <v>24</v>
      </c>
      <c r="AK10" s="13" t="n">
        <f aca="false">AI10+1</f>
        <v>24</v>
      </c>
      <c r="AL10" s="13" t="n">
        <f aca="false">AJ10+1</f>
        <v>25</v>
      </c>
      <c r="AM10" s="13" t="n">
        <f aca="false">AK10+1</f>
        <v>25</v>
      </c>
    </row>
    <row r="11" customFormat="false" ht="15" hidden="false" customHeight="false" outlineLevel="0" collapsed="false">
      <c r="B11" s="1" t="n">
        <v>529</v>
      </c>
      <c r="C11" s="13"/>
      <c r="D11" s="13"/>
      <c r="E11" s="13"/>
      <c r="F11" s="13" t="n">
        <v>0</v>
      </c>
      <c r="G11" s="13" t="n">
        <v>30</v>
      </c>
      <c r="H11" s="13" t="n">
        <v>0</v>
      </c>
      <c r="I11" s="13" t="n">
        <v>30</v>
      </c>
      <c r="J11" s="13" t="n">
        <v>0</v>
      </c>
      <c r="K11" s="13" t="n">
        <v>30</v>
      </c>
      <c r="L11" s="13" t="n">
        <v>0</v>
      </c>
      <c r="M11" s="13" t="n">
        <v>30</v>
      </c>
      <c r="N11" s="13" t="n">
        <v>0</v>
      </c>
      <c r="O11" s="13" t="n">
        <v>30</v>
      </c>
      <c r="P11" s="13" t="n">
        <v>0</v>
      </c>
      <c r="Q11" s="13" t="n">
        <v>30</v>
      </c>
      <c r="R11" s="13" t="n">
        <v>0</v>
      </c>
      <c r="S11" s="13" t="n">
        <v>30</v>
      </c>
      <c r="T11" s="13" t="n">
        <v>0</v>
      </c>
      <c r="U11" s="13" t="n">
        <v>30</v>
      </c>
      <c r="V11" s="13" t="n">
        <v>0</v>
      </c>
      <c r="W11" s="13" t="n">
        <v>30</v>
      </c>
      <c r="X11" s="13" t="n">
        <v>0</v>
      </c>
      <c r="Y11" s="13" t="n">
        <v>30</v>
      </c>
      <c r="Z11" s="13" t="n">
        <v>0</v>
      </c>
      <c r="AA11" s="13" t="n">
        <v>30</v>
      </c>
      <c r="AB11" s="13" t="n">
        <v>0</v>
      </c>
      <c r="AC11" s="13" t="n">
        <v>30</v>
      </c>
      <c r="AD11" s="13" t="n">
        <v>0</v>
      </c>
      <c r="AE11" s="13" t="n">
        <v>30</v>
      </c>
      <c r="AF11" s="13" t="n">
        <v>0</v>
      </c>
      <c r="AG11" s="13" t="n">
        <v>30</v>
      </c>
      <c r="AH11" s="13" t="n">
        <v>0</v>
      </c>
      <c r="AI11" s="13" t="n">
        <v>30</v>
      </c>
      <c r="AJ11" s="13" t="n">
        <v>0</v>
      </c>
      <c r="AK11" s="13" t="n">
        <v>30</v>
      </c>
      <c r="AL11" s="13" t="n">
        <v>0</v>
      </c>
      <c r="AM11" s="13" t="n">
        <v>30</v>
      </c>
    </row>
    <row r="12" customFormat="false" ht="15" hidden="false" customHeight="false" outlineLevel="0" collapsed="false">
      <c r="B12" s="1" t="n">
        <v>529</v>
      </c>
      <c r="C12" s="25" t="s">
        <v>115</v>
      </c>
      <c r="D12" s="28" t="n">
        <v>44097.4166666667</v>
      </c>
      <c r="E12" s="28" t="n">
        <v>44097.5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customFormat="false" ht="15" hidden="false" customHeight="false" outlineLevel="0" collapsed="false">
      <c r="B13" s="1" t="n">
        <v>529</v>
      </c>
      <c r="C13" s="29" t="s">
        <v>116</v>
      </c>
      <c r="D13" s="28" t="n">
        <v>44097.5833333333</v>
      </c>
      <c r="E13" s="28" t="n">
        <v>44097.6041666667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customFormat="false" ht="15" hidden="false" customHeight="false" outlineLevel="0" collapsed="false">
      <c r="B14" s="1" t="n">
        <v>529</v>
      </c>
      <c r="C14" s="25" t="s">
        <v>117</v>
      </c>
      <c r="D14" s="28" t="n">
        <v>44097.6041666667</v>
      </c>
      <c r="E14" s="28" t="n">
        <v>44097.625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customFormat="false" ht="15" hidden="false" customHeight="false" outlineLevel="0" collapsed="false">
      <c r="B15" s="1" t="n">
        <v>529</v>
      </c>
      <c r="C15" s="25" t="s">
        <v>118</v>
      </c>
      <c r="D15" s="28" t="n">
        <v>44097.625</v>
      </c>
      <c r="E15" s="28" t="n">
        <v>44097.6666666667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customFormat="false" ht="15" hidden="false" customHeight="false" outlineLevel="0" collapsed="false">
      <c r="B16" s="1" t="n">
        <v>529</v>
      </c>
      <c r="C16" s="25" t="s">
        <v>119</v>
      </c>
      <c r="D16" s="28" t="n">
        <v>44097.6875</v>
      </c>
      <c r="E16" s="28" t="n">
        <v>44097.7291666667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customFormat="false" ht="15" hidden="false" customHeight="false" outlineLevel="0" collapsed="false">
      <c r="B17" s="1" t="n">
        <v>529</v>
      </c>
      <c r="C17" s="25" t="s">
        <v>120</v>
      </c>
      <c r="D17" s="28" t="n">
        <v>44097.375</v>
      </c>
      <c r="E17" s="28" t="n">
        <v>44097.4166666667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customFormat="false" ht="15" hidden="false" customHeight="false" outlineLevel="0" collapsed="false">
      <c r="B18" s="1" t="n">
        <v>529</v>
      </c>
      <c r="C18" s="25" t="s">
        <v>86</v>
      </c>
      <c r="D18" s="28" t="n">
        <v>44097.5625</v>
      </c>
      <c r="E18" s="28" t="n">
        <v>44097.5833333333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customFormat="false" ht="15" hidden="false" customHeight="false" outlineLevel="0" collapsed="false">
      <c r="B19" s="1" t="n">
        <v>529</v>
      </c>
      <c r="C19" s="25" t="s">
        <v>121</v>
      </c>
      <c r="D19" s="28" t="n">
        <v>44097.5</v>
      </c>
      <c r="E19" s="28" t="n">
        <v>44097.5625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customFormat="false" ht="15" hidden="false" customHeight="false" outlineLevel="0" collapsed="false">
      <c r="B20" s="1" t="n">
        <v>529</v>
      </c>
      <c r="C20" s="25" t="s">
        <v>122</v>
      </c>
      <c r="D20" s="28" t="n">
        <v>44097.7291666667</v>
      </c>
      <c r="E20" s="28" t="n">
        <v>44097.7916666667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customFormat="false" ht="15" hidden="false" customHeight="false" outlineLevel="0" collapsed="false">
      <c r="B21" s="1" t="n">
        <v>529</v>
      </c>
      <c r="C21" s="25" t="s">
        <v>122</v>
      </c>
      <c r="D21" s="28" t="n">
        <v>44097.6666666667</v>
      </c>
      <c r="E21" s="28" t="n">
        <v>44097.6875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customFormat="false" ht="15" hidden="false" customHeight="false" outlineLevel="0" collapsed="false">
      <c r="B22" s="1" t="n">
        <v>529</v>
      </c>
      <c r="C22" s="25" t="s">
        <v>123</v>
      </c>
      <c r="D22" s="28" t="n">
        <v>44097.7916666667</v>
      </c>
      <c r="E22" s="28" t="n">
        <v>44097.8333333333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customFormat="false" ht="15" hidden="false" customHeight="false" outlineLevel="0" collapsed="false">
      <c r="B23" s="1" t="n">
        <v>529</v>
      </c>
      <c r="C23" s="25" t="s">
        <v>124</v>
      </c>
      <c r="D23" s="28" t="n">
        <v>44097.8333333333</v>
      </c>
      <c r="E23" s="28" t="n">
        <v>44097.875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customFormat="false" ht="15" hidden="false" customHeight="false" outlineLevel="0" collapsed="false">
      <c r="B24" s="1" t="n">
        <v>529</v>
      </c>
      <c r="C24" s="25" t="s">
        <v>125</v>
      </c>
      <c r="D24" s="28" t="n">
        <v>44097.875</v>
      </c>
      <c r="E24" s="28" t="n">
        <v>44097.9375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customFormat="false" ht="15" hidden="false" customHeight="false" outlineLevel="0" collapsed="false">
      <c r="B25" s="1" t="n">
        <v>529</v>
      </c>
      <c r="C25" s="25" t="s">
        <v>126</v>
      </c>
      <c r="D25" s="28" t="n">
        <v>44097.9375</v>
      </c>
      <c r="E25" s="28" t="n">
        <v>44098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</sheetData>
  <mergeCells count="3">
    <mergeCell ref="C10:C11"/>
    <mergeCell ref="D10:D11"/>
    <mergeCell ref="E10:E11"/>
  </mergeCells>
  <conditionalFormatting sqref="F12:AM25">
    <cfRule type="expression" priority="2" aboveAverage="0" equalAverage="0" bottom="0" percent="0" rank="0" text="" dxfId="1">
      <formula>AND($D12=F$9,$E12=G$9)</formula>
    </cfRule>
  </conditionalFormatting>
  <conditionalFormatting sqref="F12:AM25">
    <cfRule type="expression" priority="3" aboveAverage="0" equalAverage="0" bottom="0" percent="0" rank="0" text="" dxfId="3">
      <formula>$D12=F$9</formula>
    </cfRule>
  </conditionalFormatting>
  <conditionalFormatting sqref="F12:AM25">
    <cfRule type="expression" priority="4" aboveAverage="0" equalAverage="0" bottom="0" percent="0" rank="0" text="" dxfId="5">
      <formula>$E12=G$9</formula>
    </cfRule>
  </conditionalFormatting>
  <conditionalFormatting sqref="F12:AM25">
    <cfRule type="expression" priority="5" aboveAverage="0" equalAverage="0" bottom="0" percent="0" rank="0" text="" dxfId="7">
      <formula>AND($D12&lt;F$9,$E12&gt;G$9)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&amp;C&amp;"Arial,標準"&amp;10&amp;A</oddHeader>
    <oddFooter>&amp;C&amp;"Arial,標準"&amp;10ページ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C30" activeCellId="0" sqref="AC30"/>
    </sheetView>
  </sheetViews>
  <sheetFormatPr defaultColWidth="10.66796875" defaultRowHeight="15" zeroHeight="false" outlineLevelRow="0" outlineLevelCol="1"/>
  <cols>
    <col collapsed="false" customWidth="false" hidden="false" outlineLevel="0" max="1" min="1" style="1" width="10.65"/>
    <col collapsed="false" customWidth="true" hidden="false" outlineLevel="0" max="2" min="2" style="1" width="6.42"/>
    <col collapsed="false" customWidth="true" hidden="false" outlineLevel="0" max="3" min="3" style="1" width="2.35"/>
    <col collapsed="false" customWidth="true" hidden="false" outlineLevel="0" max="4" min="4" style="1" width="27.35"/>
    <col collapsed="false" customWidth="true" hidden="false" outlineLevel="1" max="38" min="5" style="1" width="3.78"/>
    <col collapsed="false" customWidth="false" hidden="false" outlineLevel="0" max="46" min="39" style="1" width="10.65"/>
  </cols>
  <sheetData>
    <row r="1" customFormat="false" ht="15" hidden="false" customHeight="false" outlineLevel="0" collapsed="false">
      <c r="G1" s="1" t="s">
        <v>0</v>
      </c>
      <c r="H1" s="4" t="s">
        <v>106</v>
      </c>
    </row>
    <row r="2" customFormat="false" ht="15" hidden="false" customHeight="false" outlineLevel="0" collapsed="false">
      <c r="G2" s="1" t="s">
        <v>1</v>
      </c>
      <c r="H2" s="4" t="s">
        <v>107</v>
      </c>
    </row>
    <row r="3" customFormat="false" ht="15" hidden="false" customHeight="false" outlineLevel="0" collapsed="false">
      <c r="J3" s="12"/>
    </row>
    <row r="6" s="11" customFormat="true" ht="12.8" hidden="false" customHeight="false" outlineLevel="0" collapsed="false">
      <c r="A6" s="9"/>
      <c r="B6" s="9"/>
      <c r="C6" s="9"/>
      <c r="D6" s="9"/>
      <c r="E6" s="9" t="n">
        <f aca="false">SUM($C$7:E7)</f>
        <v>3947</v>
      </c>
      <c r="F6" s="9" t="n">
        <f aca="false">SUM($C$7:F7)</f>
        <v>3947</v>
      </c>
      <c r="G6" s="9" t="n">
        <f aca="false">SUM($C$7:G7)</f>
        <v>3947</v>
      </c>
      <c r="H6" s="9" t="n">
        <f aca="false">SUM($C$7:H7)</f>
        <v>3947</v>
      </c>
      <c r="I6" s="9" t="n">
        <f aca="false">SUM($C$7:I7)</f>
        <v>3947</v>
      </c>
      <c r="J6" s="9" t="n">
        <f aca="false">SUM($C$7:J7)</f>
        <v>3947</v>
      </c>
      <c r="K6" s="9" t="n">
        <f aca="false">SUM($C$7:K7)</f>
        <v>3947</v>
      </c>
      <c r="L6" s="9" t="n">
        <f aca="false">SUM($C$7:L7)</f>
        <v>3947</v>
      </c>
      <c r="M6" s="9" t="n">
        <f aca="false">SUM($C$7:M7)</f>
        <v>3947</v>
      </c>
      <c r="N6" s="9" t="n">
        <f aca="false">SUM($C$7:N7)</f>
        <v>3947</v>
      </c>
      <c r="O6" s="9" t="n">
        <f aca="false">SUM($C$7:O7)</f>
        <v>3947</v>
      </c>
      <c r="P6" s="9" t="n">
        <f aca="false">SUM($C$7:P7)</f>
        <v>3947</v>
      </c>
      <c r="Q6" s="9" t="n">
        <f aca="false">SUM($C$7:Q7)</f>
        <v>3947</v>
      </c>
      <c r="R6" s="9" t="n">
        <f aca="false">SUM($C$7:R7)</f>
        <v>3947</v>
      </c>
      <c r="S6" s="9" t="n">
        <f aca="false">SUM($C$7:S7)</f>
        <v>3947</v>
      </c>
      <c r="T6" s="9" t="n">
        <f aca="false">SUM($C$7:T7)</f>
        <v>3947</v>
      </c>
      <c r="U6" s="9" t="n">
        <f aca="false">SUM($C$7:U7)</f>
        <v>3947</v>
      </c>
      <c r="V6" s="9" t="n">
        <f aca="false">SUM($C$7:V7)</f>
        <v>3947</v>
      </c>
      <c r="W6" s="9" t="n">
        <f aca="false">SUM($C$7:W7)</f>
        <v>4748</v>
      </c>
      <c r="X6" s="9" t="n">
        <f aca="false">SUM($C$7:X7)</f>
        <v>5549</v>
      </c>
      <c r="Y6" s="9" t="n">
        <f aca="false">SUM($C$7:Y7)</f>
        <v>6350</v>
      </c>
      <c r="Z6" s="9" t="n">
        <f aca="false">SUM($C$7:Z7)</f>
        <v>7151</v>
      </c>
      <c r="AA6" s="9" t="n">
        <f aca="false">SUM($C$7:AA7)</f>
        <v>7952</v>
      </c>
      <c r="AB6" s="9" t="n">
        <f aca="false">SUM($C$7:AB7)</f>
        <v>8753</v>
      </c>
      <c r="AC6" s="9" t="n">
        <f aca="false">SUM($C$7:AC7)</f>
        <v>9554</v>
      </c>
      <c r="AD6" s="9" t="n">
        <f aca="false">SUM($C$7:AD7)</f>
        <v>10355</v>
      </c>
      <c r="AE6" s="9" t="n">
        <f aca="false">SUM($C$7:AE7)</f>
        <v>11156</v>
      </c>
      <c r="AF6" s="9" t="n">
        <f aca="false">SUM($C$7:AF7)</f>
        <v>11957</v>
      </c>
      <c r="AG6" s="9" t="n">
        <f aca="false">SUM($C$7:AG7)</f>
        <v>12758</v>
      </c>
      <c r="AH6" s="9" t="n">
        <f aca="false">SUM($C$7:AH7)</f>
        <v>13559</v>
      </c>
      <c r="AI6" s="9" t="n">
        <f aca="false">SUM($C$7:AI7)</f>
        <v>14360</v>
      </c>
      <c r="AJ6" s="9" t="n">
        <f aca="false">SUM($C$7:AJ7)</f>
        <v>15161</v>
      </c>
      <c r="AK6" s="9" t="n">
        <f aca="false">SUM($C$7:AK7)</f>
        <v>15962</v>
      </c>
      <c r="AL6" s="9" t="n">
        <f aca="false">SUM($C$7:AL7)</f>
        <v>16763</v>
      </c>
      <c r="AM6" s="9"/>
      <c r="AN6" s="9"/>
      <c r="AO6" s="9"/>
      <c r="AP6" s="9"/>
      <c r="AQ6" s="9"/>
      <c r="AR6" s="9"/>
      <c r="AS6" s="9"/>
      <c r="AT6" s="9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C7" s="1" t="n">
        <v>499</v>
      </c>
      <c r="D7" s="1" t="n">
        <v>3448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 t="n">
        <v>801</v>
      </c>
      <c r="X7" s="12" t="n">
        <v>801</v>
      </c>
      <c r="Y7" s="12" t="n">
        <v>801</v>
      </c>
      <c r="Z7" s="12" t="n">
        <v>801</v>
      </c>
      <c r="AA7" s="12" t="n">
        <v>801</v>
      </c>
      <c r="AB7" s="12" t="n">
        <v>801</v>
      </c>
      <c r="AC7" s="12" t="n">
        <v>801</v>
      </c>
      <c r="AD7" s="12" t="n">
        <v>801</v>
      </c>
      <c r="AE7" s="12" t="n">
        <v>801</v>
      </c>
      <c r="AF7" s="12" t="n">
        <v>801</v>
      </c>
      <c r="AG7" s="12" t="n">
        <v>801</v>
      </c>
      <c r="AH7" s="12" t="n">
        <v>801</v>
      </c>
      <c r="AI7" s="12" t="n">
        <v>801</v>
      </c>
      <c r="AJ7" s="12" t="n">
        <v>801</v>
      </c>
      <c r="AK7" s="12" t="n">
        <v>801</v>
      </c>
      <c r="AL7" s="12" t="n">
        <v>801</v>
      </c>
    </row>
    <row r="8" customFormat="false" ht="15" hidden="false" customHeight="false" outlineLevel="0" collapsed="false">
      <c r="E8" s="30" t="n">
        <v>44075.375</v>
      </c>
      <c r="F8" s="31" t="n">
        <f aca="false">E8+1/48</f>
        <v>44075.3958333333</v>
      </c>
      <c r="G8" s="31" t="n">
        <f aca="false">F8+1/48</f>
        <v>44075.4166666667</v>
      </c>
      <c r="H8" s="31" t="n">
        <f aca="false">G8+1/48</f>
        <v>44075.4375</v>
      </c>
      <c r="I8" s="31" t="n">
        <f aca="false">H8+1/48</f>
        <v>44075.4583333333</v>
      </c>
      <c r="J8" s="31" t="n">
        <f aca="false">I8+1/48</f>
        <v>44075.4791666667</v>
      </c>
      <c r="K8" s="31" t="n">
        <f aca="false">J8+1/48</f>
        <v>44075.5</v>
      </c>
      <c r="L8" s="31" t="n">
        <f aca="false">K8+1/48</f>
        <v>44075.5208333333</v>
      </c>
      <c r="M8" s="31" t="n">
        <f aca="false">L8+1/48</f>
        <v>44075.5416666667</v>
      </c>
      <c r="N8" s="31" t="n">
        <f aca="false">M8+1/48</f>
        <v>44075.5625</v>
      </c>
      <c r="O8" s="31" t="n">
        <f aca="false">N8+1/48</f>
        <v>44075.5833333333</v>
      </c>
      <c r="P8" s="31" t="n">
        <f aca="false">O8+1/48</f>
        <v>44075.6041666667</v>
      </c>
      <c r="Q8" s="31" t="n">
        <f aca="false">P8+1/48</f>
        <v>44075.625</v>
      </c>
      <c r="R8" s="31" t="n">
        <f aca="false">Q8+1/48</f>
        <v>44075.6458333333</v>
      </c>
      <c r="S8" s="31" t="n">
        <f aca="false">R8+1/48</f>
        <v>44075.6666666667</v>
      </c>
      <c r="T8" s="31" t="n">
        <f aca="false">S8+1/48</f>
        <v>44075.6875</v>
      </c>
      <c r="U8" s="31" t="n">
        <f aca="false">T8+1/48</f>
        <v>44075.7083333333</v>
      </c>
      <c r="V8" s="31" t="n">
        <f aca="false">U8+1/48</f>
        <v>44075.7291666667</v>
      </c>
      <c r="W8" s="31" t="n">
        <f aca="false">V8+1/48</f>
        <v>44075.75</v>
      </c>
      <c r="X8" s="31" t="n">
        <f aca="false">W8+1/48</f>
        <v>44075.7708333333</v>
      </c>
      <c r="Y8" s="31" t="n">
        <f aca="false">X8+1/48</f>
        <v>44075.7916666667</v>
      </c>
      <c r="Z8" s="31" t="n">
        <f aca="false">Y8+1/48</f>
        <v>44075.8125</v>
      </c>
      <c r="AA8" s="31" t="n">
        <f aca="false">Z8+1/48</f>
        <v>44075.8333333333</v>
      </c>
      <c r="AB8" s="31" t="n">
        <f aca="false">AA8+1/48</f>
        <v>44075.8541666667</v>
      </c>
      <c r="AC8" s="31" t="n">
        <f aca="false">AB8+1/48</f>
        <v>44075.875</v>
      </c>
      <c r="AD8" s="31" t="n">
        <f aca="false">AC8+1/48</f>
        <v>44075.8958333333</v>
      </c>
      <c r="AE8" s="31" t="n">
        <f aca="false">AD8+1/48</f>
        <v>44075.9166666667</v>
      </c>
      <c r="AF8" s="31" t="n">
        <f aca="false">AE8+1/48</f>
        <v>44075.9375</v>
      </c>
      <c r="AG8" s="31" t="n">
        <f aca="false">AF8+1/48</f>
        <v>44075.9583333333</v>
      </c>
      <c r="AH8" s="31" t="n">
        <f aca="false">AG8+1/48</f>
        <v>44075.9791666667</v>
      </c>
      <c r="AI8" s="31" t="n">
        <f aca="false">AH8+1/48</f>
        <v>44076</v>
      </c>
      <c r="AJ8" s="31" t="n">
        <f aca="false">AI8+1/48</f>
        <v>44076.0208333333</v>
      </c>
      <c r="AK8" s="31" t="n">
        <f aca="false">AJ8+1/48</f>
        <v>44076.0416666667</v>
      </c>
      <c r="AL8" s="31" t="n">
        <f aca="false">AK8+1/48</f>
        <v>44076.0625</v>
      </c>
      <c r="AM8" s="31" t="n">
        <f aca="false">AL8+1/48</f>
        <v>44076.0833333333</v>
      </c>
    </row>
    <row r="9" customFormat="false" ht="15" hidden="false" customHeight="true" outlineLevel="0" collapsed="false">
      <c r="B9" s="1" t="n">
        <v>529</v>
      </c>
      <c r="C9" s="13" t="s">
        <v>2</v>
      </c>
      <c r="D9" s="13"/>
      <c r="E9" s="13" t="n">
        <v>9</v>
      </c>
      <c r="F9" s="13" t="n">
        <v>9</v>
      </c>
      <c r="G9" s="13" t="n">
        <f aca="false">E9+1</f>
        <v>10</v>
      </c>
      <c r="H9" s="13" t="n">
        <f aca="false">F9+1</f>
        <v>10</v>
      </c>
      <c r="I9" s="13" t="n">
        <f aca="false">G9+1</f>
        <v>11</v>
      </c>
      <c r="J9" s="13" t="n">
        <f aca="false">H9+1</f>
        <v>11</v>
      </c>
      <c r="K9" s="13" t="n">
        <f aca="false">I9+1</f>
        <v>12</v>
      </c>
      <c r="L9" s="13" t="n">
        <f aca="false">J9+1</f>
        <v>12</v>
      </c>
      <c r="M9" s="13" t="n">
        <f aca="false">K9+1</f>
        <v>13</v>
      </c>
      <c r="N9" s="13" t="n">
        <f aca="false">L9+1</f>
        <v>13</v>
      </c>
      <c r="O9" s="13" t="n">
        <f aca="false">M9+1</f>
        <v>14</v>
      </c>
      <c r="P9" s="13" t="n">
        <f aca="false">N9+1</f>
        <v>14</v>
      </c>
      <c r="Q9" s="13" t="n">
        <f aca="false">O9+1</f>
        <v>15</v>
      </c>
      <c r="R9" s="13" t="n">
        <f aca="false">P9+1</f>
        <v>15</v>
      </c>
      <c r="S9" s="13" t="n">
        <f aca="false">Q9+1</f>
        <v>16</v>
      </c>
      <c r="T9" s="13" t="n">
        <f aca="false">R9+1</f>
        <v>16</v>
      </c>
      <c r="U9" s="13" t="n">
        <f aca="false">S9+1</f>
        <v>17</v>
      </c>
      <c r="V9" s="13" t="n">
        <f aca="false">T9+1</f>
        <v>17</v>
      </c>
      <c r="W9" s="13" t="n">
        <f aca="false">U9+1</f>
        <v>18</v>
      </c>
      <c r="X9" s="13" t="n">
        <f aca="false">V9+1</f>
        <v>18</v>
      </c>
      <c r="Y9" s="13" t="n">
        <f aca="false">W9+1</f>
        <v>19</v>
      </c>
      <c r="Z9" s="13" t="n">
        <f aca="false">X9+1</f>
        <v>19</v>
      </c>
      <c r="AA9" s="13" t="n">
        <f aca="false">Y9+1</f>
        <v>20</v>
      </c>
      <c r="AB9" s="13" t="n">
        <f aca="false">Z9+1</f>
        <v>20</v>
      </c>
      <c r="AC9" s="13" t="n">
        <f aca="false">AA9+1</f>
        <v>21</v>
      </c>
      <c r="AD9" s="13" t="n">
        <f aca="false">AB9+1</f>
        <v>21</v>
      </c>
      <c r="AE9" s="13" t="n">
        <f aca="false">AC9+1</f>
        <v>22</v>
      </c>
      <c r="AF9" s="13" t="n">
        <f aca="false">AD9+1</f>
        <v>22</v>
      </c>
      <c r="AG9" s="13" t="n">
        <f aca="false">AE9+1</f>
        <v>23</v>
      </c>
      <c r="AH9" s="13" t="n">
        <f aca="false">AF9+1</f>
        <v>23</v>
      </c>
      <c r="AI9" s="13" t="n">
        <f aca="false">AG9+1</f>
        <v>24</v>
      </c>
      <c r="AJ9" s="13" t="n">
        <f aca="false">AH9+1</f>
        <v>24</v>
      </c>
      <c r="AK9" s="13" t="n">
        <f aca="false">AI9+1</f>
        <v>25</v>
      </c>
      <c r="AL9" s="13" t="n">
        <f aca="false">AJ9+1</f>
        <v>25</v>
      </c>
    </row>
    <row r="10" customFormat="false" ht="15" hidden="false" customHeight="false" outlineLevel="0" collapsed="false">
      <c r="B10" s="1" t="n">
        <v>529</v>
      </c>
      <c r="C10" s="13"/>
      <c r="D10" s="13"/>
      <c r="E10" s="13" t="n">
        <v>0</v>
      </c>
      <c r="F10" s="13" t="n">
        <v>30</v>
      </c>
      <c r="G10" s="13" t="n">
        <v>0</v>
      </c>
      <c r="H10" s="13" t="n">
        <v>30</v>
      </c>
      <c r="I10" s="13" t="n">
        <v>0</v>
      </c>
      <c r="J10" s="13" t="n">
        <v>30</v>
      </c>
      <c r="K10" s="13" t="n">
        <v>0</v>
      </c>
      <c r="L10" s="13" t="n">
        <v>30</v>
      </c>
      <c r="M10" s="13" t="n">
        <v>0</v>
      </c>
      <c r="N10" s="13" t="n">
        <v>30</v>
      </c>
      <c r="O10" s="13" t="n">
        <v>0</v>
      </c>
      <c r="P10" s="13" t="n">
        <v>30</v>
      </c>
      <c r="Q10" s="13" t="n">
        <v>0</v>
      </c>
      <c r="R10" s="13" t="n">
        <v>30</v>
      </c>
      <c r="S10" s="13" t="n">
        <v>0</v>
      </c>
      <c r="T10" s="13" t="n">
        <v>30</v>
      </c>
      <c r="U10" s="13" t="n">
        <v>0</v>
      </c>
      <c r="V10" s="13" t="n">
        <v>30</v>
      </c>
      <c r="W10" s="13" t="n">
        <v>0</v>
      </c>
      <c r="X10" s="13" t="n">
        <v>30</v>
      </c>
      <c r="Y10" s="13" t="n">
        <v>0</v>
      </c>
      <c r="Z10" s="13" t="n">
        <v>30</v>
      </c>
      <c r="AA10" s="13" t="n">
        <v>0</v>
      </c>
      <c r="AB10" s="13" t="n">
        <v>30</v>
      </c>
      <c r="AC10" s="13" t="n">
        <v>0</v>
      </c>
      <c r="AD10" s="13" t="n">
        <v>30</v>
      </c>
      <c r="AE10" s="13" t="n">
        <v>0</v>
      </c>
      <c r="AF10" s="13" t="n">
        <v>30</v>
      </c>
      <c r="AG10" s="13" t="n">
        <v>0</v>
      </c>
      <c r="AH10" s="13" t="n">
        <v>30</v>
      </c>
      <c r="AI10" s="13" t="n">
        <v>0</v>
      </c>
      <c r="AJ10" s="13" t="n">
        <v>30</v>
      </c>
      <c r="AK10" s="13" t="n">
        <v>0</v>
      </c>
      <c r="AL10" s="13" t="n">
        <v>30</v>
      </c>
    </row>
    <row r="11" customFormat="false" ht="15" hidden="false" customHeight="false" outlineLevel="0" collapsed="false">
      <c r="B11" s="1" t="n">
        <v>529</v>
      </c>
      <c r="C11" s="29" t="s">
        <v>127</v>
      </c>
      <c r="D11" s="3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customFormat="false" ht="15" hidden="false" customHeight="false" outlineLevel="0" collapsed="false">
      <c r="B12" s="1" t="n">
        <v>529</v>
      </c>
      <c r="C12" s="33"/>
      <c r="D12" s="32" t="s">
        <v>128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34"/>
      <c r="V12" s="35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customFormat="false" ht="15" hidden="false" customHeight="false" outlineLevel="0" collapsed="false">
      <c r="B13" s="1" t="n">
        <v>529</v>
      </c>
      <c r="C13" s="36"/>
      <c r="D13" s="32" t="s">
        <v>129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37"/>
      <c r="W13" s="38"/>
      <c r="X13" s="38"/>
      <c r="Y13" s="38"/>
      <c r="Z13" s="38"/>
      <c r="AA13" s="39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customFormat="false" ht="15" hidden="false" customHeight="false" outlineLevel="0" collapsed="false">
      <c r="B14" s="1" t="n">
        <v>529</v>
      </c>
      <c r="C14" s="25" t="s">
        <v>130</v>
      </c>
      <c r="D14" s="32"/>
      <c r="E14" s="13"/>
      <c r="F14" s="13"/>
      <c r="G14" s="13"/>
      <c r="H14" s="13"/>
      <c r="I14" s="13"/>
      <c r="J14" s="13"/>
      <c r="K14" s="13"/>
      <c r="L14" s="13"/>
      <c r="M14" s="13"/>
      <c r="N14" s="40"/>
      <c r="O14" s="41"/>
      <c r="P14" s="41"/>
      <c r="Q14" s="4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customFormat="false" ht="15" hidden="false" customHeight="false" outlineLevel="0" collapsed="false">
      <c r="B15" s="1" t="n">
        <v>529</v>
      </c>
      <c r="C15" s="29" t="s">
        <v>111</v>
      </c>
      <c r="D15" s="32"/>
      <c r="E15" s="43"/>
      <c r="F15" s="4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customFormat="false" ht="15" hidden="false" customHeight="false" outlineLevel="0" collapsed="false">
      <c r="B16" s="1" t="n">
        <v>529</v>
      </c>
      <c r="C16" s="25" t="s">
        <v>121</v>
      </c>
      <c r="D16" s="32"/>
      <c r="E16" s="13"/>
      <c r="F16" s="13"/>
      <c r="G16" s="13"/>
      <c r="H16" s="13"/>
      <c r="I16" s="13"/>
      <c r="J16" s="13"/>
      <c r="K16" s="37"/>
      <c r="L16" s="38"/>
      <c r="M16" s="39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customFormat="false" ht="15" hidden="false" customHeight="false" outlineLevel="0" collapsed="false">
      <c r="B17" s="1" t="n">
        <v>529</v>
      </c>
      <c r="C17" s="25" t="s">
        <v>131</v>
      </c>
      <c r="D17" s="32"/>
      <c r="E17" s="13"/>
      <c r="F17" s="13"/>
      <c r="G17" s="37"/>
      <c r="H17" s="38"/>
      <c r="I17" s="38"/>
      <c r="J17" s="39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customFormat="false" ht="15" hidden="false" customHeight="false" outlineLevel="0" collapsed="false">
      <c r="B18" s="1" t="n">
        <v>529</v>
      </c>
      <c r="C18" s="25" t="s">
        <v>132</v>
      </c>
      <c r="D18" s="32"/>
      <c r="E18" s="13"/>
      <c r="F18" s="13"/>
      <c r="G18" s="13"/>
      <c r="H18" s="13"/>
      <c r="I18" s="13"/>
      <c r="J18" s="34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customFormat="false" ht="15" hidden="false" customHeight="false" outlineLevel="0" collapsed="false">
      <c r="B19" s="1" t="n">
        <v>529</v>
      </c>
      <c r="C19" s="25" t="s">
        <v>133</v>
      </c>
      <c r="D19" s="3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34"/>
      <c r="S19" s="15"/>
      <c r="T19" s="15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customFormat="false" ht="15" hidden="false" customHeight="false" outlineLevel="0" collapsed="false">
      <c r="B20" s="1" t="n">
        <v>529</v>
      </c>
      <c r="C20" s="25" t="s">
        <v>134</v>
      </c>
      <c r="D20" s="3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5"/>
      <c r="S20" s="40"/>
      <c r="T20" s="42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customFormat="false" ht="15" hidden="false" customHeight="false" outlineLevel="0" collapsed="false">
      <c r="B21" s="1" t="n">
        <v>529</v>
      </c>
      <c r="C21" s="25" t="s">
        <v>123</v>
      </c>
      <c r="D21" s="3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40"/>
      <c r="AA21" s="42"/>
      <c r="AB21" s="15"/>
      <c r="AC21" s="15"/>
      <c r="AD21" s="13"/>
      <c r="AE21" s="13"/>
      <c r="AF21" s="13"/>
      <c r="AG21" s="13"/>
      <c r="AH21" s="13"/>
      <c r="AI21" s="13"/>
      <c r="AJ21" s="13"/>
      <c r="AK21" s="13"/>
      <c r="AL21" s="13"/>
    </row>
    <row r="22" customFormat="false" ht="15" hidden="false" customHeight="false" outlineLevel="0" collapsed="false">
      <c r="B22" s="1" t="n">
        <v>529</v>
      </c>
      <c r="C22" s="25" t="s">
        <v>134</v>
      </c>
      <c r="D22" s="3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5"/>
      <c r="AA22" s="15"/>
      <c r="AB22" s="40"/>
      <c r="AC22" s="42"/>
      <c r="AD22" s="13"/>
      <c r="AE22" s="13"/>
      <c r="AF22" s="13"/>
      <c r="AG22" s="13"/>
      <c r="AH22" s="13"/>
      <c r="AI22" s="13"/>
      <c r="AJ22" s="13"/>
      <c r="AK22" s="13"/>
      <c r="AL22" s="13"/>
    </row>
    <row r="23" customFormat="false" ht="15" hidden="false" customHeight="false" outlineLevel="0" collapsed="false">
      <c r="B23" s="1" t="n">
        <v>529</v>
      </c>
      <c r="C23" s="25" t="s">
        <v>135</v>
      </c>
      <c r="D23" s="32"/>
      <c r="E23" s="13"/>
      <c r="F23" s="13"/>
      <c r="G23" s="13"/>
      <c r="H23" s="13"/>
      <c r="I23" s="13"/>
      <c r="J23" s="13"/>
      <c r="K23" s="13"/>
      <c r="L23" s="13"/>
      <c r="M23" s="13"/>
      <c r="N23" s="37"/>
      <c r="O23" s="38"/>
      <c r="P23" s="38"/>
      <c r="Q23" s="38"/>
      <c r="R23" s="39"/>
      <c r="S23" s="13"/>
      <c r="T23" s="13"/>
      <c r="U23" s="13"/>
      <c r="V23" s="13"/>
      <c r="W23" s="13"/>
      <c r="X23" s="13"/>
      <c r="Y23" s="13"/>
      <c r="Z23" s="13"/>
      <c r="AA23" s="13"/>
      <c r="AB23" s="35"/>
      <c r="AC23" s="13"/>
      <c r="AD23" s="13"/>
      <c r="AE23" s="13"/>
      <c r="AF23" s="13"/>
      <c r="AG23" s="13"/>
      <c r="AH23" s="13"/>
      <c r="AI23" s="13"/>
      <c r="AJ23" s="13"/>
      <c r="AK23" s="13"/>
      <c r="AL23" s="13"/>
    </row>
    <row r="24" customFormat="false" ht="15" hidden="false" customHeight="false" outlineLevel="0" collapsed="false">
      <c r="B24" s="1" t="n">
        <v>529</v>
      </c>
      <c r="C24" s="25" t="s">
        <v>136</v>
      </c>
      <c r="D24" s="3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7"/>
      <c r="U24" s="39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customFormat="false" ht="15" hidden="false" customHeight="false" outlineLevel="0" collapsed="false">
      <c r="B25" s="1" t="n">
        <v>529</v>
      </c>
      <c r="C25" s="25"/>
      <c r="D25" s="3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</row>
    <row r="26" customFormat="false" ht="15" hidden="false" customHeight="false" outlineLevel="0" collapsed="false">
      <c r="B26" s="1" t="n">
        <v>529</v>
      </c>
      <c r="C26" s="25"/>
      <c r="D26" s="3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customFormat="false" ht="15" hidden="false" customHeight="false" outlineLevel="0" collapsed="false">
      <c r="B27" s="1" t="n">
        <v>529</v>
      </c>
      <c r="C27" s="25"/>
      <c r="D27" s="3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customFormat="false" ht="15" hidden="false" customHeight="false" outlineLevel="0" collapsed="false">
      <c r="B28" s="1" t="n">
        <v>529</v>
      </c>
      <c r="C28" s="25"/>
      <c r="D28" s="3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</row>
    <row r="29" customFormat="false" ht="15" hidden="false" customHeight="false" outlineLevel="0" collapsed="false">
      <c r="B29" s="1" t="n">
        <v>529</v>
      </c>
      <c r="C29" s="25"/>
      <c r="D29" s="3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customFormat="false" ht="15" hidden="false" customHeight="false" outlineLevel="0" collapsed="false">
      <c r="B30" s="1" t="n">
        <v>529</v>
      </c>
      <c r="C30" s="25"/>
      <c r="D30" s="3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customFormat="false" ht="15" hidden="false" customHeight="false" outlineLevel="0" collapsed="false">
      <c r="B31" s="1" t="n">
        <v>529</v>
      </c>
      <c r="C31" s="25"/>
      <c r="D31" s="3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 customFormat="false" ht="15" hidden="false" customHeight="false" outlineLevel="0" collapsed="false">
      <c r="B32" s="1" t="n">
        <v>529</v>
      </c>
      <c r="C32" s="25"/>
      <c r="D32" s="3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</row>
  </sheetData>
  <mergeCells count="1">
    <mergeCell ref="C9:D10"/>
  </mergeCells>
  <conditionalFormatting sqref="E11:AL32">
    <cfRule type="expression" priority="2" aboveAverage="0" equalAverage="0" bottom="0" percent="0" rank="0" text="" dxfId="1">
      <formula>AND(#REF!=#REF!,#REF!=#REF!)</formula>
    </cfRule>
  </conditionalFormatting>
  <conditionalFormatting sqref="E11:AL32">
    <cfRule type="expression" priority="3" aboveAverage="0" equalAverage="0" bottom="0" percent="0" rank="0" text="" dxfId="7">
      <formula>AND(#REF!&lt;#REF!,#REF!&lt;#REF!)</formula>
    </cfRule>
  </conditionalFormatting>
  <conditionalFormatting sqref="E11:AL32">
    <cfRule type="expression" priority="4" aboveAverage="0" equalAverage="0" bottom="0" percent="0" rank="0" text="" dxfId="5">
      <formula>#REF!=#REF!</formula>
    </cfRule>
  </conditionalFormatting>
  <conditionalFormatting sqref="E11:AL32">
    <cfRule type="expression" priority="5" aboveAverage="0" equalAverage="0" bottom="0" percent="0" rank="0" text="" dxfId="3">
      <formula>#REF!=#REF!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&amp;C&amp;"Arial,標準"&amp;10&amp;A</oddHeader>
    <oddFooter>&amp;C&amp;"Arial,標準"&amp;10ページ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H12" activeCellId="0" sqref="H12"/>
    </sheetView>
  </sheetViews>
  <sheetFormatPr defaultColWidth="10.66796875" defaultRowHeight="15" zeroHeight="false" outlineLevelRow="0" outlineLevelCol="1"/>
  <cols>
    <col collapsed="false" customWidth="false" hidden="false" outlineLevel="0" max="1" min="1" style="1" width="10.65"/>
    <col collapsed="false" customWidth="true" hidden="false" outlineLevel="0" max="2" min="2" style="1" width="6.42"/>
    <col collapsed="false" customWidth="true" hidden="false" outlineLevel="0" max="3" min="3" style="1" width="26.46"/>
    <col collapsed="false" customWidth="true" hidden="false" outlineLevel="1" max="37" min="4" style="1" width="3.78"/>
    <col collapsed="false" customWidth="false" hidden="false" outlineLevel="0" max="45" min="38" style="1" width="10.65"/>
  </cols>
  <sheetData>
    <row r="1" customFormat="false" ht="15" hidden="false" customHeight="false" outlineLevel="0" collapsed="false">
      <c r="F1" s="1" t="s">
        <v>0</v>
      </c>
      <c r="G1" s="4" t="s">
        <v>106</v>
      </c>
    </row>
    <row r="2" customFormat="false" ht="15" hidden="false" customHeight="false" outlineLevel="0" collapsed="false">
      <c r="F2" s="1" t="s">
        <v>1</v>
      </c>
      <c r="G2" s="4" t="s">
        <v>107</v>
      </c>
    </row>
    <row r="3" customFormat="false" ht="15" hidden="false" customHeight="false" outlineLevel="0" collapsed="false">
      <c r="I3" s="12"/>
    </row>
    <row r="6" s="11" customFormat="true" ht="12.8" hidden="false" customHeight="false" outlineLevel="0" collapsed="false">
      <c r="A6" s="9"/>
      <c r="B6" s="9"/>
      <c r="C6" s="9"/>
      <c r="D6" s="9" t="n">
        <f aca="false">SUM($C$7:D7)</f>
        <v>4357</v>
      </c>
      <c r="E6" s="9" t="n">
        <f aca="false">SUM($C$7:E7)</f>
        <v>4357</v>
      </c>
      <c r="F6" s="9" t="n">
        <f aca="false">SUM($C$7:F7)</f>
        <v>4357</v>
      </c>
      <c r="G6" s="9" t="n">
        <f aca="false">SUM($C$7:G7)</f>
        <v>4357</v>
      </c>
      <c r="H6" s="9" t="n">
        <f aca="false">SUM($C$7:H7)</f>
        <v>4357</v>
      </c>
      <c r="I6" s="9" t="n">
        <f aca="false">SUM($C$7:I7)</f>
        <v>4357</v>
      </c>
      <c r="J6" s="9" t="n">
        <f aca="false">SUM($C$7:J7)</f>
        <v>4357</v>
      </c>
      <c r="K6" s="9" t="n">
        <f aca="false">SUM($C$7:K7)</f>
        <v>4357</v>
      </c>
      <c r="L6" s="9" t="n">
        <f aca="false">SUM($C$7:L7)</f>
        <v>4357</v>
      </c>
      <c r="M6" s="9" t="n">
        <f aca="false">SUM($C$7:M7)</f>
        <v>4357</v>
      </c>
      <c r="N6" s="9" t="n">
        <f aca="false">SUM($C$7:N7)</f>
        <v>4357</v>
      </c>
      <c r="O6" s="9" t="n">
        <f aca="false">SUM($C$7:O7)</f>
        <v>4357</v>
      </c>
      <c r="P6" s="9" t="n">
        <f aca="false">SUM($C$7:P7)</f>
        <v>4357</v>
      </c>
      <c r="Q6" s="9" t="n">
        <f aca="false">SUM($C$7:Q7)</f>
        <v>5158</v>
      </c>
      <c r="R6" s="9" t="n">
        <f aca="false">SUM($C$7:R7)</f>
        <v>5959</v>
      </c>
      <c r="S6" s="9" t="n">
        <f aca="false">SUM($C$7:S7)</f>
        <v>6760</v>
      </c>
      <c r="T6" s="9" t="n">
        <f aca="false">SUM($C$7:T7)</f>
        <v>7561</v>
      </c>
      <c r="U6" s="9" t="n">
        <f aca="false">SUM($C$7:U7)</f>
        <v>8362</v>
      </c>
      <c r="V6" s="9" t="n">
        <f aca="false">SUM($C$7:V7)</f>
        <v>9163</v>
      </c>
      <c r="W6" s="9" t="n">
        <f aca="false">SUM($C$7:W7)</f>
        <v>9964</v>
      </c>
      <c r="X6" s="9" t="n">
        <f aca="false">SUM($C$7:X7)</f>
        <v>10765</v>
      </c>
      <c r="Y6" s="9" t="n">
        <f aca="false">SUM($C$7:Y7)</f>
        <v>11566</v>
      </c>
      <c r="Z6" s="9" t="n">
        <f aca="false">SUM($C$7:Z7)</f>
        <v>12367</v>
      </c>
      <c r="AA6" s="9" t="n">
        <f aca="false">SUM($C$7:AA7)</f>
        <v>13168</v>
      </c>
      <c r="AB6" s="9" t="n">
        <f aca="false">SUM($C$7:AB7)</f>
        <v>13969</v>
      </c>
      <c r="AC6" s="9" t="n">
        <f aca="false">SUM($C$7:AC7)</f>
        <v>14770</v>
      </c>
      <c r="AD6" s="9" t="n">
        <f aca="false">SUM($C$7:AD7)</f>
        <v>15571</v>
      </c>
      <c r="AE6" s="9" t="n">
        <f aca="false">SUM($C$7:AE7)</f>
        <v>16372</v>
      </c>
      <c r="AF6" s="9" t="n">
        <f aca="false">SUM($C$7:AF7)</f>
        <v>17173</v>
      </c>
      <c r="AG6" s="9" t="n">
        <f aca="false">SUM($C$7:AG7)</f>
        <v>17974</v>
      </c>
      <c r="AH6" s="9" t="n">
        <f aca="false">SUM($C$7:AH7)</f>
        <v>18775</v>
      </c>
      <c r="AI6" s="9" t="n">
        <f aca="false">SUM($C$7:AI7)</f>
        <v>19576</v>
      </c>
      <c r="AJ6" s="9" t="n">
        <f aca="false">SUM($C$7:AJ7)</f>
        <v>20377</v>
      </c>
      <c r="AK6" s="9" t="n">
        <f aca="false">SUM($C$7:AK7)</f>
        <v>21178</v>
      </c>
      <c r="AL6" s="9"/>
      <c r="AM6" s="9"/>
      <c r="AN6" s="9"/>
      <c r="AO6" s="9"/>
      <c r="AP6" s="9"/>
      <c r="AQ6" s="9"/>
      <c r="AR6" s="9"/>
      <c r="AS6" s="9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C7" s="1" t="n">
        <v>4357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 t="n">
        <v>801</v>
      </c>
      <c r="R7" s="12" t="n">
        <v>801</v>
      </c>
      <c r="S7" s="12" t="n">
        <v>801</v>
      </c>
      <c r="T7" s="12" t="n">
        <v>801</v>
      </c>
      <c r="U7" s="12" t="n">
        <v>801</v>
      </c>
      <c r="V7" s="12" t="n">
        <v>801</v>
      </c>
      <c r="W7" s="12" t="n">
        <v>801</v>
      </c>
      <c r="X7" s="12" t="n">
        <v>801</v>
      </c>
      <c r="Y7" s="12" t="n">
        <v>801</v>
      </c>
      <c r="Z7" s="12" t="n">
        <v>801</v>
      </c>
      <c r="AA7" s="12" t="n">
        <v>801</v>
      </c>
      <c r="AB7" s="12" t="n">
        <v>801</v>
      </c>
      <c r="AC7" s="12" t="n">
        <v>801</v>
      </c>
      <c r="AD7" s="12" t="n">
        <v>801</v>
      </c>
      <c r="AE7" s="12" t="n">
        <v>801</v>
      </c>
      <c r="AF7" s="12" t="n">
        <v>801</v>
      </c>
      <c r="AG7" s="12" t="n">
        <v>801</v>
      </c>
      <c r="AH7" s="12" t="n">
        <v>801</v>
      </c>
      <c r="AI7" s="12" t="n">
        <v>801</v>
      </c>
      <c r="AJ7" s="12" t="n">
        <v>801</v>
      </c>
      <c r="AK7" s="12" t="n">
        <v>801</v>
      </c>
    </row>
    <row r="8" customFormat="false" ht="15" hidden="false" customHeight="false" outlineLevel="0" collapsed="false">
      <c r="D8" s="30" t="n">
        <v>44075.375</v>
      </c>
      <c r="E8" s="31" t="n">
        <f aca="false">D8+1/48</f>
        <v>44075.3958333333</v>
      </c>
      <c r="F8" s="31" t="n">
        <f aca="false">E8+1/48</f>
        <v>44075.4166666667</v>
      </c>
      <c r="G8" s="31" t="n">
        <f aca="false">F8+1/48</f>
        <v>44075.4375</v>
      </c>
      <c r="H8" s="31" t="n">
        <f aca="false">G8+1/48</f>
        <v>44075.4583333333</v>
      </c>
      <c r="I8" s="31" t="n">
        <f aca="false">H8+1/48</f>
        <v>44075.4791666667</v>
      </c>
      <c r="J8" s="31" t="n">
        <f aca="false">I8+1/48</f>
        <v>44075.5</v>
      </c>
      <c r="K8" s="31" t="n">
        <f aca="false">J8+1/48</f>
        <v>44075.5208333333</v>
      </c>
      <c r="L8" s="31" t="n">
        <f aca="false">K8+1/48</f>
        <v>44075.5416666667</v>
      </c>
      <c r="M8" s="31" t="n">
        <f aca="false">L8+1/48</f>
        <v>44075.5625</v>
      </c>
      <c r="N8" s="31" t="n">
        <f aca="false">M8+1/48</f>
        <v>44075.5833333333</v>
      </c>
      <c r="O8" s="31" t="n">
        <f aca="false">N8+1/48</f>
        <v>44075.6041666667</v>
      </c>
      <c r="P8" s="31" t="n">
        <f aca="false">O8+1/48</f>
        <v>44075.625</v>
      </c>
      <c r="Q8" s="31" t="n">
        <f aca="false">P8+1/48</f>
        <v>44075.6458333333</v>
      </c>
      <c r="R8" s="31" t="n">
        <f aca="false">Q8+1/48</f>
        <v>44075.6666666667</v>
      </c>
      <c r="S8" s="31" t="n">
        <f aca="false">R8+1/48</f>
        <v>44075.6875</v>
      </c>
      <c r="T8" s="31" t="n">
        <f aca="false">S8+1/48</f>
        <v>44075.7083333333</v>
      </c>
      <c r="U8" s="31" t="n">
        <f aca="false">T8+1/48</f>
        <v>44075.7291666667</v>
      </c>
      <c r="V8" s="31" t="n">
        <f aca="false">U8+1/48</f>
        <v>44075.75</v>
      </c>
      <c r="W8" s="31" t="n">
        <f aca="false">V8+1/48</f>
        <v>44075.7708333333</v>
      </c>
      <c r="X8" s="31" t="n">
        <f aca="false">W8+1/48</f>
        <v>44075.7916666667</v>
      </c>
      <c r="Y8" s="31" t="n">
        <f aca="false">X8+1/48</f>
        <v>44075.8125</v>
      </c>
      <c r="Z8" s="31" t="n">
        <f aca="false">Y8+1/48</f>
        <v>44075.8333333333</v>
      </c>
      <c r="AA8" s="31" t="n">
        <f aca="false">Z8+1/48</f>
        <v>44075.8541666667</v>
      </c>
      <c r="AB8" s="31" t="n">
        <f aca="false">AA8+1/48</f>
        <v>44075.875</v>
      </c>
      <c r="AC8" s="31" t="n">
        <f aca="false">AB8+1/48</f>
        <v>44075.8958333333</v>
      </c>
      <c r="AD8" s="31" t="n">
        <f aca="false">AC8+1/48</f>
        <v>44075.9166666667</v>
      </c>
      <c r="AE8" s="31" t="n">
        <f aca="false">AD8+1/48</f>
        <v>44075.9375</v>
      </c>
      <c r="AF8" s="31" t="n">
        <f aca="false">AE8+1/48</f>
        <v>44075.9583333333</v>
      </c>
      <c r="AG8" s="31" t="n">
        <f aca="false">AF8+1/48</f>
        <v>44075.9791666667</v>
      </c>
      <c r="AH8" s="31" t="n">
        <f aca="false">AG8+1/48</f>
        <v>44076</v>
      </c>
      <c r="AI8" s="31" t="n">
        <f aca="false">AH8+1/48</f>
        <v>44076.0208333333</v>
      </c>
      <c r="AJ8" s="31" t="n">
        <f aca="false">AI8+1/48</f>
        <v>44076.0416666667</v>
      </c>
      <c r="AK8" s="31" t="n">
        <f aca="false">AJ8+1/48</f>
        <v>44076.0625</v>
      </c>
      <c r="AL8" s="31" t="n">
        <f aca="false">AK8+1/48</f>
        <v>44076.0833333333</v>
      </c>
    </row>
    <row r="9" customFormat="false" ht="15" hidden="false" customHeight="true" outlineLevel="0" collapsed="false">
      <c r="B9" s="1" t="n">
        <v>529</v>
      </c>
      <c r="C9" s="13" t="s">
        <v>2</v>
      </c>
      <c r="D9" s="13" t="n">
        <v>9</v>
      </c>
      <c r="E9" s="13" t="n">
        <v>9</v>
      </c>
      <c r="F9" s="13" t="n">
        <f aca="false">D9+1</f>
        <v>10</v>
      </c>
      <c r="G9" s="13" t="n">
        <f aca="false">E9+1</f>
        <v>10</v>
      </c>
      <c r="H9" s="13" t="n">
        <f aca="false">F9+1</f>
        <v>11</v>
      </c>
      <c r="I9" s="13" t="n">
        <f aca="false">G9+1</f>
        <v>11</v>
      </c>
      <c r="J9" s="13" t="n">
        <f aca="false">H9+1</f>
        <v>12</v>
      </c>
      <c r="K9" s="13" t="n">
        <f aca="false">I9+1</f>
        <v>12</v>
      </c>
      <c r="L9" s="13" t="n">
        <f aca="false">J9+1</f>
        <v>13</v>
      </c>
      <c r="M9" s="13" t="n">
        <f aca="false">K9+1</f>
        <v>13</v>
      </c>
      <c r="N9" s="13" t="n">
        <f aca="false">L9+1</f>
        <v>14</v>
      </c>
      <c r="O9" s="13" t="n">
        <f aca="false">M9+1</f>
        <v>14</v>
      </c>
      <c r="P9" s="13" t="n">
        <f aca="false">N9+1</f>
        <v>15</v>
      </c>
      <c r="Q9" s="13" t="n">
        <f aca="false">O9+1</f>
        <v>15</v>
      </c>
      <c r="R9" s="13" t="n">
        <f aca="false">P9+1</f>
        <v>16</v>
      </c>
      <c r="S9" s="13" t="n">
        <f aca="false">Q9+1</f>
        <v>16</v>
      </c>
      <c r="T9" s="13" t="n">
        <f aca="false">R9+1</f>
        <v>17</v>
      </c>
      <c r="U9" s="13" t="n">
        <f aca="false">S9+1</f>
        <v>17</v>
      </c>
      <c r="V9" s="13" t="n">
        <f aca="false">T9+1</f>
        <v>18</v>
      </c>
      <c r="W9" s="13" t="n">
        <f aca="false">U9+1</f>
        <v>18</v>
      </c>
      <c r="X9" s="13" t="n">
        <f aca="false">V9+1</f>
        <v>19</v>
      </c>
      <c r="Y9" s="13" t="n">
        <f aca="false">W9+1</f>
        <v>19</v>
      </c>
      <c r="Z9" s="13" t="n">
        <f aca="false">X9+1</f>
        <v>20</v>
      </c>
      <c r="AA9" s="13" t="n">
        <f aca="false">Y9+1</f>
        <v>20</v>
      </c>
      <c r="AB9" s="13" t="n">
        <f aca="false">Z9+1</f>
        <v>21</v>
      </c>
      <c r="AC9" s="13" t="n">
        <f aca="false">AA9+1</f>
        <v>21</v>
      </c>
      <c r="AD9" s="13" t="n">
        <f aca="false">AB9+1</f>
        <v>22</v>
      </c>
      <c r="AE9" s="13" t="n">
        <f aca="false">AC9+1</f>
        <v>22</v>
      </c>
      <c r="AF9" s="13" t="n">
        <f aca="false">AD9+1</f>
        <v>23</v>
      </c>
      <c r="AG9" s="13" t="n">
        <f aca="false">AE9+1</f>
        <v>23</v>
      </c>
      <c r="AH9" s="13" t="n">
        <f aca="false">AF9+1</f>
        <v>24</v>
      </c>
      <c r="AI9" s="13" t="n">
        <f aca="false">AG9+1</f>
        <v>24</v>
      </c>
      <c r="AJ9" s="13" t="n">
        <f aca="false">AH9+1</f>
        <v>25</v>
      </c>
      <c r="AK9" s="13" t="n">
        <f aca="false">AI9+1</f>
        <v>25</v>
      </c>
    </row>
    <row r="10" customFormat="false" ht="15" hidden="false" customHeight="false" outlineLevel="0" collapsed="false">
      <c r="B10" s="1" t="n">
        <v>529</v>
      </c>
      <c r="C10" s="13"/>
      <c r="D10" s="13" t="n">
        <v>0</v>
      </c>
      <c r="E10" s="13" t="n">
        <v>30</v>
      </c>
      <c r="F10" s="13" t="n">
        <v>0</v>
      </c>
      <c r="G10" s="13" t="n">
        <v>30</v>
      </c>
      <c r="H10" s="13" t="n">
        <v>0</v>
      </c>
      <c r="I10" s="13" t="n">
        <v>30</v>
      </c>
      <c r="J10" s="13" t="n">
        <v>0</v>
      </c>
      <c r="K10" s="13" t="n">
        <v>30</v>
      </c>
      <c r="L10" s="13" t="n">
        <v>0</v>
      </c>
      <c r="M10" s="13" t="n">
        <v>30</v>
      </c>
      <c r="N10" s="13" t="n">
        <v>0</v>
      </c>
      <c r="O10" s="13" t="n">
        <v>30</v>
      </c>
      <c r="P10" s="13" t="n">
        <v>0</v>
      </c>
      <c r="Q10" s="13" t="n">
        <v>30</v>
      </c>
      <c r="R10" s="13" t="n">
        <v>0</v>
      </c>
      <c r="S10" s="13" t="n">
        <v>30</v>
      </c>
      <c r="T10" s="13" t="n">
        <v>0</v>
      </c>
      <c r="U10" s="13" t="n">
        <v>30</v>
      </c>
      <c r="V10" s="13" t="n">
        <v>0</v>
      </c>
      <c r="W10" s="13" t="n">
        <v>30</v>
      </c>
      <c r="X10" s="13" t="n">
        <v>0</v>
      </c>
      <c r="Y10" s="13" t="n">
        <v>30</v>
      </c>
      <c r="Z10" s="13" t="n">
        <v>0</v>
      </c>
      <c r="AA10" s="13" t="n">
        <v>30</v>
      </c>
      <c r="AB10" s="13" t="n">
        <v>0</v>
      </c>
      <c r="AC10" s="13" t="n">
        <v>30</v>
      </c>
      <c r="AD10" s="13" t="n">
        <v>0</v>
      </c>
      <c r="AE10" s="13" t="n">
        <v>30</v>
      </c>
      <c r="AF10" s="13" t="n">
        <v>0</v>
      </c>
      <c r="AG10" s="13" t="n">
        <v>30</v>
      </c>
      <c r="AH10" s="13" t="n">
        <v>0</v>
      </c>
      <c r="AI10" s="13" t="n">
        <v>30</v>
      </c>
      <c r="AJ10" s="13" t="n">
        <v>0</v>
      </c>
      <c r="AK10" s="13" t="n">
        <v>30</v>
      </c>
    </row>
    <row r="11" customFormat="false" ht="15" hidden="false" customHeight="false" outlineLevel="0" collapsed="false">
      <c r="B11" s="1" t="n">
        <v>529</v>
      </c>
      <c r="C11" s="25" t="s">
        <v>111</v>
      </c>
      <c r="D11" s="45"/>
      <c r="E11" s="46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customFormat="false" ht="15" hidden="false" customHeight="false" outlineLevel="0" collapsed="false">
      <c r="B12" s="1" t="n">
        <v>529</v>
      </c>
      <c r="C12" s="29" t="s">
        <v>137</v>
      </c>
      <c r="D12" s="13"/>
      <c r="E12" s="13"/>
      <c r="F12" s="13"/>
      <c r="G12" s="13"/>
      <c r="H12" s="47"/>
      <c r="I12" s="4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customFormat="false" ht="15" hidden="false" customHeight="false" outlineLevel="0" collapsed="false">
      <c r="B13" s="1" t="n">
        <v>529</v>
      </c>
      <c r="C13" s="25" t="s">
        <v>138</v>
      </c>
      <c r="D13" s="13"/>
      <c r="E13" s="13"/>
      <c r="F13" s="47"/>
      <c r="G13" s="48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customFormat="false" ht="15" hidden="false" customHeight="false" outlineLevel="0" collapsed="false">
      <c r="B14" s="1" t="n">
        <v>529</v>
      </c>
      <c r="C14" s="25" t="s">
        <v>139</v>
      </c>
      <c r="D14" s="13"/>
      <c r="E14" s="13"/>
      <c r="F14" s="13"/>
      <c r="G14" s="13"/>
      <c r="H14" s="13"/>
      <c r="I14" s="13"/>
      <c r="J14" s="13"/>
      <c r="K14" s="13"/>
      <c r="L14" s="13"/>
      <c r="M14" s="47"/>
      <c r="N14" s="48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customFormat="false" ht="15" hidden="false" customHeight="false" outlineLevel="0" collapsed="false">
      <c r="B15" s="1" t="n">
        <v>529</v>
      </c>
      <c r="C15" s="25" t="s">
        <v>140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47"/>
      <c r="P15" s="48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customFormat="false" ht="15" hidden="false" customHeight="false" outlineLevel="0" collapsed="false">
      <c r="B16" s="1" t="n">
        <v>529</v>
      </c>
      <c r="C16" s="25" t="s">
        <v>121</v>
      </c>
      <c r="D16" s="13"/>
      <c r="E16" s="13"/>
      <c r="F16" s="13"/>
      <c r="G16" s="13"/>
      <c r="H16" s="13"/>
      <c r="I16" s="13"/>
      <c r="J16" s="47"/>
      <c r="K16" s="49"/>
      <c r="L16" s="48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customFormat="false" ht="15" hidden="false" customHeight="false" outlineLevel="0" collapsed="false">
      <c r="B17" s="1" t="n">
        <v>529</v>
      </c>
      <c r="C17" s="25" t="s">
        <v>141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47"/>
      <c r="U17" s="48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customFormat="false" ht="15" hidden="false" customHeight="false" outlineLevel="0" collapsed="false">
      <c r="B18" s="1" t="n">
        <v>529</v>
      </c>
      <c r="C18" s="25" t="s">
        <v>142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47"/>
      <c r="R18" s="48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customFormat="false" ht="15" hidden="false" customHeight="false" outlineLevel="0" collapsed="false">
      <c r="B19" s="1" t="n">
        <v>529</v>
      </c>
      <c r="C19" s="25" t="s">
        <v>143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47"/>
      <c r="W19" s="48"/>
      <c r="X19" s="13"/>
      <c r="Y19" s="13"/>
      <c r="Z19" s="47"/>
      <c r="AA19" s="48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customFormat="false" ht="15" hidden="false" customHeight="false" outlineLevel="0" collapsed="false">
      <c r="B20" s="1" t="n">
        <v>529</v>
      </c>
      <c r="C20" s="25" t="s">
        <v>123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47"/>
      <c r="Y20" s="48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customFormat="false" ht="15" hidden="false" customHeight="false" outlineLevel="0" collapsed="false">
      <c r="B21" s="1" t="n">
        <v>529</v>
      </c>
      <c r="C21" s="25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customFormat="false" ht="15" hidden="false" customHeight="false" outlineLevel="0" collapsed="false">
      <c r="B22" s="1" t="n">
        <v>529</v>
      </c>
      <c r="C22" s="2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customFormat="false" ht="15" hidden="false" customHeight="false" outlineLevel="0" collapsed="false">
      <c r="B23" s="1" t="n">
        <v>529</v>
      </c>
      <c r="C23" s="25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customFormat="false" ht="15" hidden="false" customHeight="false" outlineLevel="0" collapsed="false">
      <c r="B24" s="1" t="n">
        <v>529</v>
      </c>
      <c r="C24" s="25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customFormat="false" ht="15" hidden="false" customHeight="false" outlineLevel="0" collapsed="false">
      <c r="B25" s="1" t="n">
        <v>529</v>
      </c>
      <c r="C25" s="25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customFormat="false" ht="15" hidden="false" customHeight="false" outlineLevel="0" collapsed="false">
      <c r="B26" s="1" t="n">
        <v>529</v>
      </c>
      <c r="C26" s="25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customFormat="false" ht="15" hidden="false" customHeight="false" outlineLevel="0" collapsed="false">
      <c r="B27" s="1" t="n">
        <v>529</v>
      </c>
      <c r="C27" s="25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customFormat="false" ht="15" hidden="false" customHeight="false" outlineLevel="0" collapsed="false">
      <c r="B28" s="1" t="n">
        <v>529</v>
      </c>
      <c r="C28" s="25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customFormat="false" ht="15" hidden="false" customHeight="false" outlineLevel="0" collapsed="false">
      <c r="B29" s="1" t="n">
        <v>529</v>
      </c>
      <c r="C29" s="2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</sheetData>
  <mergeCells count="1">
    <mergeCell ref="C9:C10"/>
  </mergeCells>
  <conditionalFormatting sqref="D11:AK29">
    <cfRule type="expression" priority="2" aboveAverage="0" equalAverage="0" bottom="0" percent="0" rank="0" text="" dxfId="1">
      <formula>AND(#REF!='0903'!D$8,#REF!='0903'!E$8)</formula>
    </cfRule>
  </conditionalFormatting>
  <conditionalFormatting sqref="D11:AK29">
    <cfRule type="expression" priority="3" aboveAverage="0" equalAverage="0" bottom="0" percent="0" rank="0" text="" dxfId="7">
      <formula>AND(#REF!&lt;'0903'!D$8,'0903'!E$8&lt;#REF!)</formula>
    </cfRule>
  </conditionalFormatting>
  <conditionalFormatting sqref="D11:AK29">
    <cfRule type="expression" priority="4" aboveAverage="0" equalAverage="0" bottom="0" percent="0" rank="0" text="" dxfId="5">
      <formula>#REF!='0903'!E$8</formula>
    </cfRule>
  </conditionalFormatting>
  <conditionalFormatting sqref="D11:AK29">
    <cfRule type="expression" priority="5" aboveAverage="0" equalAverage="0" bottom="0" percent="0" rank="0" text="" dxfId="3">
      <formula>#REF!='0903'!D$8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&amp;C&amp;"Arial,標準"&amp;10&amp;A</oddHeader>
    <oddFooter>&amp;C&amp;"Arial,標準"&amp;10ページ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6796875" defaultRowHeight="1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&amp;C&amp;"Arial,標準"&amp;10&amp;A</oddHeader>
    <oddFooter>&amp;C&amp;"Arial,標準"&amp;10ページ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C30" activeCellId="0" sqref="AC30"/>
    </sheetView>
  </sheetViews>
  <sheetFormatPr defaultColWidth="10.66796875" defaultRowHeight="15" zeroHeight="false" outlineLevelRow="0" outlineLevelCol="1"/>
  <cols>
    <col collapsed="false" customWidth="false" hidden="false" outlineLevel="0" max="1" min="1" style="1" width="10.65"/>
    <col collapsed="false" customWidth="true" hidden="false" outlineLevel="0" max="2" min="2" style="1" width="6.42"/>
    <col collapsed="false" customWidth="true" hidden="false" outlineLevel="0" max="3" min="3" style="1" width="2.35"/>
    <col collapsed="false" customWidth="true" hidden="false" outlineLevel="0" max="4" min="4" style="1" width="27.35"/>
    <col collapsed="false" customWidth="true" hidden="false" outlineLevel="1" max="38" min="5" style="1" width="3.78"/>
    <col collapsed="false" customWidth="false" hidden="false" outlineLevel="0" max="46" min="39" style="1" width="10.65"/>
  </cols>
  <sheetData>
    <row r="1" customFormat="false" ht="15" hidden="false" customHeight="false" outlineLevel="0" collapsed="false">
      <c r="G1" s="1" t="s">
        <v>0</v>
      </c>
      <c r="H1" s="4" t="s">
        <v>106</v>
      </c>
    </row>
    <row r="2" customFormat="false" ht="15" hidden="false" customHeight="false" outlineLevel="0" collapsed="false">
      <c r="G2" s="1" t="s">
        <v>1</v>
      </c>
      <c r="H2" s="4" t="s">
        <v>107</v>
      </c>
    </row>
    <row r="3" customFormat="false" ht="15" hidden="false" customHeight="false" outlineLevel="0" collapsed="false">
      <c r="J3" s="12"/>
    </row>
    <row r="6" s="11" customFormat="true" ht="12.8" hidden="false" customHeight="false" outlineLevel="0" collapsed="false">
      <c r="A6" s="9"/>
      <c r="B6" s="9"/>
      <c r="C6" s="9"/>
      <c r="D6" s="9"/>
      <c r="E6" s="9" t="n">
        <f aca="false">SUM($C$7:E7)</f>
        <v>3947</v>
      </c>
      <c r="F6" s="9" t="n">
        <f aca="false">SUM($C$7:F7)</f>
        <v>3947</v>
      </c>
      <c r="G6" s="9" t="n">
        <f aca="false">SUM($C$7:G7)</f>
        <v>3947</v>
      </c>
      <c r="H6" s="9" t="n">
        <f aca="false">SUM($C$7:H7)</f>
        <v>3947</v>
      </c>
      <c r="I6" s="9" t="n">
        <f aca="false">SUM($C$7:I7)</f>
        <v>3947</v>
      </c>
      <c r="J6" s="9" t="n">
        <f aca="false">SUM($C$7:J7)</f>
        <v>3947</v>
      </c>
      <c r="K6" s="9" t="n">
        <f aca="false">SUM($C$7:K7)</f>
        <v>3947</v>
      </c>
      <c r="L6" s="9" t="n">
        <f aca="false">SUM($C$7:L7)</f>
        <v>3947</v>
      </c>
      <c r="M6" s="9" t="n">
        <f aca="false">SUM($C$7:M7)</f>
        <v>3947</v>
      </c>
      <c r="N6" s="9" t="n">
        <f aca="false">SUM($C$7:N7)</f>
        <v>3947</v>
      </c>
      <c r="O6" s="9" t="n">
        <f aca="false">SUM($C$7:O7)</f>
        <v>3947</v>
      </c>
      <c r="P6" s="9" t="n">
        <f aca="false">SUM($C$7:P7)</f>
        <v>3947</v>
      </c>
      <c r="Q6" s="9" t="n">
        <f aca="false">SUM($C$7:Q7)</f>
        <v>3947</v>
      </c>
      <c r="R6" s="9" t="n">
        <f aca="false">SUM($C$7:R7)</f>
        <v>3947</v>
      </c>
      <c r="S6" s="9" t="n">
        <f aca="false">SUM($C$7:S7)</f>
        <v>3947</v>
      </c>
      <c r="T6" s="9" t="n">
        <f aca="false">SUM($C$7:T7)</f>
        <v>3947</v>
      </c>
      <c r="U6" s="9" t="n">
        <f aca="false">SUM($C$7:U7)</f>
        <v>3947</v>
      </c>
      <c r="V6" s="9" t="n">
        <f aca="false">SUM($C$7:V7)</f>
        <v>3947</v>
      </c>
      <c r="W6" s="9" t="n">
        <f aca="false">SUM($C$7:W7)</f>
        <v>4748</v>
      </c>
      <c r="X6" s="9" t="n">
        <f aca="false">SUM($C$7:X7)</f>
        <v>5549</v>
      </c>
      <c r="Y6" s="9" t="n">
        <f aca="false">SUM($C$7:Y7)</f>
        <v>6350</v>
      </c>
      <c r="Z6" s="9" t="n">
        <f aca="false">SUM($C$7:Z7)</f>
        <v>7151</v>
      </c>
      <c r="AA6" s="9" t="n">
        <f aca="false">SUM($C$7:AA7)</f>
        <v>7952</v>
      </c>
      <c r="AB6" s="9" t="n">
        <f aca="false">SUM($C$7:AB7)</f>
        <v>8753</v>
      </c>
      <c r="AC6" s="9" t="n">
        <f aca="false">SUM($C$7:AC7)</f>
        <v>9554</v>
      </c>
      <c r="AD6" s="9" t="n">
        <f aca="false">SUM($C$7:AD7)</f>
        <v>10355</v>
      </c>
      <c r="AE6" s="9" t="n">
        <f aca="false">SUM($C$7:AE7)</f>
        <v>11156</v>
      </c>
      <c r="AF6" s="9" t="n">
        <f aca="false">SUM($C$7:AF7)</f>
        <v>11957</v>
      </c>
      <c r="AG6" s="9" t="n">
        <f aca="false">SUM($C$7:AG7)</f>
        <v>12758</v>
      </c>
      <c r="AH6" s="9" t="n">
        <f aca="false">SUM($C$7:AH7)</f>
        <v>13559</v>
      </c>
      <c r="AI6" s="9" t="n">
        <f aca="false">SUM($C$7:AI7)</f>
        <v>14360</v>
      </c>
      <c r="AJ6" s="9" t="n">
        <f aca="false">SUM($C$7:AJ7)</f>
        <v>15161</v>
      </c>
      <c r="AK6" s="9" t="n">
        <f aca="false">SUM($C$7:AK7)</f>
        <v>15962</v>
      </c>
      <c r="AL6" s="9" t="n">
        <f aca="false">SUM($C$7:AL7)</f>
        <v>16763</v>
      </c>
      <c r="AM6" s="9"/>
      <c r="AN6" s="9"/>
      <c r="AO6" s="9"/>
      <c r="AP6" s="9"/>
      <c r="AQ6" s="9"/>
      <c r="AR6" s="9"/>
      <c r="AS6" s="9"/>
      <c r="AT6" s="9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C7" s="1" t="n">
        <v>499</v>
      </c>
      <c r="D7" s="1" t="n">
        <v>3448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 t="n">
        <v>801</v>
      </c>
      <c r="X7" s="12" t="n">
        <v>801</v>
      </c>
      <c r="Y7" s="12" t="n">
        <v>801</v>
      </c>
      <c r="Z7" s="12" t="n">
        <v>801</v>
      </c>
      <c r="AA7" s="12" t="n">
        <v>801</v>
      </c>
      <c r="AB7" s="12" t="n">
        <v>801</v>
      </c>
      <c r="AC7" s="12" t="n">
        <v>801</v>
      </c>
      <c r="AD7" s="12" t="n">
        <v>801</v>
      </c>
      <c r="AE7" s="12" t="n">
        <v>801</v>
      </c>
      <c r="AF7" s="12" t="n">
        <v>801</v>
      </c>
      <c r="AG7" s="12" t="n">
        <v>801</v>
      </c>
      <c r="AH7" s="12" t="n">
        <v>801</v>
      </c>
      <c r="AI7" s="12" t="n">
        <v>801</v>
      </c>
      <c r="AJ7" s="12" t="n">
        <v>801</v>
      </c>
      <c r="AK7" s="12" t="n">
        <v>801</v>
      </c>
      <c r="AL7" s="12" t="n">
        <v>801</v>
      </c>
    </row>
    <row r="8" customFormat="false" ht="15" hidden="false" customHeight="false" outlineLevel="0" collapsed="false">
      <c r="E8" s="30" t="n">
        <v>44075.375</v>
      </c>
      <c r="F8" s="31" t="n">
        <f aca="false">E8+1/48</f>
        <v>44075.3958333333</v>
      </c>
      <c r="G8" s="31" t="n">
        <f aca="false">F8+1/48</f>
        <v>44075.4166666667</v>
      </c>
      <c r="H8" s="31" t="n">
        <f aca="false">G8+1/48</f>
        <v>44075.4375</v>
      </c>
      <c r="I8" s="31" t="n">
        <f aca="false">H8+1/48</f>
        <v>44075.4583333333</v>
      </c>
      <c r="J8" s="31" t="n">
        <f aca="false">I8+1/48</f>
        <v>44075.4791666667</v>
      </c>
      <c r="K8" s="31" t="n">
        <f aca="false">J8+1/48</f>
        <v>44075.5</v>
      </c>
      <c r="L8" s="31" t="n">
        <f aca="false">K8+1/48</f>
        <v>44075.5208333333</v>
      </c>
      <c r="M8" s="31" t="n">
        <f aca="false">L8+1/48</f>
        <v>44075.5416666667</v>
      </c>
      <c r="N8" s="31" t="n">
        <f aca="false">M8+1/48</f>
        <v>44075.5625</v>
      </c>
      <c r="O8" s="31" t="n">
        <f aca="false">N8+1/48</f>
        <v>44075.5833333333</v>
      </c>
      <c r="P8" s="31" t="n">
        <f aca="false">O8+1/48</f>
        <v>44075.6041666667</v>
      </c>
      <c r="Q8" s="31" t="n">
        <f aca="false">P8+1/48</f>
        <v>44075.625</v>
      </c>
      <c r="R8" s="31" t="n">
        <f aca="false">Q8+1/48</f>
        <v>44075.6458333333</v>
      </c>
      <c r="S8" s="31" t="n">
        <f aca="false">R8+1/48</f>
        <v>44075.6666666667</v>
      </c>
      <c r="T8" s="31" t="n">
        <f aca="false">S8+1/48</f>
        <v>44075.6875</v>
      </c>
      <c r="U8" s="31" t="n">
        <f aca="false">T8+1/48</f>
        <v>44075.7083333333</v>
      </c>
      <c r="V8" s="31" t="n">
        <f aca="false">U8+1/48</f>
        <v>44075.7291666667</v>
      </c>
      <c r="W8" s="31" t="n">
        <f aca="false">V8+1/48</f>
        <v>44075.75</v>
      </c>
      <c r="X8" s="31" t="n">
        <f aca="false">W8+1/48</f>
        <v>44075.7708333333</v>
      </c>
      <c r="Y8" s="31" t="n">
        <f aca="false">X8+1/48</f>
        <v>44075.7916666667</v>
      </c>
      <c r="Z8" s="31" t="n">
        <f aca="false">Y8+1/48</f>
        <v>44075.8125</v>
      </c>
      <c r="AA8" s="31" t="n">
        <f aca="false">Z8+1/48</f>
        <v>44075.8333333333</v>
      </c>
      <c r="AB8" s="31" t="n">
        <f aca="false">AA8+1/48</f>
        <v>44075.8541666667</v>
      </c>
      <c r="AC8" s="31" t="n">
        <f aca="false">AB8+1/48</f>
        <v>44075.875</v>
      </c>
      <c r="AD8" s="31" t="n">
        <f aca="false">AC8+1/48</f>
        <v>44075.8958333333</v>
      </c>
      <c r="AE8" s="31" t="n">
        <f aca="false">AD8+1/48</f>
        <v>44075.9166666667</v>
      </c>
      <c r="AF8" s="31" t="n">
        <f aca="false">AE8+1/48</f>
        <v>44075.9375</v>
      </c>
      <c r="AG8" s="31" t="n">
        <f aca="false">AF8+1/48</f>
        <v>44075.9583333333</v>
      </c>
      <c r="AH8" s="31" t="n">
        <f aca="false">AG8+1/48</f>
        <v>44075.9791666667</v>
      </c>
      <c r="AI8" s="31" t="n">
        <f aca="false">AH8+1/48</f>
        <v>44076</v>
      </c>
      <c r="AJ8" s="31" t="n">
        <f aca="false">AI8+1/48</f>
        <v>44076.0208333333</v>
      </c>
      <c r="AK8" s="31" t="n">
        <f aca="false">AJ8+1/48</f>
        <v>44076.0416666667</v>
      </c>
      <c r="AL8" s="31" t="n">
        <f aca="false">AK8+1/48</f>
        <v>44076.0625</v>
      </c>
      <c r="AM8" s="31" t="n">
        <f aca="false">AL8+1/48</f>
        <v>44076.0833333333</v>
      </c>
    </row>
    <row r="9" customFormat="false" ht="15" hidden="false" customHeight="true" outlineLevel="0" collapsed="false">
      <c r="B9" s="1" t="n">
        <v>529</v>
      </c>
      <c r="C9" s="13" t="s">
        <v>2</v>
      </c>
      <c r="D9" s="13"/>
      <c r="E9" s="13" t="n">
        <v>9</v>
      </c>
      <c r="F9" s="13" t="n">
        <v>9</v>
      </c>
      <c r="G9" s="13" t="n">
        <f aca="false">E9+1</f>
        <v>10</v>
      </c>
      <c r="H9" s="13" t="n">
        <f aca="false">F9+1</f>
        <v>10</v>
      </c>
      <c r="I9" s="13" t="n">
        <f aca="false">G9+1</f>
        <v>11</v>
      </c>
      <c r="J9" s="13" t="n">
        <f aca="false">H9+1</f>
        <v>11</v>
      </c>
      <c r="K9" s="13" t="n">
        <f aca="false">I9+1</f>
        <v>12</v>
      </c>
      <c r="L9" s="13" t="n">
        <f aca="false">J9+1</f>
        <v>12</v>
      </c>
      <c r="M9" s="13" t="n">
        <f aca="false">K9+1</f>
        <v>13</v>
      </c>
      <c r="N9" s="13" t="n">
        <f aca="false">L9+1</f>
        <v>13</v>
      </c>
      <c r="O9" s="13" t="n">
        <f aca="false">M9+1</f>
        <v>14</v>
      </c>
      <c r="P9" s="13" t="n">
        <f aca="false">N9+1</f>
        <v>14</v>
      </c>
      <c r="Q9" s="13" t="n">
        <f aca="false">O9+1</f>
        <v>15</v>
      </c>
      <c r="R9" s="13" t="n">
        <f aca="false">P9+1</f>
        <v>15</v>
      </c>
      <c r="S9" s="13" t="n">
        <f aca="false">Q9+1</f>
        <v>16</v>
      </c>
      <c r="T9" s="13" t="n">
        <f aca="false">R9+1</f>
        <v>16</v>
      </c>
      <c r="U9" s="13" t="n">
        <f aca="false">S9+1</f>
        <v>17</v>
      </c>
      <c r="V9" s="13" t="n">
        <f aca="false">T9+1</f>
        <v>17</v>
      </c>
      <c r="W9" s="13" t="n">
        <f aca="false">U9+1</f>
        <v>18</v>
      </c>
      <c r="X9" s="13" t="n">
        <f aca="false">V9+1</f>
        <v>18</v>
      </c>
      <c r="Y9" s="13" t="n">
        <f aca="false">W9+1</f>
        <v>19</v>
      </c>
      <c r="Z9" s="13" t="n">
        <f aca="false">X9+1</f>
        <v>19</v>
      </c>
      <c r="AA9" s="13" t="n">
        <f aca="false">Y9+1</f>
        <v>20</v>
      </c>
      <c r="AB9" s="13" t="n">
        <f aca="false">Z9+1</f>
        <v>20</v>
      </c>
      <c r="AC9" s="13" t="n">
        <f aca="false">AA9+1</f>
        <v>21</v>
      </c>
      <c r="AD9" s="13" t="n">
        <f aca="false">AB9+1</f>
        <v>21</v>
      </c>
      <c r="AE9" s="13" t="n">
        <f aca="false">AC9+1</f>
        <v>22</v>
      </c>
      <c r="AF9" s="13" t="n">
        <f aca="false">AD9+1</f>
        <v>22</v>
      </c>
      <c r="AG9" s="13" t="n">
        <f aca="false">AE9+1</f>
        <v>23</v>
      </c>
      <c r="AH9" s="13" t="n">
        <f aca="false">AF9+1</f>
        <v>23</v>
      </c>
      <c r="AI9" s="13" t="n">
        <f aca="false">AG9+1</f>
        <v>24</v>
      </c>
      <c r="AJ9" s="13" t="n">
        <f aca="false">AH9+1</f>
        <v>24</v>
      </c>
      <c r="AK9" s="13" t="n">
        <f aca="false">AI9+1</f>
        <v>25</v>
      </c>
      <c r="AL9" s="13" t="n">
        <f aca="false">AJ9+1</f>
        <v>25</v>
      </c>
    </row>
    <row r="10" customFormat="false" ht="15" hidden="false" customHeight="false" outlineLevel="0" collapsed="false">
      <c r="B10" s="1" t="n">
        <v>529</v>
      </c>
      <c r="C10" s="13"/>
      <c r="D10" s="13"/>
      <c r="E10" s="13" t="n">
        <v>0</v>
      </c>
      <c r="F10" s="13" t="n">
        <v>30</v>
      </c>
      <c r="G10" s="13" t="n">
        <v>0</v>
      </c>
      <c r="H10" s="13" t="n">
        <v>30</v>
      </c>
      <c r="I10" s="13" t="n">
        <v>0</v>
      </c>
      <c r="J10" s="13" t="n">
        <v>30</v>
      </c>
      <c r="K10" s="13" t="n">
        <v>0</v>
      </c>
      <c r="L10" s="13" t="n">
        <v>30</v>
      </c>
      <c r="M10" s="13" t="n">
        <v>0</v>
      </c>
      <c r="N10" s="13" t="n">
        <v>30</v>
      </c>
      <c r="O10" s="13" t="n">
        <v>0</v>
      </c>
      <c r="P10" s="13" t="n">
        <v>30</v>
      </c>
      <c r="Q10" s="13" t="n">
        <v>0</v>
      </c>
      <c r="R10" s="13" t="n">
        <v>30</v>
      </c>
      <c r="S10" s="13" t="n">
        <v>0</v>
      </c>
      <c r="T10" s="13" t="n">
        <v>30</v>
      </c>
      <c r="U10" s="13" t="n">
        <v>0</v>
      </c>
      <c r="V10" s="13" t="n">
        <v>30</v>
      </c>
      <c r="W10" s="13" t="n">
        <v>0</v>
      </c>
      <c r="X10" s="13" t="n">
        <v>30</v>
      </c>
      <c r="Y10" s="13" t="n">
        <v>0</v>
      </c>
      <c r="Z10" s="13" t="n">
        <v>30</v>
      </c>
      <c r="AA10" s="13" t="n">
        <v>0</v>
      </c>
      <c r="AB10" s="13" t="n">
        <v>30</v>
      </c>
      <c r="AC10" s="13" t="n">
        <v>0</v>
      </c>
      <c r="AD10" s="13" t="n">
        <v>30</v>
      </c>
      <c r="AE10" s="13" t="n">
        <v>0</v>
      </c>
      <c r="AF10" s="13" t="n">
        <v>30</v>
      </c>
      <c r="AG10" s="13" t="n">
        <v>0</v>
      </c>
      <c r="AH10" s="13" t="n">
        <v>30</v>
      </c>
      <c r="AI10" s="13" t="n">
        <v>0</v>
      </c>
      <c r="AJ10" s="13" t="n">
        <v>30</v>
      </c>
      <c r="AK10" s="13" t="n">
        <v>0</v>
      </c>
      <c r="AL10" s="13" t="n">
        <v>30</v>
      </c>
    </row>
    <row r="11" customFormat="false" ht="15" hidden="false" customHeight="false" outlineLevel="0" collapsed="false">
      <c r="B11" s="1" t="n">
        <v>529</v>
      </c>
      <c r="C11" s="29" t="s">
        <v>127</v>
      </c>
      <c r="D11" s="3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customFormat="false" ht="15" hidden="false" customHeight="false" outlineLevel="0" collapsed="false">
      <c r="B12" s="1" t="n">
        <v>529</v>
      </c>
      <c r="C12" s="33"/>
      <c r="D12" s="32" t="s">
        <v>128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34"/>
      <c r="V12" s="35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customFormat="false" ht="15" hidden="false" customHeight="false" outlineLevel="0" collapsed="false">
      <c r="B13" s="1" t="n">
        <v>529</v>
      </c>
      <c r="C13" s="36"/>
      <c r="D13" s="32" t="s">
        <v>129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37"/>
      <c r="W13" s="38"/>
      <c r="X13" s="38"/>
      <c r="Y13" s="38"/>
      <c r="Z13" s="38"/>
      <c r="AA13" s="39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customFormat="false" ht="15" hidden="false" customHeight="false" outlineLevel="0" collapsed="false">
      <c r="B14" s="1" t="n">
        <v>529</v>
      </c>
      <c r="C14" s="25" t="s">
        <v>130</v>
      </c>
      <c r="D14" s="32"/>
      <c r="E14" s="13"/>
      <c r="F14" s="13"/>
      <c r="G14" s="13"/>
      <c r="H14" s="13"/>
      <c r="I14" s="13"/>
      <c r="J14" s="13"/>
      <c r="K14" s="13"/>
      <c r="L14" s="13"/>
      <c r="M14" s="13"/>
      <c r="N14" s="40"/>
      <c r="O14" s="41"/>
      <c r="P14" s="41"/>
      <c r="Q14" s="4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customFormat="false" ht="15" hidden="false" customHeight="false" outlineLevel="0" collapsed="false">
      <c r="B15" s="1" t="n">
        <v>529</v>
      </c>
      <c r="C15" s="29" t="s">
        <v>111</v>
      </c>
      <c r="D15" s="32"/>
      <c r="E15" s="43"/>
      <c r="F15" s="4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customFormat="false" ht="15" hidden="false" customHeight="false" outlineLevel="0" collapsed="false">
      <c r="B16" s="1" t="n">
        <v>529</v>
      </c>
      <c r="C16" s="25" t="s">
        <v>121</v>
      </c>
      <c r="D16" s="32"/>
      <c r="E16" s="13"/>
      <c r="F16" s="13"/>
      <c r="G16" s="13"/>
      <c r="H16" s="13"/>
      <c r="I16" s="13"/>
      <c r="J16" s="13"/>
      <c r="K16" s="37"/>
      <c r="L16" s="38"/>
      <c r="M16" s="39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customFormat="false" ht="15" hidden="false" customHeight="false" outlineLevel="0" collapsed="false">
      <c r="B17" s="1" t="n">
        <v>529</v>
      </c>
      <c r="C17" s="25" t="s">
        <v>131</v>
      </c>
      <c r="D17" s="32"/>
      <c r="E17" s="13"/>
      <c r="F17" s="13"/>
      <c r="G17" s="37"/>
      <c r="H17" s="38"/>
      <c r="I17" s="38"/>
      <c r="J17" s="39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customFormat="false" ht="15" hidden="false" customHeight="false" outlineLevel="0" collapsed="false">
      <c r="B18" s="1" t="n">
        <v>529</v>
      </c>
      <c r="C18" s="25" t="s">
        <v>132</v>
      </c>
      <c r="D18" s="32"/>
      <c r="E18" s="13"/>
      <c r="F18" s="13"/>
      <c r="G18" s="13"/>
      <c r="H18" s="13"/>
      <c r="I18" s="13"/>
      <c r="J18" s="34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customFormat="false" ht="15" hidden="false" customHeight="false" outlineLevel="0" collapsed="false">
      <c r="B19" s="1" t="n">
        <v>529</v>
      </c>
      <c r="C19" s="25" t="s">
        <v>133</v>
      </c>
      <c r="D19" s="3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34"/>
      <c r="S19" s="15"/>
      <c r="T19" s="15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customFormat="false" ht="15" hidden="false" customHeight="false" outlineLevel="0" collapsed="false">
      <c r="B20" s="1" t="n">
        <v>529</v>
      </c>
      <c r="C20" s="25" t="s">
        <v>134</v>
      </c>
      <c r="D20" s="3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5"/>
      <c r="S20" s="40"/>
      <c r="T20" s="42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customFormat="false" ht="15" hidden="false" customHeight="false" outlineLevel="0" collapsed="false">
      <c r="B21" s="1" t="n">
        <v>529</v>
      </c>
      <c r="C21" s="25" t="s">
        <v>123</v>
      </c>
      <c r="D21" s="3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40"/>
      <c r="AA21" s="42"/>
      <c r="AB21" s="15"/>
      <c r="AC21" s="15"/>
      <c r="AD21" s="13"/>
      <c r="AE21" s="13"/>
      <c r="AF21" s="13"/>
      <c r="AG21" s="13"/>
      <c r="AH21" s="13"/>
      <c r="AI21" s="13"/>
      <c r="AJ21" s="13"/>
      <c r="AK21" s="13"/>
      <c r="AL21" s="13"/>
    </row>
    <row r="22" customFormat="false" ht="15" hidden="false" customHeight="false" outlineLevel="0" collapsed="false">
      <c r="B22" s="1" t="n">
        <v>529</v>
      </c>
      <c r="C22" s="25" t="s">
        <v>134</v>
      </c>
      <c r="D22" s="3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5"/>
      <c r="AA22" s="15"/>
      <c r="AB22" s="40"/>
      <c r="AC22" s="42"/>
      <c r="AD22" s="13"/>
      <c r="AE22" s="13"/>
      <c r="AF22" s="13"/>
      <c r="AG22" s="13"/>
      <c r="AH22" s="13"/>
      <c r="AI22" s="13"/>
      <c r="AJ22" s="13"/>
      <c r="AK22" s="13"/>
      <c r="AL22" s="13"/>
    </row>
    <row r="23" customFormat="false" ht="15" hidden="false" customHeight="false" outlineLevel="0" collapsed="false">
      <c r="B23" s="1" t="n">
        <v>529</v>
      </c>
      <c r="C23" s="25" t="s">
        <v>135</v>
      </c>
      <c r="D23" s="32"/>
      <c r="E23" s="13"/>
      <c r="F23" s="13"/>
      <c r="G23" s="13"/>
      <c r="H23" s="13"/>
      <c r="I23" s="13"/>
      <c r="J23" s="13"/>
      <c r="K23" s="13"/>
      <c r="L23" s="13"/>
      <c r="M23" s="13"/>
      <c r="N23" s="37"/>
      <c r="O23" s="38"/>
      <c r="P23" s="38"/>
      <c r="Q23" s="38"/>
      <c r="R23" s="39"/>
      <c r="S23" s="13"/>
      <c r="T23" s="13"/>
      <c r="U23" s="13"/>
      <c r="V23" s="13"/>
      <c r="W23" s="13"/>
      <c r="X23" s="13"/>
      <c r="Y23" s="13"/>
      <c r="Z23" s="13"/>
      <c r="AA23" s="13"/>
      <c r="AB23" s="35"/>
      <c r="AC23" s="13"/>
      <c r="AD23" s="13"/>
      <c r="AE23" s="13"/>
      <c r="AF23" s="13"/>
      <c r="AG23" s="13"/>
      <c r="AH23" s="13"/>
      <c r="AI23" s="13"/>
      <c r="AJ23" s="13"/>
      <c r="AK23" s="13"/>
      <c r="AL23" s="13"/>
    </row>
    <row r="24" customFormat="false" ht="15" hidden="false" customHeight="false" outlineLevel="0" collapsed="false">
      <c r="B24" s="1" t="n">
        <v>529</v>
      </c>
      <c r="C24" s="25" t="s">
        <v>136</v>
      </c>
      <c r="D24" s="3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7"/>
      <c r="U24" s="39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customFormat="false" ht="15" hidden="false" customHeight="false" outlineLevel="0" collapsed="false">
      <c r="B25" s="1" t="n">
        <v>529</v>
      </c>
      <c r="C25" s="25"/>
      <c r="D25" s="3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</row>
    <row r="26" customFormat="false" ht="15" hidden="false" customHeight="false" outlineLevel="0" collapsed="false">
      <c r="B26" s="1" t="n">
        <v>529</v>
      </c>
      <c r="C26" s="25"/>
      <c r="D26" s="3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customFormat="false" ht="15" hidden="false" customHeight="false" outlineLevel="0" collapsed="false">
      <c r="B27" s="1" t="n">
        <v>529</v>
      </c>
      <c r="C27" s="25"/>
      <c r="D27" s="3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customFormat="false" ht="15" hidden="false" customHeight="false" outlineLevel="0" collapsed="false">
      <c r="B28" s="1" t="n">
        <v>529</v>
      </c>
      <c r="C28" s="25"/>
      <c r="D28" s="3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</row>
    <row r="29" customFormat="false" ht="15" hidden="false" customHeight="false" outlineLevel="0" collapsed="false">
      <c r="B29" s="1" t="n">
        <v>529</v>
      </c>
      <c r="C29" s="25"/>
      <c r="D29" s="3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customFormat="false" ht="15" hidden="false" customHeight="false" outlineLevel="0" collapsed="false">
      <c r="B30" s="1" t="n">
        <v>529</v>
      </c>
      <c r="C30" s="25"/>
      <c r="D30" s="3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customFormat="false" ht="15" hidden="false" customHeight="false" outlineLevel="0" collapsed="false">
      <c r="B31" s="1" t="n">
        <v>529</v>
      </c>
      <c r="C31" s="25"/>
      <c r="D31" s="3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 customFormat="false" ht="15" hidden="false" customHeight="false" outlineLevel="0" collapsed="false">
      <c r="B32" s="1" t="n">
        <v>529</v>
      </c>
      <c r="C32" s="25"/>
      <c r="D32" s="3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</row>
  </sheetData>
  <mergeCells count="1">
    <mergeCell ref="C9:D10"/>
  </mergeCells>
  <conditionalFormatting sqref="E11:AL32">
    <cfRule type="expression" priority="2" aboveAverage="0" equalAverage="0" bottom="0" percent="0" rank="0" text="" dxfId="1">
      <formula>AND(#REF!='0923'!F$9,#REF!='0923'!G$9)</formula>
    </cfRule>
  </conditionalFormatting>
  <conditionalFormatting sqref="E11:AL32">
    <cfRule type="expression" priority="3" aboveAverage="0" equalAverage="0" bottom="0" percent="0" rank="0" text="" dxfId="7">
      <formula>AND(#REF!&lt;'0923'!F$9,'0923'!G$9&lt;#REF!)</formula>
    </cfRule>
  </conditionalFormatting>
  <conditionalFormatting sqref="E11:AL32">
    <cfRule type="expression" priority="4" aboveAverage="0" equalAverage="0" bottom="0" percent="0" rank="0" text="" dxfId="5">
      <formula>#REF!='0923'!G$9</formula>
    </cfRule>
  </conditionalFormatting>
  <conditionalFormatting sqref="E11:AL32">
    <cfRule type="expression" priority="5" aboveAverage="0" equalAverage="0" bottom="0" percent="0" rank="0" text="" dxfId="3">
      <formula>#REF!='0923'!F$9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&amp;C&amp;"Arial,標準"&amp;10&amp;A</oddHeader>
    <oddFooter>&amp;C&amp;"Arial,標準"&amp;10ページ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1" topLeftCell="I12" activePane="bottomRight" state="frozen"/>
      <selection pane="topLeft" activeCell="A1" activeCellId="0" sqref="A1"/>
      <selection pane="topRight" activeCell="I1" activeCellId="0" sqref="I1"/>
      <selection pane="bottomLeft" activeCell="A12" activeCellId="0" sqref="A12"/>
      <selection pane="bottomRight" activeCell="F30" activeCellId="0" sqref="F30"/>
    </sheetView>
  </sheetViews>
  <sheetFormatPr defaultColWidth="10.66796875" defaultRowHeight="14.15" zeroHeight="false" outlineLevelRow="0" outlineLevelCol="0"/>
  <cols>
    <col collapsed="false" customWidth="false" hidden="true" outlineLevel="0" max="1" min="1" style="1" width="10.65"/>
    <col collapsed="false" customWidth="true" hidden="false" outlineLevel="0" max="5" min="2" style="1" width="2.35"/>
    <col collapsed="false" customWidth="true" hidden="false" outlineLevel="0" max="6" min="6" style="1" width="21.97"/>
    <col collapsed="false" customWidth="true" hidden="false" outlineLevel="0" max="7" min="7" style="1" width="27.83"/>
    <col collapsed="false" customWidth="true" hidden="false" outlineLevel="0" max="8" min="8" style="1" width="6.99"/>
    <col collapsed="false" customWidth="true" hidden="true" outlineLevel="0" max="16" min="9" style="1" width="3.78"/>
    <col collapsed="false" customWidth="true" hidden="false" outlineLevel="0" max="46" min="17" style="1" width="3.78"/>
    <col collapsed="false" customWidth="false" hidden="false" outlineLevel="0" max="54" min="47" style="1" width="10.65"/>
  </cols>
  <sheetData>
    <row r="1" customFormat="false" ht="14.15" hidden="false" customHeight="true" outlineLevel="0" collapsed="false">
      <c r="K1" s="1" t="s">
        <v>0</v>
      </c>
      <c r="L1" s="4" t="s">
        <v>106</v>
      </c>
    </row>
    <row r="2" customFormat="false" ht="14.15" hidden="false" customHeight="true" outlineLevel="0" collapsed="false">
      <c r="K2" s="1" t="s">
        <v>1</v>
      </c>
      <c r="L2" s="4" t="s">
        <v>107</v>
      </c>
    </row>
    <row r="3" customFormat="false" ht="14.15" hidden="false" customHeight="true" outlineLevel="0" collapsed="false">
      <c r="N3" s="12"/>
    </row>
    <row r="6" s="11" customFormat="true" ht="14.15" hidden="false" customHeight="true" outlineLevel="0" collapsed="false">
      <c r="A6" s="9"/>
      <c r="B6" s="9"/>
      <c r="C6" s="9"/>
      <c r="D6" s="9" t="n">
        <f aca="false">SUM($C$7:D7)</f>
        <v>998</v>
      </c>
      <c r="E6" s="9" t="n">
        <f aca="false">SUM($C$7:E7)</f>
        <v>1497</v>
      </c>
      <c r="F6" s="9" t="n">
        <f aca="false">SUM($C$7:F7)</f>
        <v>4393</v>
      </c>
      <c r="G6" s="9" t="n">
        <f aca="false">SUM($C$7:G7)</f>
        <v>18183</v>
      </c>
      <c r="H6" s="9"/>
      <c r="I6" s="9" t="n">
        <f aca="false">SUM($C$7:I7)</f>
        <v>18183</v>
      </c>
      <c r="J6" s="9" t="n">
        <f aca="false">SUM($C$7:J7)</f>
        <v>18183</v>
      </c>
      <c r="K6" s="9" t="n">
        <f aca="false">SUM($C$7:K7)</f>
        <v>18183</v>
      </c>
      <c r="L6" s="9" t="n">
        <f aca="false">SUM($C$7:L7)</f>
        <v>18183</v>
      </c>
      <c r="M6" s="9" t="n">
        <f aca="false">SUM($C$7:M7)</f>
        <v>18183</v>
      </c>
      <c r="N6" s="9" t="n">
        <f aca="false">SUM($C$7:N7)</f>
        <v>18183</v>
      </c>
      <c r="O6" s="9" t="n">
        <f aca="false">SUM($C$7:O7)</f>
        <v>18183</v>
      </c>
      <c r="P6" s="9" t="n">
        <f aca="false">SUM($C$7:P7)</f>
        <v>18183</v>
      </c>
      <c r="Q6" s="9" t="n">
        <f aca="false">SUM($C$7:Q7)</f>
        <v>18183</v>
      </c>
      <c r="R6" s="9" t="n">
        <f aca="false">SUM($C$7:R7)</f>
        <v>18183</v>
      </c>
      <c r="S6" s="9" t="n">
        <f aca="false">SUM($C$7:S7)</f>
        <v>18183</v>
      </c>
      <c r="T6" s="9" t="n">
        <f aca="false">SUM($C$7:T7)</f>
        <v>18183</v>
      </c>
      <c r="U6" s="9" t="n">
        <f aca="false">SUM($C$7:U7)</f>
        <v>18183</v>
      </c>
      <c r="V6" s="9" t="n">
        <f aca="false">SUM($C$7:V7)</f>
        <v>18183</v>
      </c>
      <c r="W6" s="9" t="n">
        <f aca="false">SUM($C$7:W7)</f>
        <v>18183</v>
      </c>
      <c r="X6" s="9" t="n">
        <f aca="false">SUM($C$7:X7)</f>
        <v>18183</v>
      </c>
      <c r="Y6" s="9" t="n">
        <f aca="false">SUM($C$7:Y7)</f>
        <v>18183</v>
      </c>
      <c r="Z6" s="9" t="n">
        <f aca="false">SUM($C$7:Z7)</f>
        <v>18183</v>
      </c>
      <c r="AA6" s="9" t="n">
        <f aca="false">SUM($C$7:AA7)</f>
        <v>18183</v>
      </c>
      <c r="AB6" s="9" t="n">
        <f aca="false">SUM($C$7:AB7)</f>
        <v>18183</v>
      </c>
      <c r="AC6" s="9" t="n">
        <f aca="false">SUM($C$7:AC7)</f>
        <v>18183</v>
      </c>
      <c r="AD6" s="9" t="n">
        <f aca="false">SUM($C$7:AD7)</f>
        <v>18183</v>
      </c>
      <c r="AE6" s="9" t="n">
        <f aca="false">SUM($C$7:AE7)</f>
        <v>18183</v>
      </c>
      <c r="AF6" s="9" t="n">
        <f aca="false">SUM($C$7:AF7)</f>
        <v>18183</v>
      </c>
      <c r="AG6" s="9" t="n">
        <f aca="false">SUM($C$7:AG7)</f>
        <v>18183</v>
      </c>
      <c r="AH6" s="9" t="n">
        <f aca="false">SUM($C$7:AH7)</f>
        <v>18183</v>
      </c>
      <c r="AI6" s="9" t="n">
        <f aca="false">SUM($C$7:AI7)</f>
        <v>18183</v>
      </c>
      <c r="AJ6" s="9" t="n">
        <f aca="false">SUM($C$7:AJ7)</f>
        <v>18183</v>
      </c>
      <c r="AK6" s="9" t="n">
        <f aca="false">SUM($C$7:AK7)</f>
        <v>18183</v>
      </c>
      <c r="AL6" s="9" t="n">
        <f aca="false">SUM($C$7:AL7)</f>
        <v>18183</v>
      </c>
      <c r="AM6" s="9" t="n">
        <f aca="false">SUM($C$7:AM7)</f>
        <v>18183</v>
      </c>
      <c r="AN6" s="9" t="n">
        <f aca="false">SUM($C$7:AN7)</f>
        <v>18183</v>
      </c>
      <c r="AO6" s="9" t="n">
        <f aca="false">SUM($C$7:AO7)</f>
        <v>18183</v>
      </c>
      <c r="AP6" s="9" t="n">
        <f aca="false">SUM($C$7:AP7)</f>
        <v>18183</v>
      </c>
      <c r="AQ6" s="9" t="n">
        <f aca="false">SUM($C$7:AQ7)</f>
        <v>18183</v>
      </c>
      <c r="AR6" s="9" t="n">
        <f aca="false">SUM($C$7:AR7)</f>
        <v>18183</v>
      </c>
      <c r="AS6" s="9" t="n">
        <f aca="false">SUM($C$7:AS7)</f>
        <v>18183</v>
      </c>
      <c r="AT6" s="9" t="n">
        <f aca="false">SUM($C$7:AT7)</f>
        <v>18183</v>
      </c>
      <c r="AU6" s="9"/>
      <c r="AV6" s="9"/>
      <c r="AW6" s="9"/>
      <c r="AX6" s="9"/>
      <c r="AY6" s="9"/>
      <c r="AZ6" s="9"/>
      <c r="BA6" s="9"/>
      <c r="BB6" s="9"/>
      <c r="AMI6" s="0"/>
      <c r="AMJ6" s="0"/>
    </row>
    <row r="7" customFormat="false" ht="14.15" hidden="false" customHeight="true" outlineLevel="0" collapsed="false">
      <c r="C7" s="1" t="n">
        <v>499</v>
      </c>
      <c r="D7" s="1" t="n">
        <v>499</v>
      </c>
      <c r="E7" s="1" t="n">
        <v>499</v>
      </c>
      <c r="F7" s="1" t="n">
        <v>2896</v>
      </c>
      <c r="G7" s="1" t="n">
        <v>13790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customFormat="false" ht="14.15" hidden="false" customHeight="true" outlineLevel="0" collapsed="false">
      <c r="I8" s="50" t="n">
        <v>44067</v>
      </c>
      <c r="J8" s="50" t="n">
        <f aca="false">I8+1</f>
        <v>44068</v>
      </c>
      <c r="K8" s="50" t="n">
        <f aca="false">J8+1</f>
        <v>44069</v>
      </c>
      <c r="L8" s="50" t="n">
        <f aca="false">K8+1</f>
        <v>44070</v>
      </c>
      <c r="M8" s="50" t="n">
        <f aca="false">L8+1</f>
        <v>44071</v>
      </c>
      <c r="N8" s="50" t="n">
        <f aca="false">M8+1</f>
        <v>44072</v>
      </c>
      <c r="O8" s="50" t="n">
        <f aca="false">N8+1</f>
        <v>44073</v>
      </c>
      <c r="P8" s="50" t="n">
        <f aca="false">O8+1</f>
        <v>44074</v>
      </c>
      <c r="Q8" s="50" t="n">
        <f aca="false">P8+1</f>
        <v>44075</v>
      </c>
      <c r="R8" s="50" t="n">
        <f aca="false">Q8+1</f>
        <v>44076</v>
      </c>
      <c r="S8" s="50" t="n">
        <f aca="false">R8+1</f>
        <v>44077</v>
      </c>
      <c r="T8" s="50" t="n">
        <f aca="false">S8+1</f>
        <v>44078</v>
      </c>
      <c r="U8" s="50" t="n">
        <f aca="false">T8+1</f>
        <v>44079</v>
      </c>
      <c r="V8" s="50" t="n">
        <f aca="false">U8+1</f>
        <v>44080</v>
      </c>
      <c r="W8" s="50" t="n">
        <f aca="false">V8+1</f>
        <v>44081</v>
      </c>
      <c r="X8" s="50" t="n">
        <f aca="false">W8+1</f>
        <v>44082</v>
      </c>
      <c r="Y8" s="50" t="n">
        <f aca="false">X8+1</f>
        <v>44083</v>
      </c>
      <c r="Z8" s="50" t="n">
        <f aca="false">Y8+1</f>
        <v>44084</v>
      </c>
      <c r="AA8" s="50" t="n">
        <f aca="false">Z8+1</f>
        <v>44085</v>
      </c>
      <c r="AB8" s="50" t="n">
        <f aca="false">AA8+1</f>
        <v>44086</v>
      </c>
      <c r="AC8" s="50" t="n">
        <f aca="false">AB8+1</f>
        <v>44087</v>
      </c>
      <c r="AD8" s="50" t="n">
        <f aca="false">AC8+1</f>
        <v>44088</v>
      </c>
      <c r="AE8" s="50" t="n">
        <f aca="false">AD8+1</f>
        <v>44089</v>
      </c>
      <c r="AF8" s="50" t="n">
        <f aca="false">AE8+1</f>
        <v>44090</v>
      </c>
      <c r="AG8" s="50" t="n">
        <f aca="false">AF8+1</f>
        <v>44091</v>
      </c>
      <c r="AH8" s="50" t="n">
        <f aca="false">AG8+1</f>
        <v>44092</v>
      </c>
      <c r="AI8" s="50" t="n">
        <f aca="false">AH8+1</f>
        <v>44093</v>
      </c>
      <c r="AJ8" s="50" t="n">
        <f aca="false">AI8+1</f>
        <v>44094</v>
      </c>
      <c r="AK8" s="50" t="n">
        <f aca="false">AJ8+1</f>
        <v>44095</v>
      </c>
      <c r="AL8" s="50" t="n">
        <f aca="false">AK8+1</f>
        <v>44096</v>
      </c>
      <c r="AM8" s="50" t="n">
        <f aca="false">AL8+1</f>
        <v>44097</v>
      </c>
      <c r="AN8" s="50" t="n">
        <f aca="false">AM8+1</f>
        <v>44098</v>
      </c>
      <c r="AO8" s="50" t="n">
        <f aca="false">AN8+1</f>
        <v>44099</v>
      </c>
      <c r="AP8" s="50" t="n">
        <f aca="false">AO8+1</f>
        <v>44100</v>
      </c>
      <c r="AQ8" s="50" t="n">
        <f aca="false">AP8+1</f>
        <v>44101</v>
      </c>
      <c r="AR8" s="50" t="n">
        <f aca="false">AQ8+1</f>
        <v>44102</v>
      </c>
      <c r="AS8" s="50" t="n">
        <f aca="false">AR8+1</f>
        <v>44103</v>
      </c>
      <c r="AT8" s="50" t="n">
        <f aca="false">AS8+1</f>
        <v>44104</v>
      </c>
    </row>
    <row r="9" customFormat="false" ht="14.15" hidden="false" customHeight="true" outlineLevel="0" collapsed="false">
      <c r="C9" s="13" t="s">
        <v>2</v>
      </c>
      <c r="D9" s="13"/>
      <c r="E9" s="13"/>
      <c r="F9" s="13"/>
      <c r="G9" s="51" t="s">
        <v>3</v>
      </c>
      <c r="H9" s="51" t="s">
        <v>4</v>
      </c>
      <c r="I9" s="13" t="n">
        <v>8</v>
      </c>
      <c r="J9" s="13" t="n">
        <v>8</v>
      </c>
      <c r="K9" s="13" t="n">
        <v>8</v>
      </c>
      <c r="L9" s="13" t="n">
        <v>8</v>
      </c>
      <c r="M9" s="13" t="n">
        <v>8</v>
      </c>
      <c r="N9" s="13" t="n">
        <v>8</v>
      </c>
      <c r="O9" s="13" t="n">
        <v>8</v>
      </c>
      <c r="P9" s="13" t="n">
        <v>8</v>
      </c>
      <c r="Q9" s="13" t="n">
        <v>9</v>
      </c>
      <c r="R9" s="13" t="n">
        <v>9</v>
      </c>
      <c r="S9" s="13" t="n">
        <v>9</v>
      </c>
      <c r="T9" s="13" t="n">
        <v>9</v>
      </c>
      <c r="U9" s="13" t="n">
        <v>9</v>
      </c>
      <c r="V9" s="13" t="n">
        <v>9</v>
      </c>
      <c r="W9" s="13" t="n">
        <v>9</v>
      </c>
      <c r="X9" s="13" t="n">
        <v>9</v>
      </c>
      <c r="Y9" s="13" t="n">
        <v>9</v>
      </c>
      <c r="Z9" s="13" t="n">
        <v>9</v>
      </c>
      <c r="AA9" s="13" t="n">
        <v>9</v>
      </c>
      <c r="AB9" s="13" t="n">
        <v>9</v>
      </c>
      <c r="AC9" s="13" t="n">
        <v>9</v>
      </c>
      <c r="AD9" s="13" t="n">
        <v>9</v>
      </c>
      <c r="AE9" s="13" t="n">
        <v>9</v>
      </c>
      <c r="AF9" s="13" t="n">
        <v>9</v>
      </c>
      <c r="AG9" s="13" t="n">
        <v>9</v>
      </c>
      <c r="AH9" s="13" t="n">
        <v>9</v>
      </c>
      <c r="AI9" s="13" t="n">
        <v>9</v>
      </c>
      <c r="AJ9" s="13" t="n">
        <v>9</v>
      </c>
      <c r="AK9" s="13" t="n">
        <v>9</v>
      </c>
      <c r="AL9" s="13" t="n">
        <v>9</v>
      </c>
      <c r="AM9" s="13" t="n">
        <v>9</v>
      </c>
      <c r="AN9" s="13" t="n">
        <v>9</v>
      </c>
      <c r="AO9" s="13" t="n">
        <v>9</v>
      </c>
      <c r="AP9" s="13" t="n">
        <v>9</v>
      </c>
      <c r="AQ9" s="13" t="n">
        <v>9</v>
      </c>
      <c r="AR9" s="13" t="n">
        <v>9</v>
      </c>
      <c r="AS9" s="13" t="n">
        <v>9</v>
      </c>
      <c r="AT9" s="13" t="n">
        <v>9</v>
      </c>
    </row>
    <row r="10" customFormat="false" ht="14.15" hidden="false" customHeight="true" outlineLevel="0" collapsed="false">
      <c r="C10" s="13"/>
      <c r="D10" s="13"/>
      <c r="E10" s="13"/>
      <c r="F10" s="13"/>
      <c r="G10" s="51"/>
      <c r="H10" s="51"/>
      <c r="I10" s="13" t="n">
        <v>24</v>
      </c>
      <c r="J10" s="13" t="n">
        <v>25</v>
      </c>
      <c r="K10" s="13" t="n">
        <v>26</v>
      </c>
      <c r="L10" s="13" t="n">
        <v>27</v>
      </c>
      <c r="M10" s="13" t="n">
        <v>28</v>
      </c>
      <c r="N10" s="13" t="n">
        <v>29</v>
      </c>
      <c r="O10" s="13" t="n">
        <v>30</v>
      </c>
      <c r="P10" s="13" t="n">
        <v>31</v>
      </c>
      <c r="Q10" s="13" t="n">
        <v>1</v>
      </c>
      <c r="R10" s="13" t="n">
        <v>2</v>
      </c>
      <c r="S10" s="13" t="n">
        <v>3</v>
      </c>
      <c r="T10" s="13" t="n">
        <v>4</v>
      </c>
      <c r="U10" s="13" t="n">
        <v>5</v>
      </c>
      <c r="V10" s="13" t="n">
        <v>6</v>
      </c>
      <c r="W10" s="13" t="n">
        <v>7</v>
      </c>
      <c r="X10" s="13" t="n">
        <v>8</v>
      </c>
      <c r="Y10" s="13" t="n">
        <v>9</v>
      </c>
      <c r="Z10" s="13" t="n">
        <v>10</v>
      </c>
      <c r="AA10" s="13" t="n">
        <v>11</v>
      </c>
      <c r="AB10" s="13" t="n">
        <v>12</v>
      </c>
      <c r="AC10" s="13" t="n">
        <v>13</v>
      </c>
      <c r="AD10" s="13" t="n">
        <v>14</v>
      </c>
      <c r="AE10" s="13" t="n">
        <v>15</v>
      </c>
      <c r="AF10" s="13" t="n">
        <v>16</v>
      </c>
      <c r="AG10" s="13" t="n">
        <v>17</v>
      </c>
      <c r="AH10" s="13" t="n">
        <v>18</v>
      </c>
      <c r="AI10" s="13" t="n">
        <v>19</v>
      </c>
      <c r="AJ10" s="13" t="n">
        <v>20</v>
      </c>
      <c r="AK10" s="13" t="n">
        <v>21</v>
      </c>
      <c r="AL10" s="13" t="n">
        <v>22</v>
      </c>
      <c r="AM10" s="13" t="n">
        <v>23</v>
      </c>
      <c r="AN10" s="13" t="n">
        <v>24</v>
      </c>
      <c r="AO10" s="13" t="n">
        <v>25</v>
      </c>
      <c r="AP10" s="13" t="n">
        <v>26</v>
      </c>
      <c r="AQ10" s="13" t="n">
        <v>27</v>
      </c>
      <c r="AR10" s="13" t="n">
        <v>28</v>
      </c>
      <c r="AS10" s="13" t="n">
        <v>29</v>
      </c>
      <c r="AT10" s="13" t="n">
        <v>30</v>
      </c>
    </row>
    <row r="11" customFormat="false" ht="14.15" hidden="false" customHeight="true" outlineLevel="0" collapsed="false">
      <c r="C11" s="13"/>
      <c r="D11" s="13"/>
      <c r="E11" s="13"/>
      <c r="F11" s="13"/>
      <c r="G11" s="51"/>
      <c r="H11" s="51"/>
      <c r="I11" s="13" t="s">
        <v>8</v>
      </c>
      <c r="J11" s="13" t="s">
        <v>9</v>
      </c>
      <c r="K11" s="13" t="s">
        <v>10</v>
      </c>
      <c r="L11" s="13" t="s">
        <v>11</v>
      </c>
      <c r="M11" s="13" t="s">
        <v>12</v>
      </c>
      <c r="N11" s="13" t="s">
        <v>13</v>
      </c>
      <c r="O11" s="13" t="s">
        <v>14</v>
      </c>
      <c r="P11" s="13" t="s">
        <v>8</v>
      </c>
      <c r="Q11" s="13" t="s">
        <v>9</v>
      </c>
      <c r="R11" s="13" t="s">
        <v>10</v>
      </c>
      <c r="S11" s="13" t="s">
        <v>11</v>
      </c>
      <c r="T11" s="13" t="s">
        <v>12</v>
      </c>
      <c r="U11" s="13" t="s">
        <v>13</v>
      </c>
      <c r="V11" s="13" t="s">
        <v>14</v>
      </c>
      <c r="W11" s="13" t="s">
        <v>8</v>
      </c>
      <c r="X11" s="13" t="s">
        <v>9</v>
      </c>
      <c r="Y11" s="13" t="s">
        <v>10</v>
      </c>
      <c r="Z11" s="13" t="s">
        <v>11</v>
      </c>
      <c r="AA11" s="13" t="s">
        <v>12</v>
      </c>
      <c r="AB11" s="13" t="s">
        <v>13</v>
      </c>
      <c r="AC11" s="13" t="s">
        <v>14</v>
      </c>
      <c r="AD11" s="13" t="s">
        <v>8</v>
      </c>
      <c r="AE11" s="13" t="s">
        <v>9</v>
      </c>
      <c r="AF11" s="13" t="s">
        <v>10</v>
      </c>
      <c r="AG11" s="13" t="s">
        <v>11</v>
      </c>
      <c r="AH11" s="13" t="s">
        <v>12</v>
      </c>
      <c r="AI11" s="13" t="s">
        <v>13</v>
      </c>
      <c r="AJ11" s="13" t="s">
        <v>14</v>
      </c>
      <c r="AK11" s="13" t="s">
        <v>8</v>
      </c>
      <c r="AL11" s="13" t="s">
        <v>9</v>
      </c>
      <c r="AM11" s="13" t="s">
        <v>10</v>
      </c>
      <c r="AN11" s="13" t="s">
        <v>11</v>
      </c>
      <c r="AO11" s="13" t="s">
        <v>12</v>
      </c>
      <c r="AP11" s="13" t="s">
        <v>13</v>
      </c>
      <c r="AQ11" s="13" t="s">
        <v>14</v>
      </c>
      <c r="AR11" s="13" t="s">
        <v>8</v>
      </c>
      <c r="AS11" s="13" t="s">
        <v>9</v>
      </c>
      <c r="AT11" s="13" t="s">
        <v>10</v>
      </c>
    </row>
    <row r="12" customFormat="false" ht="14.15" hidden="false" customHeight="true" outlineLevel="0" collapsed="false">
      <c r="C12" s="52" t="s">
        <v>144</v>
      </c>
      <c r="D12" s="53"/>
      <c r="E12" s="53"/>
      <c r="F12" s="53"/>
      <c r="G12" s="21"/>
      <c r="H12" s="54"/>
      <c r="I12" s="55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7"/>
      <c r="AP12" s="13"/>
      <c r="AQ12" s="13"/>
      <c r="AR12" s="13"/>
      <c r="AS12" s="13"/>
      <c r="AT12" s="13"/>
    </row>
    <row r="13" customFormat="false" ht="14.15" hidden="false" customHeight="true" outlineLevel="0" collapsed="false">
      <c r="A13" s="1" t="n">
        <f aca="false">SUM($B$9:B13)</f>
        <v>0</v>
      </c>
      <c r="C13" s="33"/>
      <c r="D13" s="58" t="s">
        <v>145</v>
      </c>
      <c r="E13" s="53"/>
      <c r="F13" s="53"/>
      <c r="G13" s="21"/>
      <c r="H13" s="54"/>
      <c r="I13" s="55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7"/>
      <c r="AP13" s="13"/>
      <c r="AQ13" s="13"/>
      <c r="AR13" s="13"/>
      <c r="AS13" s="13"/>
      <c r="AT13" s="13"/>
    </row>
    <row r="14" customFormat="false" ht="14.15" hidden="false" customHeight="true" outlineLevel="0" collapsed="false">
      <c r="A14" s="1" t="n">
        <f aca="false">SUM($B$9:B14)</f>
        <v>0</v>
      </c>
      <c r="C14" s="33"/>
      <c r="D14" s="33"/>
      <c r="E14" s="53" t="s">
        <v>146</v>
      </c>
      <c r="F14" s="53"/>
      <c r="G14" s="21"/>
      <c r="H14" s="54"/>
      <c r="I14" s="55"/>
      <c r="J14" s="56"/>
      <c r="K14" s="57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</row>
    <row r="15" customFormat="false" ht="14.15" hidden="false" customHeight="true" outlineLevel="0" collapsed="false">
      <c r="A15" s="1" t="n">
        <f aca="false">SUM($B$9:B15)</f>
        <v>0</v>
      </c>
      <c r="C15" s="33"/>
      <c r="D15" s="33"/>
      <c r="E15" s="53" t="s">
        <v>147</v>
      </c>
      <c r="F15" s="53"/>
      <c r="G15" s="21"/>
      <c r="H15" s="54"/>
      <c r="I15" s="13"/>
      <c r="J15" s="13"/>
      <c r="K15" s="55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7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</row>
    <row r="16" customFormat="false" ht="14.15" hidden="false" customHeight="true" outlineLevel="0" collapsed="false">
      <c r="A16" s="1" t="n">
        <f aca="false">SUM($B$9:B16)</f>
        <v>0</v>
      </c>
      <c r="C16" s="33"/>
      <c r="D16" s="33"/>
      <c r="E16" s="53" t="s">
        <v>148</v>
      </c>
      <c r="F16" s="53"/>
      <c r="G16" s="21"/>
      <c r="H16" s="54"/>
      <c r="I16" s="13"/>
      <c r="J16" s="13"/>
      <c r="K16" s="13"/>
      <c r="L16" s="13"/>
      <c r="M16" s="13"/>
      <c r="N16" s="13"/>
      <c r="O16" s="13"/>
      <c r="P16" s="55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7"/>
      <c r="AP16" s="13"/>
      <c r="AQ16" s="13"/>
      <c r="AR16" s="13"/>
      <c r="AS16" s="13"/>
      <c r="AT16" s="13"/>
    </row>
    <row r="17" customFormat="false" ht="14.15" hidden="false" customHeight="true" outlineLevel="0" collapsed="false">
      <c r="A17" s="1" t="n">
        <f aca="false">SUM($B$9:B17)</f>
        <v>0</v>
      </c>
      <c r="C17" s="33"/>
      <c r="D17" s="58" t="s">
        <v>149</v>
      </c>
      <c r="E17" s="53"/>
      <c r="F17" s="53"/>
      <c r="G17" s="21"/>
      <c r="H17" s="54"/>
      <c r="I17" s="55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7"/>
      <c r="AP17" s="13"/>
      <c r="AQ17" s="13"/>
      <c r="AR17" s="13"/>
      <c r="AS17" s="13"/>
      <c r="AT17" s="13"/>
    </row>
    <row r="18" customFormat="false" ht="14.15" hidden="false" customHeight="true" outlineLevel="0" collapsed="false">
      <c r="A18" s="1" t="n">
        <f aca="false">SUM($B$9:B18)</f>
        <v>0</v>
      </c>
      <c r="C18" s="33"/>
      <c r="D18" s="33"/>
      <c r="E18" s="53" t="s">
        <v>146</v>
      </c>
      <c r="F18" s="53"/>
      <c r="G18" s="21"/>
      <c r="H18" s="54"/>
      <c r="I18" s="55"/>
      <c r="J18" s="56"/>
      <c r="K18" s="56"/>
      <c r="L18" s="56"/>
      <c r="M18" s="56"/>
      <c r="N18" s="56"/>
      <c r="O18" s="56"/>
      <c r="P18" s="56"/>
      <c r="Q18" s="56"/>
      <c r="R18" s="5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</row>
    <row r="19" customFormat="false" ht="14.15" hidden="false" customHeight="true" outlineLevel="0" collapsed="false">
      <c r="A19" s="1" t="n">
        <f aca="false">SUM($B$9:B19)</f>
        <v>0</v>
      </c>
      <c r="C19" s="33"/>
      <c r="D19" s="33"/>
      <c r="E19" s="53" t="s">
        <v>147</v>
      </c>
      <c r="F19" s="53"/>
      <c r="G19" s="21"/>
      <c r="H19" s="54"/>
      <c r="I19" s="13"/>
      <c r="J19" s="13"/>
      <c r="K19" s="13"/>
      <c r="L19" s="13"/>
      <c r="M19" s="13"/>
      <c r="N19" s="13"/>
      <c r="O19" s="13"/>
      <c r="P19" s="13"/>
      <c r="Q19" s="13"/>
      <c r="R19" s="55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7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customFormat="false" ht="14.15" hidden="false" customHeight="true" outlineLevel="0" collapsed="false">
      <c r="A20" s="1" t="n">
        <f aca="false">SUM($B$9:B20)</f>
        <v>0</v>
      </c>
      <c r="C20" s="33"/>
      <c r="D20" s="33"/>
      <c r="E20" s="53" t="s">
        <v>148</v>
      </c>
      <c r="F20" s="53"/>
      <c r="G20" s="21"/>
      <c r="H20" s="54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55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7"/>
      <c r="AP20" s="13"/>
      <c r="AQ20" s="13"/>
      <c r="AR20" s="13"/>
      <c r="AS20" s="13"/>
      <c r="AT20" s="13"/>
    </row>
    <row r="21" customFormat="false" ht="14.15" hidden="false" customHeight="true" outlineLevel="0" collapsed="false">
      <c r="A21" s="1" t="n">
        <f aca="false">SUM($B$9:B21)</f>
        <v>0</v>
      </c>
      <c r="C21" s="36"/>
      <c r="D21" s="53" t="s">
        <v>150</v>
      </c>
      <c r="E21" s="53"/>
      <c r="F21" s="53"/>
      <c r="G21" s="21"/>
      <c r="H21" s="5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</row>
    <row r="22" customFormat="false" ht="14.15" hidden="false" customHeight="true" outlineLevel="0" collapsed="false">
      <c r="A22" s="1" t="n">
        <f aca="false">SUM($B$9:B22)</f>
        <v>0</v>
      </c>
      <c r="C22" s="52" t="s">
        <v>16</v>
      </c>
      <c r="D22" s="53"/>
      <c r="E22" s="53"/>
      <c r="F22" s="53"/>
      <c r="G22" s="21"/>
      <c r="H22" s="5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</row>
    <row r="23" customFormat="false" ht="14.15" hidden="false" customHeight="true" outlineLevel="0" collapsed="false">
      <c r="A23" s="1" t="n">
        <f aca="false">SUM($B$9:B23)</f>
        <v>0</v>
      </c>
      <c r="C23" s="59"/>
      <c r="D23" s="29" t="s">
        <v>151</v>
      </c>
      <c r="E23" s="53"/>
      <c r="F23" s="53"/>
      <c r="G23" s="21"/>
      <c r="H23" s="5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customFormat="false" ht="14.15" hidden="false" customHeight="true" outlineLevel="0" collapsed="false">
      <c r="A24" s="1" t="n">
        <f aca="false">SUM($B$9:B24)</f>
        <v>0</v>
      </c>
      <c r="C24" s="59"/>
      <c r="D24" s="33"/>
      <c r="E24" s="53" t="s">
        <v>152</v>
      </c>
      <c r="F24" s="60"/>
      <c r="G24" s="21" t="s">
        <v>153</v>
      </c>
      <c r="H24" s="54" t="n">
        <f aca="false">((LEN(G24)-LEN(SUBSTITUTE(G24,"■","")))/((LEN(G24)-LEN(SUBSTITUTE(G24,"■","")))+(LEN(G24)-LEN(SUBSTITUTE(G24,"□","")))))*100</f>
        <v>0</v>
      </c>
      <c r="I24" s="13"/>
      <c r="J24" s="13"/>
      <c r="K24" s="13"/>
      <c r="L24" s="13"/>
      <c r="M24" s="13"/>
      <c r="N24" s="13"/>
      <c r="O24" s="13"/>
      <c r="P24" s="13"/>
      <c r="Q24" s="61" t="n">
        <v>1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customFormat="false" ht="14.15" hidden="false" customHeight="true" outlineLevel="0" collapsed="false">
      <c r="A25" s="1" t="n">
        <f aca="false">SUM($B$9:B25)</f>
        <v>0</v>
      </c>
      <c r="C25" s="59"/>
      <c r="D25" s="33"/>
      <c r="E25" s="53" t="s">
        <v>143</v>
      </c>
      <c r="F25" s="53"/>
      <c r="G25" s="21" t="s">
        <v>154</v>
      </c>
      <c r="H25" s="54" t="n">
        <f aca="false">((LEN(G25)-LEN(SUBSTITUTE(G25,"■","")))/((LEN(G25)-LEN(SUBSTITUTE(G25,"■","")))+(LEN(G25)-LEN(SUBSTITUTE(G25,"□","")))))*100</f>
        <v>0</v>
      </c>
      <c r="I25" s="13"/>
      <c r="J25" s="13"/>
      <c r="K25" s="13"/>
      <c r="L25" s="13"/>
      <c r="M25" s="13"/>
      <c r="N25" s="13"/>
      <c r="O25" s="13"/>
      <c r="P25" s="13"/>
      <c r="Q25" s="55" t="n">
        <v>2</v>
      </c>
      <c r="R25" s="56" t="n">
        <v>1</v>
      </c>
      <c r="S25" s="56"/>
      <c r="T25" s="56"/>
      <c r="U25" s="56"/>
      <c r="V25" s="56"/>
      <c r="W25" s="56"/>
      <c r="X25" s="56"/>
      <c r="Y25" s="57" t="n">
        <v>1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customFormat="false" ht="14.15" hidden="false" customHeight="true" outlineLevel="0" collapsed="false">
      <c r="A26" s="1" t="n">
        <f aca="false">SUM($B$9:B26)</f>
        <v>0</v>
      </c>
      <c r="C26" s="59"/>
      <c r="D26" s="36"/>
      <c r="E26" s="53" t="s">
        <v>155</v>
      </c>
      <c r="F26" s="53"/>
      <c r="G26" s="21" t="s">
        <v>156</v>
      </c>
      <c r="H26" s="54" t="n">
        <f aca="false">((LEN(G26)-LEN(SUBSTITUTE(G26,"■","")))/((LEN(G26)-LEN(SUBSTITUTE(G26,"■","")))+(LEN(G26)-LEN(SUBSTITUTE(G26,"□","")))))*100</f>
        <v>0</v>
      </c>
      <c r="I26" s="13"/>
      <c r="J26" s="13"/>
      <c r="K26" s="13"/>
      <c r="L26" s="13"/>
      <c r="M26" s="13"/>
      <c r="N26" s="13"/>
      <c r="O26" s="13"/>
      <c r="P26" s="13"/>
      <c r="Q26" s="13"/>
      <c r="R26" s="55" t="n">
        <v>2</v>
      </c>
      <c r="S26" s="56"/>
      <c r="T26" s="56"/>
      <c r="U26" s="56"/>
      <c r="V26" s="56"/>
      <c r="W26" s="56"/>
      <c r="X26" s="56"/>
      <c r="Y26" s="57" t="n">
        <v>1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</row>
    <row r="27" customFormat="false" ht="14.15" hidden="false" customHeight="true" outlineLevel="0" collapsed="false">
      <c r="A27" s="1" t="n">
        <f aca="false">SUM($B$9:B27)</f>
        <v>0</v>
      </c>
      <c r="C27" s="33"/>
      <c r="D27" s="62" t="s">
        <v>157</v>
      </c>
      <c r="E27" s="53"/>
      <c r="F27" s="53"/>
      <c r="G27" s="21"/>
      <c r="H27" s="5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customFormat="false" ht="14.15" hidden="false" customHeight="true" outlineLevel="0" collapsed="false">
      <c r="C28" s="33"/>
      <c r="D28" s="33"/>
      <c r="E28" s="53" t="s">
        <v>158</v>
      </c>
      <c r="F28" s="53"/>
      <c r="G28" s="21" t="s">
        <v>159</v>
      </c>
      <c r="H28" s="54" t="n">
        <f aca="false">((LEN(G28)-LEN(SUBSTITUTE(G28,"■","")))/((LEN(G28)-LEN(SUBSTITUTE(G28,"■","")))+(LEN(G28)-LEN(SUBSTITUTE(G28,"□","")))))*100</f>
        <v>0</v>
      </c>
      <c r="I28" s="13"/>
      <c r="J28" s="13"/>
      <c r="K28" s="13"/>
      <c r="L28" s="13"/>
      <c r="M28" s="13"/>
      <c r="N28" s="13"/>
      <c r="O28" s="13"/>
      <c r="P28" s="13"/>
      <c r="Q28" s="13"/>
      <c r="R28" s="55" t="n">
        <v>1</v>
      </c>
      <c r="S28" s="57" t="n">
        <v>1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customFormat="false" ht="14.15" hidden="false" customHeight="true" outlineLevel="0" collapsed="false">
      <c r="C29" s="33"/>
      <c r="D29" s="33"/>
      <c r="E29" s="53" t="s">
        <v>160</v>
      </c>
      <c r="F29" s="53"/>
      <c r="G29" s="21"/>
      <c r="H29" s="5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customFormat="false" ht="14.15" hidden="false" customHeight="true" outlineLevel="0" collapsed="false">
      <c r="C30" s="33"/>
      <c r="D30" s="33"/>
      <c r="E30" s="53" t="s">
        <v>161</v>
      </c>
      <c r="F30" s="53"/>
      <c r="G30" s="21"/>
      <c r="H30" s="5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 customFormat="false" ht="14.15" hidden="false" customHeight="true" outlineLevel="0" collapsed="false">
      <c r="C31" s="33"/>
      <c r="D31" s="33"/>
      <c r="E31" s="53"/>
      <c r="F31" s="53"/>
      <c r="G31" s="21"/>
      <c r="H31" s="5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</row>
    <row r="32" customFormat="false" ht="14.15" hidden="false" customHeight="true" outlineLevel="0" collapsed="false">
      <c r="C32" s="33"/>
      <c r="D32" s="33"/>
      <c r="E32" s="53"/>
      <c r="F32" s="53"/>
      <c r="G32" s="21"/>
      <c r="H32" s="5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 customFormat="false" ht="14.15" hidden="false" customHeight="true" outlineLevel="0" collapsed="false">
      <c r="C33" s="33"/>
      <c r="D33" s="33"/>
      <c r="E33" s="53"/>
      <c r="F33" s="53"/>
      <c r="G33" s="21"/>
      <c r="H33" s="5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customFormat="false" ht="14.15" hidden="false" customHeight="true" outlineLevel="0" collapsed="false">
      <c r="C34" s="33"/>
      <c r="D34" s="33"/>
      <c r="E34" s="53"/>
      <c r="F34" s="53"/>
      <c r="G34" s="21"/>
      <c r="H34" s="5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customFormat="false" ht="14.15" hidden="false" customHeight="true" outlineLevel="0" collapsed="false">
      <c r="A35" s="1" t="n">
        <f aca="false">SUM($B$9:B35)</f>
        <v>0</v>
      </c>
      <c r="C35" s="33"/>
      <c r="D35" s="53" t="s">
        <v>162</v>
      </c>
      <c r="E35" s="53"/>
      <c r="F35" s="53"/>
      <c r="G35" s="21" t="s">
        <v>163</v>
      </c>
      <c r="H35" s="54" t="n">
        <f aca="false">((LEN(G35)-LEN(SUBSTITUTE(G35,"■","")))/((LEN(G35)-LEN(SUBSTITUTE(G35,"■","")))+(LEN(G35)-LEN(SUBSTITUTE(G35,"□","")))))*100</f>
        <v>0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customFormat="false" ht="14.15" hidden="false" customHeight="true" outlineLevel="0" collapsed="false">
      <c r="A36" s="1" t="n">
        <f aca="false">SUM($B$9:B36)</f>
        <v>0</v>
      </c>
      <c r="C36" s="33"/>
      <c r="D36" s="53" t="s">
        <v>164</v>
      </c>
      <c r="E36" s="53"/>
      <c r="F36" s="53"/>
      <c r="G36" s="21" t="s">
        <v>163</v>
      </c>
      <c r="H36" s="54" t="n">
        <f aca="false">((LEN(G36)-LEN(SUBSTITUTE(G36,"■","")))/((LEN(G36)-LEN(SUBSTITUTE(G36,"■","")))+(LEN(G36)-LEN(SUBSTITUTE(G36,"□","")))))*100</f>
        <v>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customFormat="false" ht="14.15" hidden="false" customHeight="true" outlineLevel="0" collapsed="false">
      <c r="A37" s="1" t="n">
        <f aca="false">SUM($B$9:B37)</f>
        <v>0</v>
      </c>
      <c r="C37" s="29" t="s">
        <v>165</v>
      </c>
      <c r="D37" s="53"/>
      <c r="E37" s="53"/>
      <c r="F37" s="53"/>
      <c r="G37" s="21" t="s">
        <v>163</v>
      </c>
      <c r="H37" s="54" t="n">
        <f aca="false">((LEN(G37)-LEN(SUBSTITUTE(G37,"■","")))/((LEN(G37)-LEN(SUBSTITUTE(G37,"■","")))+(LEN(G37)-LEN(SUBSTITUTE(G37,"□","")))))*100</f>
        <v>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 customFormat="false" ht="14.15" hidden="false" customHeight="true" outlineLevel="0" collapsed="false">
      <c r="A38" s="1" t="n">
        <f aca="false">SUM($B$9:B38)</f>
        <v>0</v>
      </c>
      <c r="C38" s="59"/>
      <c r="D38" s="62" t="s">
        <v>145</v>
      </c>
      <c r="E38" s="53"/>
      <c r="F38" s="53"/>
      <c r="G38" s="21" t="s">
        <v>163</v>
      </c>
      <c r="H38" s="54" t="n">
        <f aca="false">((LEN(G38)-LEN(SUBSTITUTE(G38,"■","")))/((LEN(G38)-LEN(SUBSTITUTE(G38,"■","")))+(LEN(G38)-LEN(SUBSTITUTE(G38,"□","")))))*100</f>
        <v>0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customFormat="false" ht="14.15" hidden="false" customHeight="true" outlineLevel="0" collapsed="false">
      <c r="A39" s="1" t="n">
        <f aca="false">SUM($B$9:B39)</f>
        <v>0</v>
      </c>
      <c r="C39" s="59"/>
      <c r="D39" s="33"/>
      <c r="E39" s="62" t="s">
        <v>166</v>
      </c>
      <c r="F39" s="53"/>
      <c r="G39" s="21" t="s">
        <v>163</v>
      </c>
      <c r="H39" s="54" t="n">
        <f aca="false">((LEN(G39)-LEN(SUBSTITUTE(G39,"■","")))/((LEN(G39)-LEN(SUBSTITUTE(G39,"■","")))+(LEN(G39)-LEN(SUBSTITUTE(G39,"□","")))))*100</f>
        <v>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customFormat="false" ht="14.15" hidden="false" customHeight="true" outlineLevel="0" collapsed="false">
      <c r="A40" s="1" t="n">
        <f aca="false">SUM($B$9:B40)</f>
        <v>0</v>
      </c>
      <c r="C40" s="59"/>
      <c r="D40" s="33"/>
      <c r="E40" s="33"/>
      <c r="F40" s="53" t="s">
        <v>167</v>
      </c>
      <c r="G40" s="21" t="s">
        <v>163</v>
      </c>
      <c r="H40" s="54" t="n">
        <f aca="false">((LEN(G40)-LEN(SUBSTITUTE(G40,"■","")))/((LEN(G40)-LEN(SUBSTITUTE(G40,"■","")))+(LEN(G40)-LEN(SUBSTITUTE(G40,"□","")))))*100</f>
        <v>0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</row>
    <row r="41" customFormat="false" ht="14.15" hidden="false" customHeight="true" outlineLevel="0" collapsed="false">
      <c r="A41" s="1" t="n">
        <f aca="false">SUM($B$9:B41)</f>
        <v>0</v>
      </c>
      <c r="C41" s="33"/>
      <c r="D41" s="53" t="s">
        <v>149</v>
      </c>
      <c r="E41" s="53"/>
      <c r="F41" s="53"/>
      <c r="G41" s="21" t="s">
        <v>163</v>
      </c>
      <c r="H41" s="54" t="n">
        <f aca="false">((LEN(G41)-LEN(SUBSTITUTE(G41,"■","")))/((LEN(G41)-LEN(SUBSTITUTE(G41,"■","")))+(LEN(G41)-LEN(SUBSTITUTE(G41,"□","")))))*100</f>
        <v>0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</row>
    <row r="42" customFormat="false" ht="14.15" hidden="false" customHeight="true" outlineLevel="0" collapsed="false">
      <c r="A42" s="1" t="n">
        <f aca="false">SUM($B$9:B42)</f>
        <v>0</v>
      </c>
      <c r="C42" s="29" t="s">
        <v>66</v>
      </c>
      <c r="D42" s="53"/>
      <c r="E42" s="53"/>
      <c r="F42" s="53"/>
      <c r="G42" s="21" t="s">
        <v>163</v>
      </c>
      <c r="H42" s="54" t="n">
        <f aca="false">((LEN(G42)-LEN(SUBSTITUTE(G42,"■","")))/((LEN(G42)-LEN(SUBSTITUTE(G42,"■","")))+(LEN(G42)-LEN(SUBSTITUTE(G42,"□","")))))*100</f>
        <v>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customFormat="false" ht="14.15" hidden="false" customHeight="true" outlineLevel="0" collapsed="false">
      <c r="A43" s="1" t="n">
        <f aca="false">SUM($B$9:B43)</f>
        <v>0</v>
      </c>
      <c r="C43" s="59"/>
      <c r="D43" s="53" t="s">
        <v>168</v>
      </c>
      <c r="E43" s="53"/>
      <c r="F43" s="53"/>
      <c r="G43" s="21" t="s">
        <v>163</v>
      </c>
      <c r="H43" s="54" t="n">
        <f aca="false">((LEN(G43)-LEN(SUBSTITUTE(G43,"■","")))/((LEN(G43)-LEN(SUBSTITUTE(G43,"■","")))+(LEN(G43)-LEN(SUBSTITUTE(G43,"□","")))))*100</f>
        <v>0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</row>
    <row r="44" customFormat="false" ht="14.15" hidden="false" customHeight="true" outlineLevel="0" collapsed="false">
      <c r="A44" s="1" t="n">
        <f aca="false">SUM($B$9:B44)</f>
        <v>0</v>
      </c>
      <c r="C44" s="33"/>
      <c r="D44" s="53" t="s">
        <v>124</v>
      </c>
      <c r="E44" s="53"/>
      <c r="F44" s="53"/>
      <c r="G44" s="21" t="s">
        <v>163</v>
      </c>
      <c r="H44" s="54" t="n">
        <f aca="false">((LEN(G44)-LEN(SUBSTITUTE(G44,"■","")))/((LEN(G44)-LEN(SUBSTITUTE(G44,"■","")))+(LEN(G44)-LEN(SUBSTITUTE(G44,"□","")))))*100</f>
        <v>0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4.15" hidden="false" customHeight="true" outlineLevel="0" collapsed="false">
      <c r="A45" s="1" t="n">
        <f aca="false">SUM($B$9:B45)</f>
        <v>0</v>
      </c>
      <c r="C45" s="33"/>
      <c r="D45" s="53" t="s">
        <v>169</v>
      </c>
      <c r="E45" s="53"/>
      <c r="F45" s="53"/>
      <c r="G45" s="21" t="s">
        <v>163</v>
      </c>
      <c r="H45" s="54" t="n">
        <f aca="false">((LEN(G45)-LEN(SUBSTITUTE(G45,"■","")))/((LEN(G45)-LEN(SUBSTITUTE(G45,"■","")))+(LEN(G45)-LEN(SUBSTITUTE(G45,"□","")))))*100</f>
        <v>0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4.15" hidden="false" customHeight="true" outlineLevel="0" collapsed="false">
      <c r="C46" s="29" t="s">
        <v>81</v>
      </c>
      <c r="D46" s="53"/>
      <c r="E46" s="53"/>
      <c r="F46" s="53"/>
      <c r="G46" s="21"/>
      <c r="H46" s="5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4.15" hidden="false" customHeight="true" outlineLevel="0" collapsed="false">
      <c r="C47" s="33"/>
      <c r="D47" s="53" t="s">
        <v>127</v>
      </c>
      <c r="E47" s="53"/>
      <c r="F47" s="53"/>
      <c r="G47" s="21"/>
      <c r="H47" s="54"/>
      <c r="I47" s="13"/>
      <c r="J47" s="13"/>
      <c r="K47" s="13"/>
      <c r="L47" s="13"/>
      <c r="M47" s="13"/>
      <c r="N47" s="13"/>
      <c r="O47" s="13"/>
      <c r="P47" s="13"/>
      <c r="Q47" s="55" t="n">
        <v>2</v>
      </c>
      <c r="R47" s="56"/>
      <c r="S47" s="56"/>
      <c r="T47" s="56"/>
      <c r="U47" s="56"/>
      <c r="V47" s="56"/>
      <c r="W47" s="56"/>
      <c r="X47" s="56" t="n">
        <v>2</v>
      </c>
      <c r="Y47" s="56"/>
      <c r="Z47" s="56"/>
      <c r="AA47" s="56"/>
      <c r="AB47" s="56"/>
      <c r="AC47" s="56"/>
      <c r="AD47" s="56"/>
      <c r="AE47" s="56" t="n">
        <v>2</v>
      </c>
      <c r="AF47" s="56"/>
      <c r="AG47" s="56"/>
      <c r="AH47" s="56"/>
      <c r="AI47" s="56"/>
      <c r="AJ47" s="56"/>
      <c r="AK47" s="56"/>
      <c r="AL47" s="56" t="n">
        <v>2</v>
      </c>
      <c r="AM47" s="56"/>
      <c r="AN47" s="56"/>
      <c r="AO47" s="56"/>
      <c r="AP47" s="56"/>
      <c r="AQ47" s="56"/>
      <c r="AR47" s="56"/>
      <c r="AS47" s="56" t="n">
        <v>2</v>
      </c>
      <c r="AT47" s="57"/>
    </row>
    <row r="48" customFormat="false" ht="14.15" hidden="false" customHeight="true" outlineLevel="0" collapsed="false">
      <c r="C48" s="33"/>
      <c r="D48" s="53"/>
      <c r="E48" s="53"/>
      <c r="F48" s="53"/>
      <c r="G48" s="21"/>
      <c r="H48" s="5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4.15" hidden="false" customHeight="true" outlineLevel="0" collapsed="false">
      <c r="C49" s="33"/>
      <c r="D49" s="53"/>
      <c r="E49" s="53"/>
      <c r="F49" s="53"/>
      <c r="G49" s="21"/>
      <c r="H49" s="5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4.15" hidden="false" customHeight="true" outlineLevel="0" collapsed="false">
      <c r="A50" s="1" t="n">
        <f aca="false">SUM($B$9:B50)</f>
        <v>0</v>
      </c>
      <c r="C50" s="29" t="s">
        <v>96</v>
      </c>
      <c r="D50" s="53"/>
      <c r="E50" s="53"/>
      <c r="F50" s="53"/>
      <c r="G50" s="21" t="s">
        <v>163</v>
      </c>
      <c r="H50" s="54" t="n">
        <f aca="false">((LEN(G50)-LEN(SUBSTITUTE(G50,"■","")))/((LEN(G50)-LEN(SUBSTITUTE(G50,"■","")))+(LEN(G50)-LEN(SUBSTITUTE(G50,"□","")))))*100</f>
        <v>0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4.15" hidden="false" customHeight="true" outlineLevel="0" collapsed="false">
      <c r="A51" s="1" t="n">
        <f aca="false">SUM($B$9:B51)</f>
        <v>0</v>
      </c>
      <c r="C51" s="33"/>
      <c r="D51" s="53"/>
      <c r="E51" s="53"/>
      <c r="F51" s="53"/>
      <c r="G51" s="21" t="s">
        <v>163</v>
      </c>
      <c r="H51" s="54" t="n">
        <f aca="false">((LEN(G51)-LEN(SUBSTITUTE(G51,"■","")))/((LEN(G51)-LEN(SUBSTITUTE(G51,"■","")))+(LEN(G51)-LEN(SUBSTITUTE(G51,"□","")))))*100</f>
        <v>0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4.15" hidden="false" customHeight="true" outlineLevel="0" collapsed="false">
      <c r="A52" s="1" t="n">
        <f aca="false">SUM($B$9:B52)</f>
        <v>0</v>
      </c>
      <c r="C52" s="33"/>
      <c r="D52" s="53"/>
      <c r="E52" s="53"/>
      <c r="F52" s="53"/>
      <c r="G52" s="21" t="s">
        <v>163</v>
      </c>
      <c r="H52" s="54" t="n">
        <f aca="false">((LEN(G52)-LEN(SUBSTITUTE(G52,"■","")))/((LEN(G52)-LEN(SUBSTITUTE(G52,"■","")))+(LEN(G52)-LEN(SUBSTITUTE(G52,"□","")))))*100</f>
        <v>0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4.15" hidden="false" customHeight="true" outlineLevel="0" collapsed="false">
      <c r="A53" s="1" t="n">
        <f aca="false">SUM($B$9:B53)</f>
        <v>0</v>
      </c>
      <c r="C53" s="33"/>
      <c r="D53" s="53"/>
      <c r="E53" s="53"/>
      <c r="F53" s="53"/>
      <c r="G53" s="21" t="s">
        <v>163</v>
      </c>
      <c r="H53" s="54" t="n">
        <f aca="false">((LEN(G53)-LEN(SUBSTITUTE(G53,"■","")))/((LEN(G53)-LEN(SUBSTITUTE(G53,"■","")))+(LEN(G53)-LEN(SUBSTITUTE(G53,"□","")))))*100</f>
        <v>0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4.15" hidden="false" customHeight="true" outlineLevel="0" collapsed="false">
      <c r="A54" s="1" t="n">
        <f aca="false">SUM($B$9:B54)</f>
        <v>0</v>
      </c>
      <c r="C54" s="33"/>
      <c r="D54" s="53"/>
      <c r="E54" s="53"/>
      <c r="F54" s="53"/>
      <c r="G54" s="21" t="s">
        <v>163</v>
      </c>
      <c r="H54" s="54" t="n">
        <f aca="false">((LEN(G54)-LEN(SUBSTITUTE(G54,"■","")))/((LEN(G54)-LEN(SUBSTITUTE(G54,"■","")))+(LEN(G54)-LEN(SUBSTITUTE(G54,"□","")))))*100</f>
        <v>0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4.15" hidden="false" customHeight="true" outlineLevel="0" collapsed="false">
      <c r="A55" s="1" t="n">
        <f aca="false">SUM($B$9:B55)</f>
        <v>0</v>
      </c>
      <c r="C55" s="36"/>
      <c r="D55" s="53"/>
      <c r="E55" s="53"/>
      <c r="F55" s="53"/>
      <c r="G55" s="21" t="s">
        <v>163</v>
      </c>
      <c r="H55" s="54" t="n">
        <f aca="false">((LEN(G55)-LEN(SUBSTITUTE(G55,"■","")))/((LEN(G55)-LEN(SUBSTITUTE(G55,"■","")))+(LEN(G55)-LEN(SUBSTITUTE(G55,"□","")))))*100</f>
        <v>0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4.15" hidden="false" customHeight="true" outlineLevel="0" collapsed="false">
      <c r="I56" s="1" t="n">
        <f aca="false">SUM(I12:I55)</f>
        <v>0</v>
      </c>
      <c r="J56" s="1" t="n">
        <f aca="false">SUM(J12:J55)</f>
        <v>0</v>
      </c>
      <c r="K56" s="1" t="n">
        <f aca="false">SUM(K12:K55)</f>
        <v>0</v>
      </c>
      <c r="L56" s="1" t="n">
        <f aca="false">SUM(L12:L55)</f>
        <v>0</v>
      </c>
      <c r="M56" s="1" t="n">
        <f aca="false">SUM(M12:M55)</f>
        <v>0</v>
      </c>
      <c r="N56" s="1" t="n">
        <f aca="false">SUM(N12:N55)</f>
        <v>0</v>
      </c>
      <c r="O56" s="1" t="n">
        <f aca="false">SUM(O12:O55)</f>
        <v>0</v>
      </c>
      <c r="P56" s="1" t="n">
        <f aca="false">SUM(P12:P55)</f>
        <v>0</v>
      </c>
      <c r="Q56" s="1" t="n">
        <f aca="false">SUM(Q12:Q55)</f>
        <v>5</v>
      </c>
      <c r="R56" s="1" t="n">
        <f aca="false">SUM(R12:R55)</f>
        <v>4</v>
      </c>
      <c r="S56" s="1" t="n">
        <f aca="false">SUM(S12:S55)</f>
        <v>1</v>
      </c>
      <c r="T56" s="1" t="n">
        <f aca="false">SUM(T12:T55)</f>
        <v>0</v>
      </c>
      <c r="U56" s="1" t="n">
        <f aca="false">SUM(U12:U55)</f>
        <v>0</v>
      </c>
      <c r="V56" s="1" t="n">
        <f aca="false">SUM(V12:V55)</f>
        <v>0</v>
      </c>
      <c r="W56" s="1" t="n">
        <f aca="false">SUM(W12:W55)</f>
        <v>0</v>
      </c>
      <c r="X56" s="1" t="n">
        <f aca="false">SUM(X12:X55)</f>
        <v>2</v>
      </c>
      <c r="Y56" s="1" t="n">
        <f aca="false">SUM(Y12:Y55)</f>
        <v>2</v>
      </c>
      <c r="Z56" s="1" t="n">
        <f aca="false">SUM(Z12:Z55)</f>
        <v>0</v>
      </c>
      <c r="AA56" s="1" t="n">
        <f aca="false">SUM(AA12:AA55)</f>
        <v>0</v>
      </c>
      <c r="AB56" s="1" t="n">
        <f aca="false">SUM(AB12:AB55)</f>
        <v>0</v>
      </c>
      <c r="AC56" s="1" t="n">
        <f aca="false">SUM(AC12:AC55)</f>
        <v>0</v>
      </c>
      <c r="AD56" s="1" t="n">
        <f aca="false">SUM(AD12:AD55)</f>
        <v>0</v>
      </c>
      <c r="AE56" s="1" t="n">
        <f aca="false">SUM(AE12:AE55)</f>
        <v>2</v>
      </c>
      <c r="AF56" s="1" t="n">
        <f aca="false">SUM(AF12:AF55)</f>
        <v>0</v>
      </c>
      <c r="AG56" s="1" t="n">
        <f aca="false">SUM(AG12:AG55)</f>
        <v>0</v>
      </c>
      <c r="AH56" s="1" t="n">
        <f aca="false">SUM(AH12:AH55)</f>
        <v>0</v>
      </c>
      <c r="AI56" s="1" t="n">
        <f aca="false">SUM(AI12:AI55)</f>
        <v>0</v>
      </c>
      <c r="AJ56" s="1" t="n">
        <f aca="false">SUM(AJ12:AJ55)</f>
        <v>0</v>
      </c>
      <c r="AK56" s="1" t="n">
        <f aca="false">SUM(AK12:AK55)</f>
        <v>0</v>
      </c>
      <c r="AL56" s="1" t="n">
        <f aca="false">SUM(AL12:AL55)</f>
        <v>2</v>
      </c>
      <c r="AM56" s="1" t="n">
        <f aca="false">SUM(AM12:AM55)</f>
        <v>0</v>
      </c>
      <c r="AN56" s="1" t="n">
        <f aca="false">SUM(AN12:AN55)</f>
        <v>0</v>
      </c>
      <c r="AO56" s="1" t="n">
        <f aca="false">SUM(AO12:AO55)</f>
        <v>0</v>
      </c>
      <c r="AP56" s="1" t="n">
        <f aca="false">SUM(AP12:AP55)</f>
        <v>0</v>
      </c>
      <c r="AQ56" s="1" t="n">
        <f aca="false">SUM(AQ12:AQ55)</f>
        <v>0</v>
      </c>
      <c r="AR56" s="1" t="n">
        <f aca="false">SUM(AR12:AR55)</f>
        <v>0</v>
      </c>
      <c r="AS56" s="1" t="n">
        <f aca="false">SUM(AS12:AS55)</f>
        <v>2</v>
      </c>
      <c r="AT56" s="1" t="n">
        <f aca="false">SUM(AT12:AT55)</f>
        <v>0</v>
      </c>
    </row>
    <row r="1048576" customFormat="false" ht="12.8" hidden="false" customHeight="true" outlineLevel="0" collapsed="false"/>
  </sheetData>
  <mergeCells count="3">
    <mergeCell ref="C9:F11"/>
    <mergeCell ref="G9:G11"/>
    <mergeCell ref="H9:H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&amp;C&amp;"Arial,標準"&amp;10&amp;A</oddHeader>
    <oddFooter>&amp;C&amp;"Arial,標準"&amp;10ページ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15948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2020-07-25T22:53:19Z</dcterms:created>
  <dc:creator/>
  <dc:description/>
  <dc:language>ja-JP</dc:language>
  <cp:lastModifiedBy/>
  <dcterms:modified xsi:type="dcterms:W3CDTF">2020-09-29T08:17:20Z</dcterms:modified>
  <cp:revision>128</cp:revision>
  <dc:subject/>
  <dc:title/>
</cp:coreProperties>
</file>