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ILOS\OneDrive - ABB\Documents\Projects\Model\Tests\Test6\"/>
    </mc:Choice>
  </mc:AlternateContent>
  <xr:revisionPtr revIDLastSave="0" documentId="13_ncr:1_{306DE7C0-2002-49C2-8F9D-6F44E8E92FF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Design Space" sheetId="4" r:id="rId2"/>
    <sheet name="Objective Sp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E20" i="1"/>
  <c r="E19" i="1"/>
  <c r="E18" i="1"/>
</calcChain>
</file>

<file path=xl/sharedStrings.xml><?xml version="1.0" encoding="utf-8"?>
<sst xmlns="http://schemas.openxmlformats.org/spreadsheetml/2006/main" count="11" uniqueCount="11">
  <si>
    <t>Capacity [MWh]</t>
  </si>
  <si>
    <t>Power [MW]</t>
  </si>
  <si>
    <t>DoD [%]</t>
  </si>
  <si>
    <t>LCOS [€/MWh]</t>
  </si>
  <si>
    <t>Fuel Cost [mill€]</t>
  </si>
  <si>
    <t/>
  </si>
  <si>
    <t>DoD avg</t>
  </si>
  <si>
    <t>DoD mean</t>
  </si>
  <si>
    <t>DoD STDEV</t>
  </si>
  <si>
    <t xml:space="preserve">default design attributes </t>
  </si>
  <si>
    <t>Capacity/Power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</si>
</sst>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" xfId="0" quotePrefix="1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/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Design Space</a:t>
            </a:r>
          </a:p>
          <a:p>
            <a:pPr>
              <a:defRPr/>
            </a:pPr>
            <a:r>
              <a:rPr lang="en-US" sz="2000" b="1"/>
              <a:t>(DoD)</a:t>
            </a:r>
            <a:endParaRPr lang="en-US" sz="3200" b="1"/>
          </a:p>
        </c:rich>
      </c:tx>
      <c:layout>
        <c:manualLayout>
          <c:xMode val="edge"/>
          <c:yMode val="edge"/>
          <c:x val="0.37278882780688327"/>
          <c:y val="1.8843748887180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50315097728272E-2"/>
          <c:y val="0.15833511205976522"/>
          <c:w val="0.88087834348622851"/>
          <c:h val="0.7076059462684560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D55BF82-BC18-41F9-9696-5809B2FBA8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754-4EDA-B25A-A9FCBB1740D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7445B6A-94EC-4FB1-A68C-72EF1133E9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754-4EDA-B25A-A9FCBB1740D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2A0EC6-D182-48A1-AFFA-3422622B2D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754-4EDA-B25A-A9FCBB1740D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ABEF28-E8DE-42ED-8912-2D1958856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754-4EDA-B25A-A9FCBB1740D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DDA441-3CAA-4307-B395-4D30D32F12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754-4EDA-B25A-A9FCBB1740D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E9716A3-1451-474A-9F5A-E87737D98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754-4EDA-B25A-A9FCBB1740D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13A35A8-26F1-4AD6-AFED-642774E2BA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754-4EDA-B25A-A9FCBB1740D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6D14A5B-462F-440D-B60E-35FF79877D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754-4EDA-B25A-A9FCBB1740D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D1DB844-774D-4DFB-A19A-EE6538B342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754-4EDA-B25A-A9FCBB1740D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12E5B9A-3AA5-47D8-A64C-A57FD1217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754-4EDA-B25A-A9FCBB1740D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F7F4C21-1539-4AEA-99BC-4413BEE831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754-4EDA-B25A-A9FCBB1740D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90F3CE3-5D21-4042-8AFF-9CB121632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754-4EDA-B25A-A9FCBB1740D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203EBE5-CA70-414F-8566-79536576DD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754-4EDA-B25A-A9FCBB1740D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9B3132F-0474-46A1-BE49-7707A5CCD3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754-4EDA-B25A-A9FCBB1740D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67B8338-C7ED-4C23-8C54-D857E1010A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754-4EDA-B25A-A9FCBB1740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Sheet1!$B$2:$B$16</c:f>
              <c:numCache>
                <c:formatCode>#,##0.00</c:formatCode>
                <c:ptCount val="15"/>
                <c:pt idx="0">
                  <c:v>0.90621123800569592</c:v>
                </c:pt>
                <c:pt idx="1">
                  <c:v>69.633808206441699</c:v>
                </c:pt>
                <c:pt idx="2">
                  <c:v>103.5330484296089</c:v>
                </c:pt>
                <c:pt idx="3">
                  <c:v>195.46707520105099</c:v>
                </c:pt>
                <c:pt idx="4">
                  <c:v>290.16338876222102</c:v>
                </c:pt>
                <c:pt idx="5">
                  <c:v>377.78197161318241</c:v>
                </c:pt>
                <c:pt idx="6">
                  <c:v>451.52011086434243</c:v>
                </c:pt>
                <c:pt idx="7">
                  <c:v>614.48420366248922</c:v>
                </c:pt>
                <c:pt idx="8">
                  <c:v>666.29386268644248</c:v>
                </c:pt>
                <c:pt idx="9">
                  <c:v>829.06988924037933</c:v>
                </c:pt>
                <c:pt idx="10">
                  <c:v>958.57902858784485</c:v>
                </c:pt>
                <c:pt idx="11">
                  <c:v>1268.176036660474</c:v>
                </c:pt>
                <c:pt idx="12">
                  <c:v>1401.3227306015131</c:v>
                </c:pt>
                <c:pt idx="13">
                  <c:v>1694.9796848902311</c:v>
                </c:pt>
                <c:pt idx="14">
                  <c:v>1806.656670143363</c:v>
                </c:pt>
              </c:numCache>
            </c:numRef>
          </c:xVal>
          <c:yVal>
            <c:numRef>
              <c:f>Sheet1!$C$2:$C$16</c:f>
              <c:numCache>
                <c:formatCode>#,##0.00</c:formatCode>
                <c:ptCount val="15"/>
                <c:pt idx="0">
                  <c:v>1.961865812381443</c:v>
                </c:pt>
                <c:pt idx="1">
                  <c:v>1.961865812381443</c:v>
                </c:pt>
                <c:pt idx="2">
                  <c:v>4.3836682247009193</c:v>
                </c:pt>
                <c:pt idx="3">
                  <c:v>33.998986397319982</c:v>
                </c:pt>
                <c:pt idx="4">
                  <c:v>3.6881381103266211</c:v>
                </c:pt>
                <c:pt idx="5">
                  <c:v>9.1032370587652913</c:v>
                </c:pt>
                <c:pt idx="6">
                  <c:v>17.001754023605969</c:v>
                </c:pt>
                <c:pt idx="7">
                  <c:v>8.3713355379345309</c:v>
                </c:pt>
                <c:pt idx="8">
                  <c:v>44.019991106045183</c:v>
                </c:pt>
                <c:pt idx="9">
                  <c:v>34.301180931959642</c:v>
                </c:pt>
                <c:pt idx="10">
                  <c:v>34.301180931959642</c:v>
                </c:pt>
                <c:pt idx="11">
                  <c:v>43.9693910976872</c:v>
                </c:pt>
                <c:pt idx="12">
                  <c:v>44.312068438459967</c:v>
                </c:pt>
                <c:pt idx="13">
                  <c:v>77.487629673960413</c:v>
                </c:pt>
                <c:pt idx="14">
                  <c:v>77.487629673960413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Sheet1!$E$2:$E$16</c15:f>
                <c15:dlblRangeCache>
                  <c:ptCount val="15"/>
                  <c:pt idx="0">
                    <c:v>79.98</c:v>
                  </c:pt>
                  <c:pt idx="1">
                    <c:v>79.97</c:v>
                  </c:pt>
                  <c:pt idx="2">
                    <c:v>72.64</c:v>
                  </c:pt>
                  <c:pt idx="3">
                    <c:v>78.88</c:v>
                  </c:pt>
                  <c:pt idx="4">
                    <c:v>78.08</c:v>
                  </c:pt>
                  <c:pt idx="5">
                    <c:v>79.12</c:v>
                  </c:pt>
                  <c:pt idx="6">
                    <c:v>79.39</c:v>
                  </c:pt>
                  <c:pt idx="7">
                    <c:v>79.87</c:v>
                  </c:pt>
                  <c:pt idx="8">
                    <c:v>79.98</c:v>
                  </c:pt>
                  <c:pt idx="9">
                    <c:v>78.75</c:v>
                  </c:pt>
                  <c:pt idx="10">
                    <c:v>79.99</c:v>
                  </c:pt>
                  <c:pt idx="11">
                    <c:v>79.96</c:v>
                  </c:pt>
                  <c:pt idx="12">
                    <c:v>79.75</c:v>
                  </c:pt>
                  <c:pt idx="13">
                    <c:v>79.99</c:v>
                  </c:pt>
                  <c:pt idx="14">
                    <c:v>79.99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B754-4EDA-B25A-A9FCBB1740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9360952"/>
        <c:axId val="399358328"/>
      </c:scatterChart>
      <c:valAx>
        <c:axId val="399360952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[MWh]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58328"/>
        <c:crosses val="autoZero"/>
        <c:crossBetween val="midCat"/>
        <c:majorUnit val="200"/>
        <c:minorUnit val="40"/>
      </c:valAx>
      <c:valAx>
        <c:axId val="39935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6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Objective Space</a:t>
            </a:r>
            <a:br>
              <a:rPr lang="en-US" sz="3200" b="1"/>
            </a:br>
            <a:r>
              <a:rPr lang="en-US" sz="1800" b="1"/>
              <a:t>(capacity/</a:t>
            </a:r>
            <a:r>
              <a:rPr lang="en-US" sz="1800" b="1" baseline="0"/>
              <a:t>power ratio)</a:t>
            </a:r>
            <a:endParaRPr lang="en-US" sz="3200" b="1"/>
          </a:p>
        </c:rich>
      </c:tx>
      <c:layout>
        <c:manualLayout>
          <c:xMode val="edge"/>
          <c:yMode val="edge"/>
          <c:x val="0.3755235215965444"/>
          <c:y val="1.8843748887180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50315097728272E-2"/>
          <c:y val="0.15833511205976522"/>
          <c:w val="0.88087834348622851"/>
          <c:h val="0.70760594626845608"/>
        </c:manualLayout>
      </c:layout>
      <c:scatterChart>
        <c:scatterStyle val="lineMarker"/>
        <c:varyColors val="0"/>
        <c:ser>
          <c:idx val="0"/>
          <c:order val="0"/>
          <c:tx>
            <c:v>Objective Space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9B6F96E-95B5-4ECD-A9AA-19BAB97924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4C8-4BF7-A897-7EF84E49DA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C2C805-40FD-45F3-94BD-96684DF8BC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C8-4BF7-A897-7EF84E49DAA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4EB6715-F80C-4521-A5FE-D14238D351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C8-4BF7-A897-7EF84E49DAA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12D3784-36A5-4D91-8BBC-43850F7D79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4C8-4BF7-A897-7EF84E49DAA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3C248A8-21EE-428F-9360-1AA4AD4C37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4C8-4BF7-A897-7EF84E49DAA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AEAC137-EE2E-4AC3-A8C3-5FEEDF8C1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4C8-4BF7-A897-7EF84E49DAA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510B7A-6E8A-4878-9689-23ECA10CB9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4C8-4BF7-A897-7EF84E49DAA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A22B1CE-8451-4BCD-B068-100219FB8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4C8-4BF7-A897-7EF84E49DAA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1CD6C17-32AB-4D3D-91A1-AF70196D1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4C8-4BF7-A897-7EF84E49DAA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9545AA5-9296-4AED-A443-165B1DE019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4C8-4BF7-A897-7EF84E49DAA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3FBBD84-C027-469C-BC80-7A2A74D65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4C8-4BF7-A897-7EF84E49DAA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4E3451F-4EDD-4107-AD1E-9AA48DE469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4C8-4BF7-A897-7EF84E49DAA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E759D30-2FE8-40BA-9BE0-FD23437C03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4C8-4BF7-A897-7EF84E49DAA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F135301-FD2B-44BE-AD87-EC4F489F7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4C8-4BF7-A897-7EF84E49DAA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72DF709-3D19-4137-BC29-8B69C4F291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4C8-4BF7-A897-7EF84E49DA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Sheet1!$F$2:$F$16</c:f>
              <c:numCache>
                <c:formatCode>#,##0.00</c:formatCode>
                <c:ptCount val="15"/>
                <c:pt idx="0">
                  <c:v>482.94626040684801</c:v>
                </c:pt>
                <c:pt idx="1">
                  <c:v>536.60169677806721</c:v>
                </c:pt>
                <c:pt idx="2">
                  <c:v>636.92381142778845</c:v>
                </c:pt>
                <c:pt idx="3">
                  <c:v>1159.372140528646</c:v>
                </c:pt>
                <c:pt idx="4">
                  <c:v>1383.3789118892021</c:v>
                </c:pt>
                <c:pt idx="5">
                  <c:v>1671.1086368016711</c:v>
                </c:pt>
                <c:pt idx="6">
                  <c:v>1957.768084598317</c:v>
                </c:pt>
                <c:pt idx="7">
                  <c:v>2463.7297659805231</c:v>
                </c:pt>
                <c:pt idx="8">
                  <c:v>2769.9163529624529</c:v>
                </c:pt>
                <c:pt idx="9">
                  <c:v>3259.370556021544</c:v>
                </c:pt>
                <c:pt idx="10">
                  <c:v>3690.6005941845679</c:v>
                </c:pt>
                <c:pt idx="11">
                  <c:v>4725.3793481046032</c:v>
                </c:pt>
                <c:pt idx="12">
                  <c:v>5157.7174719199274</c:v>
                </c:pt>
                <c:pt idx="13">
                  <c:v>6176.8538557343136</c:v>
                </c:pt>
                <c:pt idx="14">
                  <c:v>6507.7019719488708</c:v>
                </c:pt>
              </c:numCache>
            </c:numRef>
          </c:xVal>
          <c:yVal>
            <c:numRef>
              <c:f>Sheet1!$G$2:$G$16</c:f>
              <c:numCache>
                <c:formatCode>#,##0.00</c:formatCode>
                <c:ptCount val="15"/>
                <c:pt idx="0">
                  <c:v>89.034584343778803</c:v>
                </c:pt>
                <c:pt idx="1">
                  <c:v>68.287230424718985</c:v>
                </c:pt>
                <c:pt idx="2">
                  <c:v>64.748442689731419</c:v>
                </c:pt>
                <c:pt idx="3">
                  <c:v>55.705294654969727</c:v>
                </c:pt>
                <c:pt idx="4">
                  <c:v>48.821541407915198</c:v>
                </c:pt>
                <c:pt idx="5">
                  <c:v>43.502047314115948</c:v>
                </c:pt>
                <c:pt idx="6">
                  <c:v>40.308677561800948</c:v>
                </c:pt>
                <c:pt idx="7">
                  <c:v>33.480276242995053</c:v>
                </c:pt>
                <c:pt idx="8">
                  <c:v>31.33114110466278</c:v>
                </c:pt>
                <c:pt idx="9">
                  <c:v>25.62522273480316</c:v>
                </c:pt>
                <c:pt idx="10">
                  <c:v>23.77724873699146</c:v>
                </c:pt>
                <c:pt idx="11">
                  <c:v>20.974267767907531</c:v>
                </c:pt>
                <c:pt idx="12">
                  <c:v>20.590106574658051</c:v>
                </c:pt>
                <c:pt idx="13">
                  <c:v>19.672412568342072</c:v>
                </c:pt>
                <c:pt idx="14">
                  <c:v>19.543605398037251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Sheet1!$D$2:$D$16</c15:f>
                <c15:dlblRangeCache>
                  <c:ptCount val="15"/>
                  <c:pt idx="0">
                    <c:v>0.46</c:v>
                  </c:pt>
                  <c:pt idx="1">
                    <c:v>35.49</c:v>
                  </c:pt>
                  <c:pt idx="2">
                    <c:v>23.62</c:v>
                  </c:pt>
                  <c:pt idx="3">
                    <c:v>5.75</c:v>
                  </c:pt>
                  <c:pt idx="4">
                    <c:v>78.67</c:v>
                  </c:pt>
                  <c:pt idx="5">
                    <c:v>41.50</c:v>
                  </c:pt>
                  <c:pt idx="6">
                    <c:v>26.56</c:v>
                  </c:pt>
                  <c:pt idx="7">
                    <c:v>73.40</c:v>
                  </c:pt>
                  <c:pt idx="8">
                    <c:v>15.14</c:v>
                  </c:pt>
                  <c:pt idx="9">
                    <c:v>24.17</c:v>
                  </c:pt>
                  <c:pt idx="10">
                    <c:v>27.95</c:v>
                  </c:pt>
                  <c:pt idx="11">
                    <c:v>28.84</c:v>
                  </c:pt>
                  <c:pt idx="12">
                    <c:v>31.62</c:v>
                  </c:pt>
                  <c:pt idx="13">
                    <c:v>21.87</c:v>
                  </c:pt>
                  <c:pt idx="14">
                    <c:v>23.32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19BD-4CE9-AE55-F6C1B57F8E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9360952"/>
        <c:axId val="399358328"/>
      </c:scatterChart>
      <c:valAx>
        <c:axId val="39936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LCOS [€/MWh]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58328"/>
        <c:crosses val="autoZero"/>
        <c:crossBetween val="midCat"/>
      </c:valAx>
      <c:valAx>
        <c:axId val="39935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Cost </a:t>
                </a:r>
                <a:r>
                  <a:rPr lang="en-US"/>
                  <a:t>[mil€]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6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93487C-DA12-4EF4-8401-05EB57615B1E}">
  <sheetPr codeName="Chart2"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A9F41C-8C62-45F9-9DF8-4E7B8689C849}">
  <sheetPr codeName="Chart3"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438" cy="6045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D51DB-3886-6273-572B-73AF2B7971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498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3A5B0C-769F-6B18-AF45-CB5AC318E2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J20"/>
  <sheetViews>
    <sheetView workbookViewId="0">
      <selection activeCell="D11" sqref="D11"/>
    </sheetView>
  </sheetViews>
  <sheetFormatPr defaultRowHeight="14.5" x14ac:dyDescent="0.35"/>
  <cols>
    <col min="1" max="1" width="13.54296875" style="6" bestFit="1" customWidth="1"/>
    <col min="2" max="3" width="13.54296875" style="7" bestFit="1" customWidth="1"/>
    <col min="4" max="4" width="18.453125" style="7" bestFit="1" customWidth="1"/>
    <col min="5" max="6" width="13.54296875" style="7" bestFit="1" customWidth="1"/>
    <col min="7" max="7" width="13.54296875" style="8" bestFit="1" customWidth="1"/>
    <col min="8" max="8" width="13.54296875" style="7" bestFit="1" customWidth="1"/>
  </cols>
  <sheetData>
    <row r="1" spans="1:10" ht="21" customHeight="1" x14ac:dyDescent="0.35">
      <c r="A1" s="1"/>
      <c r="B1" s="2" t="s">
        <v>0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  <c r="H1" s="3" t="s">
        <v>5</v>
      </c>
    </row>
    <row r="2" spans="1:10" ht="20.25" customHeight="1" x14ac:dyDescent="0.35">
      <c r="A2" s="4">
        <v>1</v>
      </c>
      <c r="B2" s="5">
        <v>0.90621123800569592</v>
      </c>
      <c r="C2" s="5">
        <v>1.961865812381443</v>
      </c>
      <c r="D2" s="5">
        <f>B2/C2</f>
        <v>0.46191295667957871</v>
      </c>
      <c r="E2" s="5">
        <v>79.983113015294506</v>
      </c>
      <c r="F2" s="5">
        <v>482.94626040684801</v>
      </c>
      <c r="G2" s="5">
        <v>89.034584343778803</v>
      </c>
      <c r="H2" s="5"/>
    </row>
    <row r="3" spans="1:10" ht="20.25" customHeight="1" x14ac:dyDescent="0.35">
      <c r="A3" s="4">
        <v>3</v>
      </c>
      <c r="B3" s="5">
        <v>69.633808206441699</v>
      </c>
      <c r="C3" s="5">
        <v>1.961865812381443</v>
      </c>
      <c r="D3" s="5">
        <f t="shared" ref="D3:D16" si="0">B3/C3</f>
        <v>35.493665146198538</v>
      </c>
      <c r="E3" s="5">
        <v>79.966371576395559</v>
      </c>
      <c r="F3" s="5">
        <v>536.60169677806721</v>
      </c>
      <c r="G3" s="5">
        <v>68.287230424718985</v>
      </c>
      <c r="H3" s="5"/>
    </row>
    <row r="4" spans="1:10" ht="20.25" customHeight="1" x14ac:dyDescent="0.35">
      <c r="A4" s="4">
        <v>4</v>
      </c>
      <c r="B4" s="5">
        <v>103.5330484296089</v>
      </c>
      <c r="C4" s="5">
        <v>4.3836682247009193</v>
      </c>
      <c r="D4" s="5">
        <f t="shared" si="0"/>
        <v>23.617902432995496</v>
      </c>
      <c r="E4" s="5">
        <v>72.644007563660054</v>
      </c>
      <c r="F4" s="5">
        <v>636.92381142778845</v>
      </c>
      <c r="G4" s="5">
        <v>64.748442689731419</v>
      </c>
      <c r="H4" s="5"/>
    </row>
    <row r="5" spans="1:10" ht="20.25" customHeight="1" x14ac:dyDescent="0.35">
      <c r="A5" s="4">
        <v>2</v>
      </c>
      <c r="B5" s="5">
        <v>195.46707520105099</v>
      </c>
      <c r="C5" s="5">
        <v>33.998986397319982</v>
      </c>
      <c r="D5" s="5">
        <f t="shared" si="0"/>
        <v>5.7492030179011149</v>
      </c>
      <c r="E5" s="5">
        <v>78.882304118618279</v>
      </c>
      <c r="F5" s="5">
        <v>1159.372140528646</v>
      </c>
      <c r="G5" s="5">
        <v>55.705294654969727</v>
      </c>
      <c r="H5" s="9"/>
    </row>
    <row r="6" spans="1:10" ht="20.25" customHeight="1" x14ac:dyDescent="0.35">
      <c r="A6" s="4">
        <v>6</v>
      </c>
      <c r="B6" s="5">
        <v>290.16338876222102</v>
      </c>
      <c r="C6" s="5">
        <v>3.6881381103266211</v>
      </c>
      <c r="D6" s="5">
        <f t="shared" si="0"/>
        <v>78.674762192277058</v>
      </c>
      <c r="E6" s="5">
        <v>78.082872459390614</v>
      </c>
      <c r="F6" s="5">
        <v>1383.3789118892021</v>
      </c>
      <c r="G6" s="5">
        <v>48.821541407915198</v>
      </c>
      <c r="H6" s="5"/>
    </row>
    <row r="7" spans="1:10" ht="20.25" customHeight="1" x14ac:dyDescent="0.35">
      <c r="A7" s="4">
        <v>11</v>
      </c>
      <c r="B7" s="5">
        <v>377.78197161318241</v>
      </c>
      <c r="C7" s="5">
        <v>9.1032370587652913</v>
      </c>
      <c r="D7" s="5">
        <f t="shared" si="0"/>
        <v>41.499740056689518</v>
      </c>
      <c r="E7" s="5">
        <v>79.117752673822849</v>
      </c>
      <c r="F7" s="5">
        <v>1671.1086368016711</v>
      </c>
      <c r="G7" s="5">
        <v>43.502047314115948</v>
      </c>
      <c r="H7" s="5"/>
      <c r="J7" s="9" t="s">
        <v>9</v>
      </c>
    </row>
    <row r="8" spans="1:10" ht="20.25" customHeight="1" x14ac:dyDescent="0.35">
      <c r="A8" s="4">
        <v>5</v>
      </c>
      <c r="B8" s="5">
        <v>451.52011086434243</v>
      </c>
      <c r="C8" s="5">
        <v>17.001754023605969</v>
      </c>
      <c r="D8" s="5">
        <f t="shared" si="0"/>
        <v>26.557266399539273</v>
      </c>
      <c r="E8" s="5">
        <v>79.388408450447173</v>
      </c>
      <c r="F8" s="5">
        <v>1957.768084598317</v>
      </c>
      <c r="G8" s="5">
        <v>40.308677561800948</v>
      </c>
      <c r="H8" s="5"/>
    </row>
    <row r="9" spans="1:10" ht="20.25" customHeight="1" x14ac:dyDescent="0.35">
      <c r="A9" s="4">
        <v>8</v>
      </c>
      <c r="B9" s="5">
        <v>614.48420366248922</v>
      </c>
      <c r="C9" s="5">
        <v>8.3713355379345309</v>
      </c>
      <c r="D9" s="5">
        <f t="shared" si="0"/>
        <v>73.403365673012033</v>
      </c>
      <c r="E9" s="5">
        <v>79.86647316795252</v>
      </c>
      <c r="F9" s="5">
        <v>2463.7297659805231</v>
      </c>
      <c r="G9" s="5">
        <v>33.480276242995053</v>
      </c>
      <c r="H9" s="5"/>
    </row>
    <row r="10" spans="1:10" ht="20.25" customHeight="1" x14ac:dyDescent="0.35">
      <c r="A10" s="4">
        <v>12</v>
      </c>
      <c r="B10" s="5">
        <v>666.29386268644248</v>
      </c>
      <c r="C10" s="5">
        <v>44.019991106045183</v>
      </c>
      <c r="D10" s="5">
        <f t="shared" si="0"/>
        <v>15.136165318192024</v>
      </c>
      <c r="E10" s="5">
        <v>79.980455490735011</v>
      </c>
      <c r="F10" s="5">
        <v>2769.9163529624529</v>
      </c>
      <c r="G10" s="5">
        <v>31.33114110466278</v>
      </c>
      <c r="H10" s="5"/>
    </row>
    <row r="11" spans="1:10" ht="20.25" customHeight="1" x14ac:dyDescent="0.35">
      <c r="A11" s="4">
        <v>7</v>
      </c>
      <c r="B11" s="5">
        <v>829.06988924037933</v>
      </c>
      <c r="C11" s="5">
        <v>34.301180931959642</v>
      </c>
      <c r="D11" s="5">
        <f t="shared" si="0"/>
        <v>24.170301625618524</v>
      </c>
      <c r="E11" s="5">
        <v>78.75301564386605</v>
      </c>
      <c r="F11" s="5">
        <v>3259.370556021544</v>
      </c>
      <c r="G11" s="5">
        <v>25.62522273480316</v>
      </c>
      <c r="H11" s="5"/>
    </row>
    <row r="12" spans="1:10" ht="20.25" customHeight="1" x14ac:dyDescent="0.35">
      <c r="A12" s="4">
        <v>9</v>
      </c>
      <c r="B12" s="5">
        <v>958.57902858784485</v>
      </c>
      <c r="C12" s="5">
        <v>34.301180931959642</v>
      </c>
      <c r="D12" s="5">
        <f t="shared" si="0"/>
        <v>27.945948289340159</v>
      </c>
      <c r="E12" s="5">
        <v>79.992286402983936</v>
      </c>
      <c r="F12" s="5">
        <v>3690.6005941845679</v>
      </c>
      <c r="G12" s="5">
        <v>23.77724873699146</v>
      </c>
      <c r="H12" s="5"/>
    </row>
    <row r="13" spans="1:10" ht="20.25" customHeight="1" x14ac:dyDescent="0.35">
      <c r="A13" s="4">
        <v>10</v>
      </c>
      <c r="B13" s="5">
        <v>1268.176036660474</v>
      </c>
      <c r="C13" s="5">
        <v>43.9693910976872</v>
      </c>
      <c r="D13" s="5">
        <f t="shared" si="0"/>
        <v>28.842246958638924</v>
      </c>
      <c r="E13" s="5">
        <v>79.963097597296624</v>
      </c>
      <c r="F13" s="5">
        <v>4725.3793481046032</v>
      </c>
      <c r="G13" s="5">
        <v>20.974267767907531</v>
      </c>
      <c r="H13" s="5"/>
    </row>
    <row r="14" spans="1:10" ht="20.25" customHeight="1" x14ac:dyDescent="0.35">
      <c r="A14" s="4">
        <v>13</v>
      </c>
      <c r="B14" s="5">
        <v>1401.3227306015131</v>
      </c>
      <c r="C14" s="5">
        <v>44.312068438459967</v>
      </c>
      <c r="D14" s="5">
        <f t="shared" si="0"/>
        <v>31.623952119221247</v>
      </c>
      <c r="E14" s="5">
        <v>79.754126475058669</v>
      </c>
      <c r="F14" s="5">
        <v>5157.7174719199274</v>
      </c>
      <c r="G14" s="5">
        <v>20.590106574658051</v>
      </c>
      <c r="H14" s="5"/>
    </row>
    <row r="15" spans="1:10" ht="20.25" customHeight="1" x14ac:dyDescent="0.35">
      <c r="A15" s="4">
        <v>14</v>
      </c>
      <c r="B15" s="5">
        <v>1694.9796848902311</v>
      </c>
      <c r="C15" s="5">
        <v>77.487629673960413</v>
      </c>
      <c r="D15" s="5">
        <f t="shared" si="0"/>
        <v>21.874197107616858</v>
      </c>
      <c r="E15" s="5">
        <v>79.990638955685242</v>
      </c>
      <c r="F15" s="5">
        <v>6176.8538557343136</v>
      </c>
      <c r="G15" s="5">
        <v>19.672412568342072</v>
      </c>
      <c r="H15" s="5"/>
    </row>
    <row r="16" spans="1:10" ht="21" customHeight="1" x14ac:dyDescent="0.35">
      <c r="A16" s="4">
        <v>0</v>
      </c>
      <c r="B16" s="5">
        <v>1806.656670143363</v>
      </c>
      <c r="C16" s="5">
        <v>77.487629673960413</v>
      </c>
      <c r="D16" s="5">
        <f t="shared" si="0"/>
        <v>23.315420509636354</v>
      </c>
      <c r="E16" s="5">
        <v>79.99126304705166</v>
      </c>
      <c r="F16" s="5">
        <v>6507.7019719488708</v>
      </c>
      <c r="G16" s="5">
        <v>19.543605398037251</v>
      </c>
      <c r="H16" s="5"/>
    </row>
    <row r="18" spans="3:5" x14ac:dyDescent="0.35">
      <c r="C18" s="7" t="s">
        <v>6</v>
      </c>
      <c r="E18" s="7">
        <f>AVERAGE(E2:E16)</f>
        <v>79.090412442550587</v>
      </c>
    </row>
    <row r="19" spans="3:5" x14ac:dyDescent="0.35">
      <c r="C19" s="7" t="s">
        <v>7</v>
      </c>
      <c r="E19" s="7">
        <f>MEDIAN(E2:E16)</f>
        <v>79.86647316795252</v>
      </c>
    </row>
    <row r="20" spans="3:5" x14ac:dyDescent="0.35">
      <c r="C20" s="7" t="s">
        <v>8</v>
      </c>
      <c r="E20" s="7">
        <f>_xlfn.STDEV.P(E2:E16)</f>
        <v>1.8150123044706434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Design Space</vt:lpstr>
      <vt:lpstr>Objective Space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Pierfrancesco Losi</cp:lastModifiedBy>
  <dcterms:created xsi:type="dcterms:W3CDTF">2023-04-13T08:26:06Z</dcterms:created>
  <dcterms:modified xsi:type="dcterms:W3CDTF">2023-05-24T14:43:00Z</dcterms:modified>
</cp:coreProperties>
</file>