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23246C6C-80A7-453C-AB21-48F326EB1A5A}" xr6:coauthVersionLast="45" xr6:coauthVersionMax="45" xr10:uidLastSave="{00000000-0000-0000-0000-000000000000}"/>
  <bookViews>
    <workbookView xWindow="6315" yWindow="0" windowWidth="28800" windowHeight="11385" xr2:uid="{00000000-000D-0000-FFFF-FFFF00000000}"/>
  </bookViews>
  <sheets>
    <sheet name="Liste des membres" sheetId="3" r:id="rId1"/>
  </sheets>
  <definedNames>
    <definedName name="_xlnm._FilterDatabase" localSheetId="0" hidden="1">'Liste des membres'!$C$1:$H$27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" i="3"/>
  <c r="H8" i="3" l="1"/>
  <c r="H11" i="3"/>
  <c r="H7" i="3"/>
  <c r="H14" i="3" s="1"/>
  <c r="H23" i="3" s="1"/>
  <c r="H10" i="3"/>
  <c r="H9" i="3"/>
  <c r="H6" i="3"/>
  <c r="H16" i="3"/>
  <c r="H19" i="3" s="1"/>
  <c r="H27" i="3" s="1"/>
  <c r="H5" i="3"/>
  <c r="H12" i="3" s="1"/>
  <c r="H13" i="3" l="1"/>
  <c r="H22" i="3" s="1"/>
  <c r="H17" i="3"/>
  <c r="H20" i="3" s="1"/>
  <c r="H24" i="3"/>
  <c r="H15" i="3"/>
  <c r="H18" i="3" s="1"/>
  <c r="H21" i="3" l="1"/>
  <c r="H25" i="3" s="1"/>
  <c r="H26" i="3"/>
</calcChain>
</file>

<file path=xl/sharedStrings.xml><?xml version="1.0" encoding="utf-8"?>
<sst xmlns="http://schemas.openxmlformats.org/spreadsheetml/2006/main" count="135" uniqueCount="88">
  <si>
    <t>Prénom</t>
  </si>
  <si>
    <t>Nom</t>
  </si>
  <si>
    <t>Nom Complet</t>
  </si>
  <si>
    <t>Big</t>
  </si>
  <si>
    <t>aka</t>
  </si>
  <si>
    <t>Statut du membre</t>
  </si>
  <si>
    <t>Lignée</t>
  </si>
  <si>
    <t>Actif</t>
  </si>
  <si>
    <t>Alumnus</t>
  </si>
  <si>
    <t>Suspendu</t>
  </si>
  <si>
    <t>Hors Fraternité</t>
  </si>
  <si>
    <t>Hors du chapitre - Actif</t>
  </si>
  <si>
    <t>Hors du chapitre - Alumnus</t>
  </si>
  <si>
    <t>Fondateur</t>
  </si>
  <si>
    <t>H12</t>
  </si>
  <si>
    <t>A12</t>
  </si>
  <si>
    <t>H13</t>
  </si>
  <si>
    <t>A13</t>
  </si>
  <si>
    <t>H14</t>
  </si>
  <si>
    <t>Session pledging</t>
  </si>
  <si>
    <t>Inconnu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</si>
  <si>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</si>
  <si>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</si>
  <si>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</si>
  <si>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</si>
  <si>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</si>
  <si>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</si>
  <si>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</si>
  <si>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</si>
  <si>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</si>
  <si>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</si>
  <si>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</si>
  <si>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</si>
  <si>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</si>
  <si>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</si>
  <si>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</si>
  <si>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</si>
  <si>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</si>
  <si>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</si>
  <si>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</si>
  <si>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</si>
  <si>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</si>
  <si>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</si>
  <si>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</si>
  <si>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</si>
  <si>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</si>
  <si>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</si>
  <si>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</si>
  <si>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</si>
  <si>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</si>
  <si>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</si>
  <si>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</si>
  <si>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</si>
  <si>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</si>
  <si>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</si>
  <si>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</si>
  <si>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</si>
  <si>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</si>
  <si>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</si>
  <si>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</si>
  <si>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</si>
  <si>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</si>
  <si>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</si>
  <si>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</si>
  <si>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</si>
  <si>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</si>
  <si>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</si>
  <si>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</si>
  <si>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</si>
  <si>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</si>
  <si>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</si>
  <si>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</si>
  <si>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</si>
  <si>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P1, N1</t>
  </si>
  <si>
    <t>P2, N2</t>
  </si>
  <si>
    <t>P3, N3</t>
  </si>
  <si>
    <t>P4, N4</t>
  </si>
  <si>
    <t>P5, N5</t>
  </si>
  <si>
    <t>P6, N6</t>
  </si>
  <si>
    <t>P7, N7</t>
  </si>
  <si>
    <t>P14, N14</t>
  </si>
  <si>
    <t>P15, N15</t>
  </si>
  <si>
    <t>P16, N16</t>
  </si>
  <si>
    <t>P17, N17</t>
  </si>
  <si>
    <t>P12, N12</t>
  </si>
  <si>
    <t>P13, N13</t>
  </si>
  <si>
    <t>P20, N20</t>
  </si>
  <si>
    <t>P18, 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</si>
</sst>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26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25"/>
      <tableStyleElement type="headerRow" dxfId="24"/>
      <tableStyleElement type="totalRow" dxfId="23"/>
      <tableStyleElement type="firstSubtotalRow" dxfId="22"/>
      <tableStyleElement type="secondSubtotalRow" dxfId="21"/>
      <tableStyleElement type="thirdSubtotalRow" dxfId="20"/>
      <tableStyleElement type="firstColumnSubheading" dxfId="19"/>
      <tableStyleElement type="secondColumnSubheading" dxfId="18"/>
      <tableStyleElement type="thirdColumnSubheading" dxfId="17"/>
      <tableStyleElement type="firstRowSubheading" dxfId="16"/>
      <tableStyleElement type="secondRowSubheading" dxfId="15"/>
      <tableStyleElement type="thirdRowSubheading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A3822-277D-486A-B60E-CA410E778C13}" name="Tableau1" displayName="Tableau1" ref="A1:H27" totalsRowShown="0" headerRowDxfId="13" headerRowBorderDxfId="12">
  <autoFilter ref="A1:H27" xr:uid="{0D9F3F23-B05E-4EEE-99D9-DC8458E9B7E2}"/>
  <sortState xmlns:xlrd2="http://schemas.microsoft.com/office/spreadsheetml/2017/richdata2" ref="C2:H27">
    <sortCondition ref="C2:C27"/>
  </sortState>
  <tableColumns count="8">
    <tableColumn id="1" xr3:uid="{AEE34AEB-30E5-4DEE-B3F1-09BF14A86DCA}" name="Prénom"/>
    <tableColumn id="2" xr3:uid="{87FB05FB-E0D8-48A2-9DA6-D2DFF1060884}" name="Nom"/>
    <tableColumn id="3" xr3:uid="{EEBDF035-7427-4CFE-B37D-928C36BF35DD}" name="Nom Complet" dataDxfId="11">
      <calculatedColumnFormula>CONCATENATE(Tableau1[[#This Row],[Prénom]],", ",Tableau1[[#This Row],[Nom]])</calculatedColumnFormula>
    </tableColumn>
    <tableColumn id="4" xr3:uid="{1B708B11-F6A7-4339-89AC-CF8B26851FC9}" name="Big" dataDxfId="10"/>
    <tableColumn id="6" xr3:uid="{C9E17B89-BBDA-47C0-A155-1D231F12767E}" name="Session pledging" dataDxfId="9"/>
    <tableColumn id="7" xr3:uid="{44F48036-D178-4933-A380-2CBE73AA6BD0}" name="aka" dataDxfId="8"/>
    <tableColumn id="8" xr3:uid="{BC324B2D-42DD-4578-9E62-6098218DCC05}" name="Statut du membre" dataDxfId="7"/>
    <tableColumn id="9" xr3:uid="{431A5A0A-F27C-44BE-9765-541134C7D9AB}" name="Lignée">
      <calculatedColumnFormula>IF(Tableau1[[#This Row],[Nom Complet]]="","",
IF(Tableau1[[#This Row],[Session pledging]]="Fondateur",Tableau1[[#This Row],[Nom Complet]],VLOOKUP(Tableau1[[#This Row],[Big]],$C$2:$H2,7,0)))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9"/>
  <sheetViews>
    <sheetView tabSelected="1" topLeftCell="C1" zoomScale="115" zoomScaleNormal="115" workbookViewId="0">
      <selection activeCell="H11" sqref="H11"/>
    </sheetView>
  </sheetViews>
  <sheetFormatPr baseColWidth="10" defaultColWidth="14.42578125" defaultRowHeight="15.75" customHeight="1" x14ac:dyDescent="0.2"/>
  <cols>
    <col min="3" max="3" width="29.140625" bestFit="1" customWidth="1"/>
    <col min="4" max="4" width="28.7109375" style="7" bestFit="1" customWidth="1"/>
    <col min="5" max="5" width="21.28515625" bestFit="1" customWidth="1"/>
    <col min="6" max="6" width="21.7109375" bestFit="1" customWidth="1"/>
    <col min="7" max="8" width="23.85546875" bestFit="1" customWidth="1"/>
  </cols>
  <sheetData>
    <row r="1" spans="1:12" ht="31.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9" t="s">
        <v>19</v>
      </c>
      <c r="F1" s="9" t="s">
        <v>4</v>
      </c>
      <c r="G1" s="9" t="s">
        <v>5</v>
      </c>
      <c r="H1" s="9" t="s">
        <v>6</v>
      </c>
      <c r="I1" s="1"/>
      <c r="J1" s="1"/>
      <c r="K1" s="1"/>
      <c r="L1" s="1"/>
    </row>
    <row r="2" spans="1:12" ht="12.75" x14ac:dyDescent="0.2">
      <c r="A2" s="12" t="s">
        <v>21</v>
      </c>
      <c r="B2" s="12" t="s">
        <v>47</v>
      </c>
      <c r="C2" s="3" t="str">
        <f>CONCATENATE(Tableau1[[#This Row],[Prénom]],", ",Tableau1[[#This Row],[Nom]])</f>
        <v>P1, N1</v>
      </c>
      <c r="D2" s="6"/>
      <c r="E2" s="4" t="s">
        <v>13</v>
      </c>
      <c r="F2" s="3"/>
      <c r="G2" s="3" t="s">
        <v>12</v>
      </c>
      <c r="H2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3" spans="1:12" ht="12.75" x14ac:dyDescent="0.2">
      <c r="A3" s="12" t="s">
        <v>22</v>
      </c>
      <c r="B3" s="12" t="s">
        <v>48</v>
      </c>
      <c r="C3" s="3" t="str">
        <f>CONCATENATE(Tableau1[[#This Row],[Prénom]],", ",Tableau1[[#This Row],[Nom]])</f>
        <v>P2, N2</v>
      </c>
      <c r="D3" s="6"/>
      <c r="E3" s="4" t="s">
        <v>13</v>
      </c>
      <c r="F3" s="3"/>
      <c r="G3" s="3" t="s">
        <v>20</v>
      </c>
      <c r="H3" s="8" t="str">
        <f>IF(Tableau1[[#This Row],[Nom Complet]]="","",
IF(Tableau1[[#This Row],[Session pledging]]="Fondateur",Tableau1[[#This Row],[Nom Complet]],VLOOKUP(Tableau1[[#This Row],[Big]],Tableau1[[#All],[Nom Complet]:[Lignée]],6,0)))</f>
        <v>P2, N2</v>
      </c>
    </row>
    <row r="4" spans="1:12" ht="12.75" x14ac:dyDescent="0.2">
      <c r="A4" s="12" t="s">
        <v>23</v>
      </c>
      <c r="B4" s="12" t="s">
        <v>49</v>
      </c>
      <c r="C4" s="3" t="str">
        <f>CONCATENATE(Tableau1[[#This Row],[Prénom]],", ",Tableau1[[#This Row],[Nom]])</f>
        <v>P3, N3</v>
      </c>
      <c r="D4" s="6"/>
      <c r="E4" s="4" t="s">
        <v>13</v>
      </c>
      <c r="F4" s="3"/>
      <c r="G4" s="3" t="s">
        <v>8</v>
      </c>
      <c r="H4" s="8" t="str">
        <f>IF(Tableau1[[#This Row],[Nom Complet]]="","",
IF(Tableau1[[#This Row],[Session pledging]]="Fondateur",Tableau1[[#This Row],[Nom Complet]],VLOOKUP(Tableau1[[#This Row],[Big]],Tableau1[[#All],[Nom Complet]:[Lignée]],6,0)))</f>
        <v>P3, N3</v>
      </c>
    </row>
    <row r="5" spans="1:12" ht="12.75" x14ac:dyDescent="0.2">
      <c r="A5" s="12" t="s">
        <v>24</v>
      </c>
      <c r="B5" s="12" t="s">
        <v>50</v>
      </c>
      <c r="C5" s="3" t="str">
        <f>CONCATENATE(Tableau1[[#This Row],[Prénom]],", ",Tableau1[[#This Row],[Nom]])</f>
        <v>P4, N4</v>
      </c>
      <c r="D5" s="6" t="s">
        <v>73</v>
      </c>
      <c r="E5" s="4" t="s">
        <v>14</v>
      </c>
      <c r="F5" s="3"/>
      <c r="G5" s="3" t="s">
        <v>12</v>
      </c>
      <c r="H5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6" spans="1:12" ht="12.75" x14ac:dyDescent="0.2">
      <c r="A6" s="12" t="s">
        <v>25</v>
      </c>
      <c r="B6" s="12" t="s">
        <v>51</v>
      </c>
      <c r="C6" s="3" t="str">
        <f>CONCATENATE(Tableau1[[#This Row],[Prénom]],", ",Tableau1[[#This Row],[Nom]])</f>
        <v>P5, N5</v>
      </c>
      <c r="D6" s="6" t="s">
        <v>73</v>
      </c>
      <c r="E6" s="4" t="s">
        <v>14</v>
      </c>
      <c r="F6" s="3"/>
      <c r="G6" s="3" t="s">
        <v>20</v>
      </c>
      <c r="H6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7" spans="1:12" ht="12.75" x14ac:dyDescent="0.2">
      <c r="A7" s="12" t="s">
        <v>26</v>
      </c>
      <c r="B7" s="12" t="s">
        <v>52</v>
      </c>
      <c r="C7" s="3" t="str">
        <f>CONCATENATE(Tableau1[[#This Row],[Prénom]],", ",Tableau1[[#This Row],[Nom]])</f>
        <v>P6, N6</v>
      </c>
      <c r="D7" s="6" t="s">
        <v>74</v>
      </c>
      <c r="E7" s="4" t="s">
        <v>14</v>
      </c>
      <c r="F7" s="3"/>
      <c r="G7" s="3" t="s">
        <v>20</v>
      </c>
      <c r="H7" s="8" t="str">
        <f>IF(Tableau1[[#This Row],[Nom Complet]]="","",
IF(Tableau1[[#This Row],[Session pledging]]="Fondateur",Tableau1[[#This Row],[Nom Complet]],VLOOKUP(Tableau1[[#This Row],[Big]],Tableau1[[#All],[Nom Complet]:[Lignée]],6,0)))</f>
        <v>P2, N2</v>
      </c>
    </row>
    <row r="8" spans="1:12" ht="12.75" x14ac:dyDescent="0.2">
      <c r="A8" s="12" t="s">
        <v>27</v>
      </c>
      <c r="B8" s="12" t="s">
        <v>53</v>
      </c>
      <c r="C8" s="3" t="str">
        <f>CONCATENATE(Tableau1[[#This Row],[Prénom]],", ",Tableau1[[#This Row],[Nom]])</f>
        <v>P7, N7</v>
      </c>
      <c r="D8" s="6" t="s">
        <v>75</v>
      </c>
      <c r="E8" s="4" t="s">
        <v>14</v>
      </c>
      <c r="F8" s="3"/>
      <c r="G8" s="3" t="s">
        <v>8</v>
      </c>
      <c r="H8" s="8" t="str">
        <f>IF(Tableau1[[#This Row],[Nom Complet]]="","",
IF(Tableau1[[#This Row],[Session pledging]]="Fondateur",Tableau1[[#This Row],[Nom Complet]],VLOOKUP(Tableau1[[#This Row],[Big]],Tableau1[[#All],[Nom Complet]:[Lignée]],6,0)))</f>
        <v>P3, N3</v>
      </c>
    </row>
    <row r="9" spans="1:12" ht="12.75" x14ac:dyDescent="0.2">
      <c r="A9" s="12" t="s">
        <v>28</v>
      </c>
      <c r="B9" s="12" t="s">
        <v>54</v>
      </c>
      <c r="C9" s="3" t="str">
        <f>CONCATENATE(Tableau1[[#This Row],[Prénom]],", ",Tableau1[[#This Row],[Nom]])</f>
        <v>P8, N8</v>
      </c>
      <c r="D9" s="6" t="s">
        <v>73</v>
      </c>
      <c r="E9" s="4" t="s">
        <v>15</v>
      </c>
      <c r="F9" s="3"/>
      <c r="G9" s="3" t="s">
        <v>20</v>
      </c>
      <c r="H9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10" spans="1:12" ht="12.75" x14ac:dyDescent="0.2">
      <c r="A10" s="12" t="s">
        <v>29</v>
      </c>
      <c r="B10" s="12" t="s">
        <v>55</v>
      </c>
      <c r="C10" s="3" t="str">
        <f>CONCATENATE(Tableau1[[#This Row],[Prénom]],", ",Tableau1[[#This Row],[Nom]])</f>
        <v>P9, N9</v>
      </c>
      <c r="D10" s="6" t="s">
        <v>74</v>
      </c>
      <c r="E10" s="4" t="s">
        <v>15</v>
      </c>
      <c r="F10" s="3"/>
      <c r="G10" s="3" t="s">
        <v>10</v>
      </c>
      <c r="H10" s="8" t="str">
        <f>IF(Tableau1[[#This Row],[Nom Complet]]="","",
IF(Tableau1[[#This Row],[Session pledging]]="Fondateur",Tableau1[[#This Row],[Nom Complet]],VLOOKUP(Tableau1[[#This Row],[Big]],Tableau1[[#All],[Nom Complet]:[Lignée]],6,0)))</f>
        <v>P2, N2</v>
      </c>
    </row>
    <row r="11" spans="1:12" ht="12.75" x14ac:dyDescent="0.2">
      <c r="A11" s="12" t="s">
        <v>30</v>
      </c>
      <c r="B11" s="12" t="s">
        <v>56</v>
      </c>
      <c r="C11" s="3" t="str">
        <f>CONCATENATE(Tableau1[[#This Row],[Prénom]],", ",Tableau1[[#This Row],[Nom]])</f>
        <v>P10, N10</v>
      </c>
      <c r="D11" s="6" t="s">
        <v>75</v>
      </c>
      <c r="E11" s="4" t="s">
        <v>15</v>
      </c>
      <c r="F11" s="3"/>
      <c r="G11" s="3" t="s">
        <v>12</v>
      </c>
      <c r="H11" s="8" t="str">
        <f>IF(Tableau1[[#This Row],[Nom Complet]]="","",
IF(Tableau1[[#This Row],[Session pledging]]="Fondateur",Tableau1[[#This Row],[Nom Complet]],VLOOKUP(Tableau1[[#This Row],[Big]],Tableau1[[#All],[Nom Complet]:[Lignée]],6,0)))</f>
        <v>P3, N3</v>
      </c>
    </row>
    <row r="12" spans="1:12" ht="12.75" x14ac:dyDescent="0.2">
      <c r="A12" s="12" t="s">
        <v>31</v>
      </c>
      <c r="B12" s="12" t="s">
        <v>57</v>
      </c>
      <c r="C12" s="3" t="str">
        <f>CONCATENATE(Tableau1[[#This Row],[Prénom]],", ",Tableau1[[#This Row],[Nom]])</f>
        <v>P11, N11</v>
      </c>
      <c r="D12" s="6" t="s">
        <v>76</v>
      </c>
      <c r="E12" s="4" t="s">
        <v>15</v>
      </c>
      <c r="F12" s="3"/>
      <c r="G12" s="3" t="s">
        <v>20</v>
      </c>
      <c r="H12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13" spans="1:12" ht="12.75" x14ac:dyDescent="0.2">
      <c r="A13" s="12" t="s">
        <v>32</v>
      </c>
      <c r="B13" s="12" t="s">
        <v>58</v>
      </c>
      <c r="C13" s="3" t="str">
        <f>CONCATENATE(Tableau1[[#This Row],[Prénom]],", ",Tableau1[[#This Row],[Nom]])</f>
        <v>P12, N12</v>
      </c>
      <c r="D13" s="6" t="s">
        <v>77</v>
      </c>
      <c r="E13" s="4" t="s">
        <v>15</v>
      </c>
      <c r="F13" s="3"/>
      <c r="G13" s="3" t="s">
        <v>9</v>
      </c>
      <c r="H13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14" spans="1:12" ht="12.75" x14ac:dyDescent="0.2">
      <c r="A14" s="12" t="s">
        <v>33</v>
      </c>
      <c r="B14" s="12" t="s">
        <v>59</v>
      </c>
      <c r="C14" s="3" t="str">
        <f>CONCATENATE(Tableau1[[#This Row],[Prénom]],", ",Tableau1[[#This Row],[Nom]])</f>
        <v>P13, N13</v>
      </c>
      <c r="D14" s="6" t="s">
        <v>78</v>
      </c>
      <c r="E14" s="4" t="s">
        <v>15</v>
      </c>
      <c r="F14" s="3"/>
      <c r="G14" s="3" t="s">
        <v>12</v>
      </c>
      <c r="H14" s="8" t="str">
        <f>IF(Tableau1[[#This Row],[Nom Complet]]="","",
IF(Tableau1[[#This Row],[Session pledging]]="Fondateur",Tableau1[[#This Row],[Nom Complet]],VLOOKUP(Tableau1[[#This Row],[Big]],Tableau1[[#All],[Nom Complet]:[Lignée]],6,0)))</f>
        <v>P2, N2</v>
      </c>
    </row>
    <row r="15" spans="1:12" ht="12.75" x14ac:dyDescent="0.2">
      <c r="A15" s="12" t="s">
        <v>34</v>
      </c>
      <c r="B15" s="12" t="s">
        <v>60</v>
      </c>
      <c r="C15" s="3" t="str">
        <f>CONCATENATE(Tableau1[[#This Row],[Prénom]],", ",Tableau1[[#This Row],[Nom]])</f>
        <v>P14, N14</v>
      </c>
      <c r="D15" s="6" t="s">
        <v>79</v>
      </c>
      <c r="E15" s="4" t="s">
        <v>15</v>
      </c>
      <c r="F15" s="3"/>
      <c r="G15" s="3" t="s">
        <v>12</v>
      </c>
      <c r="H15" s="8" t="str">
        <f>IF(Tableau1[[#This Row],[Nom Complet]]="","",
IF(Tableau1[[#This Row],[Session pledging]]="Fondateur",Tableau1[[#This Row],[Nom Complet]],VLOOKUP(Tableau1[[#This Row],[Big]],Tableau1[[#All],[Nom Complet]:[Lignée]],6,0)))</f>
        <v>P3, N3</v>
      </c>
    </row>
    <row r="16" spans="1:12" ht="12.75" x14ac:dyDescent="0.2">
      <c r="A16" s="12" t="s">
        <v>35</v>
      </c>
      <c r="B16" s="12" t="s">
        <v>61</v>
      </c>
      <c r="C16" s="3" t="str">
        <f>CONCATENATE(Tableau1[[#This Row],[Prénom]],", ",Tableau1[[#This Row],[Nom]])</f>
        <v>P15, N15</v>
      </c>
      <c r="D16" s="6" t="s">
        <v>73</v>
      </c>
      <c r="E16" s="4" t="s">
        <v>16</v>
      </c>
      <c r="F16" s="3"/>
      <c r="G16" s="3" t="s">
        <v>7</v>
      </c>
      <c r="H16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17" spans="1:8" ht="12.75" x14ac:dyDescent="0.2">
      <c r="A17" s="12" t="s">
        <v>36</v>
      </c>
      <c r="B17" s="12" t="s">
        <v>62</v>
      </c>
      <c r="C17" s="3" t="str">
        <f>CONCATENATE(Tableau1[[#This Row],[Prénom]],", ",Tableau1[[#This Row],[Nom]])</f>
        <v>P16, N16</v>
      </c>
      <c r="D17" s="6" t="s">
        <v>77</v>
      </c>
      <c r="E17" s="4" t="s">
        <v>16</v>
      </c>
      <c r="F17" s="3"/>
      <c r="G17" s="3" t="s">
        <v>11</v>
      </c>
      <c r="H17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18" spans="1:8" ht="12.75" x14ac:dyDescent="0.2">
      <c r="A18" s="12" t="s">
        <v>37</v>
      </c>
      <c r="B18" s="12" t="s">
        <v>63</v>
      </c>
      <c r="C18" s="3" t="str">
        <f>CONCATENATE(Tableau1[[#This Row],[Prénom]],", ",Tableau1[[#This Row],[Nom]])</f>
        <v>P17, N17</v>
      </c>
      <c r="D18" s="6" t="s">
        <v>80</v>
      </c>
      <c r="E18" s="4" t="s">
        <v>16</v>
      </c>
      <c r="F18" s="3"/>
      <c r="G18" s="3" t="s">
        <v>8</v>
      </c>
      <c r="H18" s="8" t="str">
        <f>IF(Tableau1[[#This Row],[Nom Complet]]="","",
IF(Tableau1[[#This Row],[Session pledging]]="Fondateur",Tableau1[[#This Row],[Nom Complet]],VLOOKUP(Tableau1[[#This Row],[Big]],Tableau1[[#All],[Nom Complet]:[Lignée]],6,0)))</f>
        <v>P3, N3</v>
      </c>
    </row>
    <row r="19" spans="1:8" ht="12.75" x14ac:dyDescent="0.2">
      <c r="A19" s="12" t="s">
        <v>38</v>
      </c>
      <c r="B19" s="12" t="s">
        <v>64</v>
      </c>
      <c r="C19" s="3" t="str">
        <f>CONCATENATE(Tableau1[[#This Row],[Prénom]],", ",Tableau1[[#This Row],[Nom]])</f>
        <v>P18, N18</v>
      </c>
      <c r="D19" s="6" t="s">
        <v>81</v>
      </c>
      <c r="E19" s="4" t="s">
        <v>17</v>
      </c>
      <c r="F19" s="3"/>
      <c r="G19" s="3" t="s">
        <v>9</v>
      </c>
      <c r="H19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20" spans="1:8" ht="12.75" x14ac:dyDescent="0.2">
      <c r="A20" s="12" t="s">
        <v>39</v>
      </c>
      <c r="B20" s="12" t="s">
        <v>65</v>
      </c>
      <c r="C20" s="3" t="str">
        <f>CONCATENATE(Tableau1[[#This Row],[Prénom]],", ",Tableau1[[#This Row],[Nom]])</f>
        <v>P19, N19</v>
      </c>
      <c r="D20" s="6" t="s">
        <v>82</v>
      </c>
      <c r="E20" s="4" t="s">
        <v>17</v>
      </c>
      <c r="F20" s="3"/>
      <c r="G20" s="3" t="s">
        <v>10</v>
      </c>
      <c r="H20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21" spans="1:8" ht="12.75" x14ac:dyDescent="0.2">
      <c r="A21" s="12" t="s">
        <v>40</v>
      </c>
      <c r="B21" s="12" t="s">
        <v>66</v>
      </c>
      <c r="C21" s="3" t="str">
        <f>CONCATENATE(Tableau1[[#This Row],[Prénom]],", ",Tableau1[[#This Row],[Nom]])</f>
        <v>P20, N20</v>
      </c>
      <c r="D21" s="6" t="s">
        <v>83</v>
      </c>
      <c r="E21" s="4" t="s">
        <v>17</v>
      </c>
      <c r="F21" s="3"/>
      <c r="G21" s="3" t="s">
        <v>7</v>
      </c>
      <c r="H21" s="8" t="str">
        <f>IF(Tableau1[[#This Row],[Nom Complet]]="","",
IF(Tableau1[[#This Row],[Session pledging]]="Fondateur",Tableau1[[#This Row],[Nom Complet]],VLOOKUP(Tableau1[[#This Row],[Big]],Tableau1[[#All],[Nom Complet]:[Lignée]],6,0)))</f>
        <v>P3, N3</v>
      </c>
    </row>
    <row r="22" spans="1:8" ht="12.75" x14ac:dyDescent="0.2">
      <c r="A22" s="12" t="s">
        <v>41</v>
      </c>
      <c r="B22" s="12" t="s">
        <v>67</v>
      </c>
      <c r="C22" s="3" t="str">
        <f>CONCATENATE(Tableau1[[#This Row],[Prénom]],", ",Tableau1[[#This Row],[Nom]])</f>
        <v>P21, N21</v>
      </c>
      <c r="D22" s="6" t="s">
        <v>84</v>
      </c>
      <c r="E22" s="4" t="s">
        <v>17</v>
      </c>
      <c r="F22" s="3"/>
      <c r="G22" s="3" t="s">
        <v>7</v>
      </c>
      <c r="H22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23" spans="1:8" ht="12.75" x14ac:dyDescent="0.2">
      <c r="A23" s="12" t="s">
        <v>42</v>
      </c>
      <c r="B23" s="12" t="s">
        <v>68</v>
      </c>
      <c r="C23" s="3" t="str">
        <f>CONCATENATE(Tableau1[[#This Row],[Prénom]],", ",Tableau1[[#This Row],[Nom]])</f>
        <v>P22, N22</v>
      </c>
      <c r="D23" s="6" t="s">
        <v>85</v>
      </c>
      <c r="E23" s="4" t="s">
        <v>17</v>
      </c>
      <c r="F23" s="3"/>
      <c r="G23" s="3" t="s">
        <v>7</v>
      </c>
      <c r="H23" s="8" t="str">
        <f>IF(Tableau1[[#This Row],[Nom Complet]]="","",
IF(Tableau1[[#This Row],[Session pledging]]="Fondateur",Tableau1[[#This Row],[Nom Complet]],VLOOKUP(Tableau1[[#This Row],[Big]],Tableau1[[#All],[Nom Complet]:[Lignée]],6,0)))</f>
        <v>P2, N2</v>
      </c>
    </row>
    <row r="24" spans="1:8" ht="12.75" x14ac:dyDescent="0.2">
      <c r="A24" s="12" t="s">
        <v>43</v>
      </c>
      <c r="B24" s="12" t="s">
        <v>69</v>
      </c>
      <c r="C24" s="3" t="str">
        <f>CONCATENATE(Tableau1[[#This Row],[Prénom]],", ",Tableau1[[#This Row],[Nom]])</f>
        <v>P23, N23</v>
      </c>
      <c r="D24" s="6" t="s">
        <v>79</v>
      </c>
      <c r="E24" s="4" t="s">
        <v>17</v>
      </c>
      <c r="F24" s="3"/>
      <c r="G24" s="3" t="s">
        <v>11</v>
      </c>
      <c r="H24" s="8" t="str">
        <f>IF(Tableau1[[#This Row],[Nom Complet]]="","",
IF(Tableau1[[#This Row],[Session pledging]]="Fondateur",Tableau1[[#This Row],[Nom Complet]],VLOOKUP(Tableau1[[#This Row],[Big]],Tableau1[[#All],[Nom Complet]:[Lignée]],6,0)))</f>
        <v>P3, N3</v>
      </c>
    </row>
    <row r="25" spans="1:8" ht="12.75" x14ac:dyDescent="0.2">
      <c r="A25" s="12" t="s">
        <v>44</v>
      </c>
      <c r="B25" s="12" t="s">
        <v>70</v>
      </c>
      <c r="C25" s="3" t="str">
        <f>CONCATENATE(Tableau1[[#This Row],[Prénom]],", ",Tableau1[[#This Row],[Nom]])</f>
        <v>P24, N24</v>
      </c>
      <c r="D25" s="6" t="s">
        <v>86</v>
      </c>
      <c r="E25" s="4" t="s">
        <v>18</v>
      </c>
      <c r="F25" s="3"/>
      <c r="G25" s="3" t="s">
        <v>12</v>
      </c>
      <c r="H25" s="8" t="str">
        <f>IF(Tableau1[[#This Row],[Nom Complet]]="","",
IF(Tableau1[[#This Row],[Session pledging]]="Fondateur",Tableau1[[#This Row],[Nom Complet]],VLOOKUP(Tableau1[[#This Row],[Big]],Tableau1[[#All],[Nom Complet]:[Lignée]],6,0)))</f>
        <v>P3, N3</v>
      </c>
    </row>
    <row r="26" spans="1:8" ht="12.75" x14ac:dyDescent="0.2">
      <c r="A26" s="12" t="s">
        <v>45</v>
      </c>
      <c r="B26" s="12" t="s">
        <v>71</v>
      </c>
      <c r="C26" s="3" t="str">
        <f>CONCATENATE(Tableau1[[#This Row],[Prénom]],", ",Tableau1[[#This Row],[Nom]])</f>
        <v>P25, N25</v>
      </c>
      <c r="D26" s="6" t="s">
        <v>83</v>
      </c>
      <c r="E26" s="4" t="s">
        <v>18</v>
      </c>
      <c r="F26" s="3"/>
      <c r="G26" s="3" t="s">
        <v>20</v>
      </c>
      <c r="H26" s="8" t="str">
        <f>IF(Tableau1[[#This Row],[Nom Complet]]="","",
IF(Tableau1[[#This Row],[Session pledging]]="Fondateur",Tableau1[[#This Row],[Nom Complet]],VLOOKUP(Tableau1[[#This Row],[Big]],Tableau1[[#All],[Nom Complet]:[Lignée]],6,0)))</f>
        <v>P3, N3</v>
      </c>
    </row>
    <row r="27" spans="1:8" ht="12.75" x14ac:dyDescent="0.2">
      <c r="A27" s="12" t="s">
        <v>46</v>
      </c>
      <c r="B27" s="12" t="s">
        <v>72</v>
      </c>
      <c r="C27" s="3" t="str">
        <f>CONCATENATE(Tableau1[[#This Row],[Prénom]],", ",Tableau1[[#This Row],[Nom]])</f>
        <v>P26, N26</v>
      </c>
      <c r="D27" s="6" t="s">
        <v>87</v>
      </c>
      <c r="E27" s="4" t="s">
        <v>18</v>
      </c>
      <c r="F27" s="3"/>
      <c r="G27" s="3" t="s">
        <v>12</v>
      </c>
      <c r="H27" s="8" t="str">
        <f>IF(Tableau1[[#This Row],[Nom Complet]]="","",
IF(Tableau1[[#This Row],[Session pledging]]="Fondateur",Tableau1[[#This Row],[Nom Complet]],VLOOKUP(Tableau1[[#This Row],[Big]],Tableau1[[#All],[Nom Complet]:[Lignée]],6,0)))</f>
        <v>P1, N1</v>
      </c>
    </row>
    <row r="28" spans="1:8" ht="15.75" customHeight="1" x14ac:dyDescent="0.2">
      <c r="C28" s="3"/>
      <c r="D28" s="6"/>
      <c r="E28" s="4"/>
      <c r="F28" s="3"/>
      <c r="G28" s="3"/>
      <c r="H28" s="8"/>
    </row>
    <row r="29" spans="1:8" ht="15.75" customHeight="1" x14ac:dyDescent="0.2">
      <c r="C29" s="11"/>
      <c r="D29" s="5"/>
      <c r="E29" s="1"/>
      <c r="F29" s="2"/>
      <c r="G29" s="2"/>
      <c r="H29" s="8"/>
    </row>
  </sheetData>
  <phoneticPr fontId="2" type="noConversion"/>
  <conditionalFormatting sqref="G1:G1010">
    <cfRule type="cellIs" dxfId="6" priority="3" operator="equal">
      <formula>"Actif"</formula>
    </cfRule>
  </conditionalFormatting>
  <conditionalFormatting sqref="G1:G1010">
    <cfRule type="containsText" dxfId="5" priority="4" operator="containsText" text="Hors du chapitre">
      <formula>NOT(ISERROR(SEARCH(("Hors du chapitre"),(G1))))</formula>
    </cfRule>
  </conditionalFormatting>
  <conditionalFormatting sqref="G1:G1010">
    <cfRule type="cellIs" dxfId="4" priority="5" operator="equal">
      <formula>"Hors Fraternité"</formula>
    </cfRule>
  </conditionalFormatting>
  <conditionalFormatting sqref="G1:G1010">
    <cfRule type="cellIs" dxfId="3" priority="6" operator="equal">
      <formula>"Alumnus"</formula>
    </cfRule>
  </conditionalFormatting>
  <conditionalFormatting sqref="G1:G1010">
    <cfRule type="cellIs" dxfId="2" priority="7" operator="equal">
      <formula>"Suspendu"</formula>
    </cfRule>
  </conditionalFormatting>
  <conditionalFormatting sqref="C2:F27">
    <cfRule type="expression" dxfId="1" priority="91">
      <formula>ISODD((INDEX($C$1:$J$950,ROW(),5)))</formula>
    </cfRule>
  </conditionalFormatting>
  <conditionalFormatting sqref="C2:F1010">
    <cfRule type="expression" dxfId="0" priority="93">
      <formula>ISODD((INDEX($C$1:$H$928,ROW(),3)))</formula>
    </cfRule>
  </conditionalFormatting>
  <dataValidations count="6">
    <dataValidation type="list" errorStyle="warning" allowBlank="1" showErrorMessage="1" sqref="D25:D27" xr:uid="{00000000-0002-0000-0200-000001000000}">
      <formula1>$C$2:$C$24</formula1>
    </dataValidation>
    <dataValidation type="list" errorStyle="warning" allowBlank="1" showErrorMessage="1" sqref="D9:D15" xr:uid="{00000000-0002-0000-0200-000002000000}">
      <formula1>$C$2:$C$8</formula1>
    </dataValidation>
    <dataValidation type="list" errorStyle="warning" allowBlank="1" showErrorMessage="1" sqref="D16:D18" xr:uid="{00000000-0002-0000-0200-000003000000}">
      <formula1>$C$2:$C$15</formula1>
    </dataValidation>
    <dataValidation type="list" errorStyle="warning" allowBlank="1" showErrorMessage="1" sqref="D19:D24" xr:uid="{00000000-0002-0000-0200-000005000000}">
      <formula1>$C$2:$C$18</formula1>
    </dataValidation>
    <dataValidation type="list" errorStyle="warning" allowBlank="1" showErrorMessage="1" sqref="D5:D8" xr:uid="{00000000-0002-0000-0200-000000000000}">
      <formula1>$C$2:$C$4</formula1>
    </dataValidation>
    <dataValidation type="list" allowBlank="1" sqref="D28" xr:uid="{00000000-0002-0000-0200-000006000000}">
      <formula1>$C$2:$C$27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4000000}">
          <x14:formula1>
            <xm:f>#REF!</xm:f>
          </x14:formula1>
          <xm:sqref>G2:G1010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membres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2020-04-18T18:16:13Z</dcterms:created>
  <dcterms:modified xsi:type="dcterms:W3CDTF">2020-04-18T18:19:14Z</dcterms:modified>
</cp:coreProperties>
</file>