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ivco\Documents\COGEDIV\data\"/>
    </mc:Choice>
  </mc:AlternateContent>
  <bookViews>
    <workbookView xWindow="0" yWindow="0" windowWidth="20490" windowHeight="7620"/>
  </bookViews>
  <sheets>
    <sheet name="Feuille1" sheetId="1" r:id="rId1"/>
  </sheets>
  <calcPr calcId="162913"/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12" i="1"/>
  <c r="G11" i="1"/>
  <c r="G10" i="1"/>
  <c r="G9" i="1"/>
  <c r="G7" i="1"/>
  <c r="G6" i="1"/>
  <c r="G5" i="1"/>
</calcChain>
</file>

<file path=xl/sharedStrings.xml><?xml version="1.0" encoding="utf-8"?>
<sst xmlns="http://schemas.openxmlformats.org/spreadsheetml/2006/main" count="177" uniqueCount="108">
  <si>
    <t>Species</t>
  </si>
  <si>
    <t>Vernacular</t>
  </si>
  <si>
    <t>Species_code</t>
  </si>
  <si>
    <t>Species_plot</t>
  </si>
  <si>
    <t>Body_Size</t>
  </si>
  <si>
    <t>Trophic_Level</t>
  </si>
  <si>
    <t>Fec</t>
  </si>
  <si>
    <t>Propagule_Size</t>
  </si>
  <si>
    <t>Age_Mat</t>
  </si>
  <si>
    <t>Lifespan</t>
  </si>
  <si>
    <t>Adult_Lifespan</t>
  </si>
  <si>
    <t>Hermaphrodism</t>
  </si>
  <si>
    <t>Parental_Care</t>
  </si>
  <si>
    <t>PLD</t>
  </si>
  <si>
    <t>PLD_bibliography</t>
  </si>
  <si>
    <t>Position_larval</t>
  </si>
  <si>
    <t>Season</t>
  </si>
  <si>
    <t>Sexual_selection</t>
  </si>
  <si>
    <t>Coryphoblennius galerita</t>
  </si>
  <si>
    <t>Montagu's blenny</t>
  </si>
  <si>
    <t>Cgale</t>
  </si>
  <si>
    <t>C.galerita</t>
  </si>
  <si>
    <t>NA</t>
  </si>
  <si>
    <t>No</t>
  </si>
  <si>
    <t>Yes</t>
  </si>
  <si>
    <t>Offshore</t>
  </si>
  <si>
    <t>Spring</t>
  </si>
  <si>
    <t>Coris julis</t>
  </si>
  <si>
    <t>Mediterranean rainbow wrasse</t>
  </si>
  <si>
    <t>Cjuli</t>
  </si>
  <si>
    <t>C.julis</t>
  </si>
  <si>
    <t>Summer</t>
  </si>
  <si>
    <t>Dicentrarchus labrax</t>
  </si>
  <si>
    <t>European sea bass</t>
  </si>
  <si>
    <t>Dlabr</t>
  </si>
  <si>
    <t>D.labrax</t>
  </si>
  <si>
    <t>Diplodus puntazzo</t>
  </si>
  <si>
    <t>Sharp-snout seabream</t>
  </si>
  <si>
    <t>Dpunt</t>
  </si>
  <si>
    <t>D.puntazzo</t>
  </si>
  <si>
    <t>Autumn</t>
  </si>
  <si>
    <t>Hippocampus guttulatus</t>
  </si>
  <si>
    <t>Long-snouted seahorse</t>
  </si>
  <si>
    <t>Hgutt</t>
  </si>
  <si>
    <t>H.guttulatus</t>
  </si>
  <si>
    <t>Inshore</t>
  </si>
  <si>
    <t>Spring-Summer-Autumn</t>
  </si>
  <si>
    <t>Lophius budegassa</t>
  </si>
  <si>
    <t>Blackbellied angler</t>
  </si>
  <si>
    <t>Lbude</t>
  </si>
  <si>
    <t>L.budegassa</t>
  </si>
  <si>
    <t>Lithognathus mormyrus</t>
  </si>
  <si>
    <t>Striped seabream</t>
  </si>
  <si>
    <t>Lmorm</t>
  </si>
  <si>
    <t>L.mormyrus</t>
  </si>
  <si>
    <t>Merluccius merluccius</t>
  </si>
  <si>
    <t>European hake</t>
  </si>
  <si>
    <t>Mmerl</t>
  </si>
  <si>
    <t>M.merluccius</t>
  </si>
  <si>
    <t>Mullus surmuletus</t>
  </si>
  <si>
    <t>Striped red mullet</t>
  </si>
  <si>
    <t>Msurm</t>
  </si>
  <si>
    <t>M.surmuletus</t>
  </si>
  <si>
    <t>Pagellus erythrinus</t>
  </si>
  <si>
    <t>Common pandora</t>
  </si>
  <si>
    <t>Peryt</t>
  </si>
  <si>
    <t>P.erythrinus</t>
  </si>
  <si>
    <t>Serranus cabrilla</t>
  </si>
  <si>
    <t>Comber</t>
  </si>
  <si>
    <t>Scabr</t>
  </si>
  <si>
    <t>S.cabrilla</t>
  </si>
  <si>
    <t>Spondyliosoma cantharus</t>
  </si>
  <si>
    <t>Black seabream</t>
  </si>
  <si>
    <t>Scant</t>
  </si>
  <si>
    <t>S.cantharus</t>
  </si>
  <si>
    <t>Symphodus cinereus</t>
  </si>
  <si>
    <t>Grey wrasse</t>
  </si>
  <si>
    <t>Scine</t>
  </si>
  <si>
    <t>S.cinereus</t>
  </si>
  <si>
    <t>Sardina pilchardus</t>
  </si>
  <si>
    <t>European pilchard</t>
  </si>
  <si>
    <t>Spilc</t>
  </si>
  <si>
    <t>S.pilchardus</t>
  </si>
  <si>
    <t>Sarda sarda</t>
  </si>
  <si>
    <t>Atlantic bonito</t>
  </si>
  <si>
    <t>Ssard</t>
  </si>
  <si>
    <t>S.sarda</t>
  </si>
  <si>
    <t>Syngnathus typhle</t>
  </si>
  <si>
    <t>Broadnosed pipefish</t>
  </si>
  <si>
    <t>Styph</t>
  </si>
  <si>
    <t>S.typhle</t>
  </si>
  <si>
    <t>Big-scale sand melt</t>
  </si>
  <si>
    <t>Aboye</t>
  </si>
  <si>
    <t>A.boyeri</t>
  </si>
  <si>
    <t>Twaite shad</t>
  </si>
  <si>
    <t>Afall</t>
  </si>
  <si>
    <t>A.fallax</t>
  </si>
  <si>
    <t>Black goby</t>
  </si>
  <si>
    <t>Gnige</t>
  </si>
  <si>
    <t>G.niger</t>
  </si>
  <si>
    <t>15,20,125</t>
  </si>
  <si>
    <t>Fecundity_ref</t>
  </si>
  <si>
    <t>https://onlinelibrary.wiley.com/doi/full/10.1111/j.1439-0426.2006.00797.x</t>
  </si>
  <si>
    <t>https://www.kmae-journal.org/articles/kmae/pdf/2001/03/kmae2001362-36304.pdf</t>
  </si>
  <si>
    <t>https://www.sciencedirect.com/science/article/pii/S0272771408004721?casa_token=J9fqXCFHtt4AAAAA:ED2P8pMSTg6SH1D4hOuD_FLfqdT4AgolgofC1CLofjd8UipRm_qz_Qj_eMEauScjWPIUzbjp4A</t>
  </si>
  <si>
    <t>Atherina boyeri</t>
  </si>
  <si>
    <t>Alosa fallax</t>
  </si>
  <si>
    <t>Gobius niger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</si>
</sst>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 "/>
  </numFmts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B6" sqref="B6"/>
    </sheetView>
  </sheetViews>
  <sheetFormatPr baseColWidth="10" defaultColWidth="9.140625" defaultRowHeight="15"/>
  <cols>
    <col min="1" max="1" width="25.85546875" customWidth="1"/>
    <col min="2" max="2" width="31.5703125" customWidth="1"/>
    <col min="3" max="3" width="14" customWidth="1"/>
    <col min="4" max="4" width="14.28515625" customWidth="1"/>
    <col min="5" max="5" width="10.5703125" customWidth="1"/>
    <col min="6" max="6" width="14.28515625" customWidth="1"/>
    <col min="7" max="7" width="12.85546875" customWidth="1"/>
    <col min="8" max="8" width="15.7109375" customWidth="1"/>
    <col min="9" max="9" width="9.42578125" customWidth="1"/>
    <col min="10" max="10" width="9" customWidth="1"/>
    <col min="11" max="11" width="15.42578125" customWidth="1"/>
    <col min="12" max="12" width="16.5703125" customWidth="1"/>
    <col min="13" max="13" width="14.42578125" customWidth="1"/>
    <col min="15" max="15" width="76.7109375" bestFit="1" customWidth="1"/>
    <col min="16" max="16" width="176.42578125" bestFit="1" customWidth="1"/>
    <col min="17" max="17" width="14.140625" customWidth="1"/>
    <col min="18" max="18" width="24.7109375" customWidth="1"/>
    <col min="19" max="19" width="17.4257812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5" t="s">
        <v>14</v>
      </c>
      <c r="P1" s="7" t="s">
        <v>101</v>
      </c>
      <c r="Q1" t="s">
        <v>15</v>
      </c>
      <c r="R1" t="s">
        <v>16</v>
      </c>
      <c r="S1" t="s">
        <v>17</v>
      </c>
    </row>
    <row r="2" spans="1:19">
      <c r="A2" s="9" t="s">
        <v>105</v>
      </c>
      <c r="B2" s="6" t="s">
        <v>91</v>
      </c>
      <c r="C2" s="6" t="s">
        <v>92</v>
      </c>
      <c r="D2" s="6" t="s">
        <v>93</v>
      </c>
      <c r="E2" s="6">
        <v>11.6</v>
      </c>
      <c r="F2" s="6">
        <v>3.22</v>
      </c>
      <c r="G2" s="6">
        <v>8.1534250000000004</v>
      </c>
      <c r="H2" s="6">
        <v>6</v>
      </c>
      <c r="I2" s="6">
        <v>1</v>
      </c>
      <c r="J2" s="6">
        <v>4</v>
      </c>
      <c r="K2" s="6">
        <v>3</v>
      </c>
      <c r="L2" s="6" t="s">
        <v>23</v>
      </c>
      <c r="M2" s="6" t="s">
        <v>23</v>
      </c>
      <c r="N2" s="8">
        <v>10.4</v>
      </c>
      <c r="O2" s="5"/>
      <c r="P2" s="5" t="s">
        <v>104</v>
      </c>
      <c r="Q2" t="s">
        <v>45</v>
      </c>
      <c r="S2" t="s">
        <v>22</v>
      </c>
    </row>
    <row r="3" spans="1:19">
      <c r="A3" s="9" t="s">
        <v>106</v>
      </c>
      <c r="B3" s="6" t="s">
        <v>94</v>
      </c>
      <c r="C3" s="6" t="s">
        <v>95</v>
      </c>
      <c r="D3" s="6" t="s">
        <v>96</v>
      </c>
      <c r="E3" s="6">
        <v>65</v>
      </c>
      <c r="F3" s="6">
        <v>4.03</v>
      </c>
      <c r="G3" s="6">
        <v>148.75069999999999</v>
      </c>
      <c r="H3" s="6">
        <v>2.5</v>
      </c>
      <c r="I3" s="6">
        <v>4</v>
      </c>
      <c r="J3" s="6">
        <v>9</v>
      </c>
      <c r="K3" s="6">
        <v>5</v>
      </c>
      <c r="L3" s="6" t="s">
        <v>23</v>
      </c>
      <c r="M3" s="6" t="s">
        <v>23</v>
      </c>
      <c r="N3" s="8">
        <v>36</v>
      </c>
      <c r="O3" s="5" t="s">
        <v>103</v>
      </c>
      <c r="P3" s="5" t="s">
        <v>102</v>
      </c>
    </row>
    <row r="4" spans="1:19">
      <c r="A4" s="3" t="s">
        <v>18</v>
      </c>
      <c r="B4" s="3" t="s">
        <v>19</v>
      </c>
      <c r="C4" s="3" t="s">
        <v>20</v>
      </c>
      <c r="D4" s="3" t="s">
        <v>21</v>
      </c>
      <c r="E4" s="3">
        <v>7</v>
      </c>
      <c r="F4" s="3">
        <v>2.2799999999999998</v>
      </c>
      <c r="G4" s="3" t="s">
        <v>22</v>
      </c>
      <c r="H4" s="3">
        <v>3.3</v>
      </c>
      <c r="I4" s="3">
        <v>1.5</v>
      </c>
      <c r="J4" s="3">
        <v>6</v>
      </c>
      <c r="K4" s="3">
        <v>4.5</v>
      </c>
      <c r="L4" s="3" t="s">
        <v>23</v>
      </c>
      <c r="M4" s="3" t="s">
        <v>24</v>
      </c>
      <c r="N4" s="8">
        <v>25.8</v>
      </c>
      <c r="O4" s="5">
        <v>14</v>
      </c>
      <c r="P4" s="5"/>
      <c r="Q4" t="s">
        <v>25</v>
      </c>
      <c r="R4" t="s">
        <v>26</v>
      </c>
      <c r="S4" t="s">
        <v>24</v>
      </c>
    </row>
    <row r="5" spans="1:19">
      <c r="A5" s="3" t="s">
        <v>27</v>
      </c>
      <c r="B5" s="3" t="s">
        <v>28</v>
      </c>
      <c r="C5" s="3" t="s">
        <v>29</v>
      </c>
      <c r="D5" s="3" t="s">
        <v>30</v>
      </c>
      <c r="E5" s="3">
        <v>27.2</v>
      </c>
      <c r="F5" s="3">
        <v>3.24</v>
      </c>
      <c r="G5" s="3">
        <f>61981/365</f>
        <v>169.81095890410958</v>
      </c>
      <c r="H5" s="3">
        <v>0.63</v>
      </c>
      <c r="I5" s="3">
        <v>1</v>
      </c>
      <c r="J5" s="3">
        <v>7</v>
      </c>
      <c r="K5" s="3">
        <v>6</v>
      </c>
      <c r="L5" s="3" t="s">
        <v>24</v>
      </c>
      <c r="M5" s="3" t="s">
        <v>23</v>
      </c>
      <c r="N5" s="8">
        <v>28.1</v>
      </c>
      <c r="O5" s="5">
        <v>127</v>
      </c>
      <c r="P5" s="5"/>
      <c r="Q5" t="s">
        <v>25</v>
      </c>
      <c r="R5" t="s">
        <v>31</v>
      </c>
      <c r="S5" t="s">
        <v>24</v>
      </c>
    </row>
    <row r="6" spans="1:19">
      <c r="A6" s="3" t="s">
        <v>32</v>
      </c>
      <c r="B6" s="3" t="s">
        <v>33</v>
      </c>
      <c r="C6" s="3" t="s">
        <v>34</v>
      </c>
      <c r="D6" s="3" t="s">
        <v>35</v>
      </c>
      <c r="E6" s="3">
        <v>102.15</v>
      </c>
      <c r="F6" s="3">
        <v>3.47</v>
      </c>
      <c r="G6" s="3">
        <f>4539330/365</f>
        <v>12436.520547945205</v>
      </c>
      <c r="H6" s="3">
        <v>1.1499999999999999</v>
      </c>
      <c r="I6" s="3">
        <v>3</v>
      </c>
      <c r="J6" s="3">
        <v>15</v>
      </c>
      <c r="K6" s="3">
        <v>12</v>
      </c>
      <c r="L6" s="3" t="s">
        <v>23</v>
      </c>
      <c r="M6" s="3" t="s">
        <v>23</v>
      </c>
      <c r="N6" s="8">
        <v>46</v>
      </c>
      <c r="O6" s="5">
        <v>127</v>
      </c>
      <c r="P6" s="5"/>
      <c r="R6" t="s">
        <v>26</v>
      </c>
      <c r="S6" t="s">
        <v>23</v>
      </c>
    </row>
    <row r="7" spans="1:19">
      <c r="A7" s="3" t="s">
        <v>36</v>
      </c>
      <c r="B7" s="3" t="s">
        <v>37</v>
      </c>
      <c r="C7" s="3" t="s">
        <v>38</v>
      </c>
      <c r="D7" s="3" t="s">
        <v>39</v>
      </c>
      <c r="E7" s="3">
        <v>49.69</v>
      </c>
      <c r="F7" s="3">
        <v>3.07</v>
      </c>
      <c r="G7" s="3">
        <f>101424/365</f>
        <v>277.87397260273974</v>
      </c>
      <c r="H7" s="3">
        <v>0.87</v>
      </c>
      <c r="I7" s="3">
        <v>2</v>
      </c>
      <c r="J7" s="3">
        <v>10</v>
      </c>
      <c r="K7" s="3">
        <v>8</v>
      </c>
      <c r="L7" s="3" t="s">
        <v>24</v>
      </c>
      <c r="M7" s="3" t="s">
        <v>23</v>
      </c>
      <c r="N7" s="8">
        <v>32.700000000000003</v>
      </c>
      <c r="O7" s="5">
        <v>127</v>
      </c>
      <c r="P7" s="5"/>
      <c r="Q7" t="s">
        <v>25</v>
      </c>
      <c r="R7" t="s">
        <v>40</v>
      </c>
      <c r="S7" t="s">
        <v>23</v>
      </c>
    </row>
    <row r="8" spans="1:19">
      <c r="A8" s="10" t="s">
        <v>107</v>
      </c>
      <c r="B8" s="3" t="s">
        <v>97</v>
      </c>
      <c r="C8" s="3" t="s">
        <v>98</v>
      </c>
      <c r="D8" s="3" t="s">
        <v>99</v>
      </c>
      <c r="E8" s="3">
        <v>14.5</v>
      </c>
      <c r="F8" s="3">
        <v>3.36</v>
      </c>
      <c r="G8" s="3">
        <v>5.4794520000000002</v>
      </c>
      <c r="H8" s="3">
        <v>2.65</v>
      </c>
      <c r="I8" s="3">
        <v>2</v>
      </c>
      <c r="J8" s="3">
        <v>5</v>
      </c>
      <c r="K8" s="3">
        <v>3</v>
      </c>
      <c r="L8" s="3" t="s">
        <v>23</v>
      </c>
      <c r="M8" s="3" t="s">
        <v>24</v>
      </c>
      <c r="N8" s="8">
        <v>28</v>
      </c>
      <c r="O8" s="5" t="s">
        <v>100</v>
      </c>
      <c r="P8" s="5"/>
    </row>
    <row r="9" spans="1:19">
      <c r="A9" s="3" t="s">
        <v>41</v>
      </c>
      <c r="B9" s="3" t="s">
        <v>42</v>
      </c>
      <c r="C9" s="3" t="s">
        <v>43</v>
      </c>
      <c r="D9" s="3" t="s">
        <v>44</v>
      </c>
      <c r="E9" s="3">
        <v>19.8</v>
      </c>
      <c r="F9" s="3">
        <v>3.5</v>
      </c>
      <c r="G9" s="3">
        <f>441.48/365</f>
        <v>1.2095342465753425</v>
      </c>
      <c r="H9" s="3">
        <v>12</v>
      </c>
      <c r="I9" s="3">
        <v>0.5</v>
      </c>
      <c r="J9" s="3">
        <v>5</v>
      </c>
      <c r="K9" s="3">
        <v>4.5</v>
      </c>
      <c r="L9" s="3" t="s">
        <v>23</v>
      </c>
      <c r="M9" s="3" t="s">
        <v>24</v>
      </c>
      <c r="N9" s="8">
        <v>21</v>
      </c>
      <c r="O9" s="5">
        <v>127</v>
      </c>
      <c r="P9" s="5"/>
      <c r="Q9" t="s">
        <v>45</v>
      </c>
      <c r="R9" t="s">
        <v>46</v>
      </c>
      <c r="S9" t="s">
        <v>24</v>
      </c>
    </row>
    <row r="10" spans="1:19">
      <c r="A10" s="3" t="s">
        <v>47</v>
      </c>
      <c r="B10" s="3" t="s">
        <v>48</v>
      </c>
      <c r="C10" s="3" t="s">
        <v>49</v>
      </c>
      <c r="D10" s="3" t="s">
        <v>50</v>
      </c>
      <c r="E10" s="3">
        <v>103</v>
      </c>
      <c r="F10" s="3">
        <v>4.2300000000000004</v>
      </c>
      <c r="G10" s="3">
        <f>840970/365</f>
        <v>2304.027397260274</v>
      </c>
      <c r="H10" s="3">
        <v>1.88</v>
      </c>
      <c r="I10" s="3">
        <v>7.5</v>
      </c>
      <c r="J10" s="3">
        <v>21</v>
      </c>
      <c r="K10" s="3">
        <v>13.5</v>
      </c>
      <c r="L10" s="3" t="s">
        <v>23</v>
      </c>
      <c r="M10" s="3" t="s">
        <v>23</v>
      </c>
      <c r="N10" s="8">
        <v>80</v>
      </c>
      <c r="O10" s="5">
        <v>26</v>
      </c>
      <c r="P10" s="5"/>
      <c r="S10" t="s">
        <v>23</v>
      </c>
    </row>
    <row r="11" spans="1:19">
      <c r="A11" s="3" t="s">
        <v>51</v>
      </c>
      <c r="B11" s="3" t="s">
        <v>52</v>
      </c>
      <c r="C11" s="3" t="s">
        <v>53</v>
      </c>
      <c r="D11" s="3" t="s">
        <v>54</v>
      </c>
      <c r="E11" s="3">
        <v>37.85</v>
      </c>
      <c r="F11" s="3">
        <v>3.42</v>
      </c>
      <c r="G11" s="3">
        <f>78144/365</f>
        <v>214.09315068493152</v>
      </c>
      <c r="H11" s="3">
        <v>0.75</v>
      </c>
      <c r="I11" s="3">
        <v>2</v>
      </c>
      <c r="J11" s="3">
        <v>12</v>
      </c>
      <c r="K11" s="3">
        <v>10</v>
      </c>
      <c r="L11" s="3" t="s">
        <v>24</v>
      </c>
      <c r="M11" s="3" t="s">
        <v>23</v>
      </c>
      <c r="N11" s="8">
        <v>37</v>
      </c>
      <c r="O11" s="5">
        <v>170</v>
      </c>
      <c r="P11" s="5"/>
      <c r="S11" t="s">
        <v>23</v>
      </c>
    </row>
    <row r="12" spans="1:19">
      <c r="A12" s="3" t="s">
        <v>55</v>
      </c>
      <c r="B12" s="3" t="s">
        <v>56</v>
      </c>
      <c r="C12" s="3" t="s">
        <v>57</v>
      </c>
      <c r="D12" s="3" t="s">
        <v>58</v>
      </c>
      <c r="E12" s="3">
        <v>88.9</v>
      </c>
      <c r="F12" s="3">
        <v>4.43</v>
      </c>
      <c r="G12" s="3">
        <f>837506/365</f>
        <v>2294.5369863013698</v>
      </c>
      <c r="H12" s="3">
        <v>1.07</v>
      </c>
      <c r="I12" s="3">
        <v>3</v>
      </c>
      <c r="J12" s="3">
        <v>11</v>
      </c>
      <c r="K12" s="3">
        <v>8</v>
      </c>
      <c r="L12" s="3" t="s">
        <v>23</v>
      </c>
      <c r="M12" s="3" t="s">
        <v>23</v>
      </c>
      <c r="N12" s="8">
        <v>45</v>
      </c>
      <c r="O12" s="5">
        <v>19</v>
      </c>
      <c r="P12" s="5"/>
      <c r="S12" t="s">
        <v>23</v>
      </c>
    </row>
    <row r="13" spans="1:19">
      <c r="A13" s="3" t="s">
        <v>59</v>
      </c>
      <c r="B13" s="3" t="s">
        <v>60</v>
      </c>
      <c r="C13" s="3" t="s">
        <v>61</v>
      </c>
      <c r="D13" s="3" t="s">
        <v>62</v>
      </c>
      <c r="E13" s="3">
        <v>30.18</v>
      </c>
      <c r="F13" s="3">
        <v>3.46</v>
      </c>
      <c r="G13" s="3">
        <f>937801/365</f>
        <v>2569.317808219178</v>
      </c>
      <c r="H13" s="3">
        <v>0.86</v>
      </c>
      <c r="I13" s="3">
        <v>1.5</v>
      </c>
      <c r="J13" s="3">
        <v>6</v>
      </c>
      <c r="K13" s="3">
        <v>4.5</v>
      </c>
      <c r="L13" s="3" t="s">
        <v>23</v>
      </c>
      <c r="M13" s="3" t="s">
        <v>23</v>
      </c>
      <c r="N13" s="8">
        <v>30.1</v>
      </c>
      <c r="O13" s="5">
        <v>127</v>
      </c>
      <c r="P13" s="5"/>
      <c r="Q13" t="s">
        <v>25</v>
      </c>
      <c r="R13" t="s">
        <v>26</v>
      </c>
      <c r="S13" t="s">
        <v>23</v>
      </c>
    </row>
    <row r="14" spans="1:19">
      <c r="A14" s="3" t="s">
        <v>63</v>
      </c>
      <c r="B14" s="3" t="s">
        <v>64</v>
      </c>
      <c r="C14" s="3" t="s">
        <v>65</v>
      </c>
      <c r="D14" s="3" t="s">
        <v>66</v>
      </c>
      <c r="E14" s="3">
        <v>36</v>
      </c>
      <c r="F14" s="3">
        <v>3.46</v>
      </c>
      <c r="G14" s="3">
        <f>832367/365</f>
        <v>2280.4575342465755</v>
      </c>
      <c r="H14" s="3">
        <v>0.77</v>
      </c>
      <c r="I14" s="3">
        <v>2</v>
      </c>
      <c r="J14" s="3">
        <v>8</v>
      </c>
      <c r="K14" s="3">
        <v>6</v>
      </c>
      <c r="L14" s="3" t="s">
        <v>24</v>
      </c>
      <c r="M14" s="3" t="s">
        <v>23</v>
      </c>
      <c r="N14" s="8">
        <v>43.9</v>
      </c>
      <c r="O14" s="5">
        <v>127</v>
      </c>
      <c r="P14" s="5"/>
      <c r="Q14" t="s">
        <v>25</v>
      </c>
      <c r="R14" t="s">
        <v>26</v>
      </c>
      <c r="S14" t="s">
        <v>23</v>
      </c>
    </row>
    <row r="15" spans="1:19">
      <c r="A15" s="3" t="s">
        <v>67</v>
      </c>
      <c r="B15" s="3" t="s">
        <v>68</v>
      </c>
      <c r="C15" s="3" t="s">
        <v>69</v>
      </c>
      <c r="D15" s="3" t="s">
        <v>70</v>
      </c>
      <c r="E15" s="3">
        <v>30.8</v>
      </c>
      <c r="F15" s="3">
        <v>3.68</v>
      </c>
      <c r="G15" s="3">
        <f>13858/365</f>
        <v>37.967123287671235</v>
      </c>
      <c r="H15" s="3">
        <v>0.91</v>
      </c>
      <c r="I15" s="3">
        <v>2</v>
      </c>
      <c r="J15" s="3">
        <v>6</v>
      </c>
      <c r="K15" s="3">
        <v>4</v>
      </c>
      <c r="L15" s="3" t="s">
        <v>24</v>
      </c>
      <c r="M15" s="3" t="s">
        <v>23</v>
      </c>
      <c r="N15" s="8">
        <v>24.3</v>
      </c>
      <c r="O15" s="5">
        <v>127</v>
      </c>
      <c r="P15" s="5"/>
      <c r="Q15" t="s">
        <v>25</v>
      </c>
      <c r="R15" t="s">
        <v>26</v>
      </c>
      <c r="S15" t="s">
        <v>23</v>
      </c>
    </row>
    <row r="16" spans="1:19">
      <c r="A16" s="3" t="s">
        <v>71</v>
      </c>
      <c r="B16" s="3" t="s">
        <v>72</v>
      </c>
      <c r="C16" s="3" t="s">
        <v>73</v>
      </c>
      <c r="D16" s="3" t="s">
        <v>74</v>
      </c>
      <c r="E16" s="3">
        <v>35.700000000000003</v>
      </c>
      <c r="F16" s="3">
        <v>3.27</v>
      </c>
      <c r="G16" s="3">
        <f>155350/365</f>
        <v>425.61643835616439</v>
      </c>
      <c r="H16" s="3">
        <v>2.1</v>
      </c>
      <c r="I16" s="3">
        <v>3</v>
      </c>
      <c r="J16" s="3">
        <v>10</v>
      </c>
      <c r="K16" s="3">
        <v>7</v>
      </c>
      <c r="L16" s="3" t="s">
        <v>24</v>
      </c>
      <c r="M16" s="3" t="s">
        <v>24</v>
      </c>
      <c r="N16" s="8">
        <v>33.700000000000003</v>
      </c>
      <c r="O16" s="5">
        <v>14</v>
      </c>
      <c r="P16" s="5"/>
      <c r="Q16" t="s">
        <v>25</v>
      </c>
      <c r="R16" t="s">
        <v>26</v>
      </c>
      <c r="S16" t="s">
        <v>24</v>
      </c>
    </row>
    <row r="17" spans="1:19">
      <c r="A17" s="3" t="s">
        <v>75</v>
      </c>
      <c r="B17" s="3" t="s">
        <v>76</v>
      </c>
      <c r="C17" s="3" t="s">
        <v>77</v>
      </c>
      <c r="D17" s="3" t="s">
        <v>78</v>
      </c>
      <c r="E17" s="3">
        <v>14.1</v>
      </c>
      <c r="F17" s="3">
        <v>3.3</v>
      </c>
      <c r="G17" s="3">
        <f>4817/365</f>
        <v>13.197260273972603</v>
      </c>
      <c r="H17" s="3">
        <v>2.87</v>
      </c>
      <c r="I17" s="3">
        <v>1.5</v>
      </c>
      <c r="J17" s="3">
        <v>6</v>
      </c>
      <c r="K17" s="3">
        <v>4.5</v>
      </c>
      <c r="L17" s="3" t="s">
        <v>23</v>
      </c>
      <c r="M17" s="3" t="s">
        <v>24</v>
      </c>
      <c r="N17" s="8">
        <v>11.6</v>
      </c>
      <c r="O17" s="5">
        <v>14</v>
      </c>
      <c r="P17" s="5"/>
      <c r="Q17" t="s">
        <v>45</v>
      </c>
      <c r="R17" t="s">
        <v>31</v>
      </c>
      <c r="S17" t="s">
        <v>24</v>
      </c>
    </row>
    <row r="18" spans="1:19">
      <c r="A18" s="3" t="s">
        <v>79</v>
      </c>
      <c r="B18" s="3" t="s">
        <v>80</v>
      </c>
      <c r="C18" s="3" t="s">
        <v>81</v>
      </c>
      <c r="D18" s="3" t="s">
        <v>82</v>
      </c>
      <c r="E18" s="3">
        <v>20.350000000000001</v>
      </c>
      <c r="F18" s="3">
        <v>2.94</v>
      </c>
      <c r="G18" s="4">
        <f>8354.92/365</f>
        <v>22.890191780821919</v>
      </c>
      <c r="H18" s="3">
        <v>1.64</v>
      </c>
      <c r="I18" s="3">
        <v>1</v>
      </c>
      <c r="J18" s="3">
        <v>5</v>
      </c>
      <c r="K18" s="3">
        <v>4</v>
      </c>
      <c r="L18" s="3" t="s">
        <v>23</v>
      </c>
      <c r="M18" s="3" t="s">
        <v>23</v>
      </c>
      <c r="N18" s="8">
        <v>40</v>
      </c>
      <c r="O18" s="5">
        <v>127</v>
      </c>
      <c r="P18" s="5"/>
      <c r="S18" t="s">
        <v>23</v>
      </c>
    </row>
    <row r="19" spans="1:19">
      <c r="A19" s="3" t="s">
        <v>83</v>
      </c>
      <c r="B19" s="3" t="s">
        <v>84</v>
      </c>
      <c r="C19" s="3" t="s">
        <v>85</v>
      </c>
      <c r="D19" s="3" t="s">
        <v>86</v>
      </c>
      <c r="E19" s="3">
        <v>68.900000000000006</v>
      </c>
      <c r="F19" s="3">
        <v>4.34</v>
      </c>
      <c r="G19" s="3">
        <f>5711423/365</f>
        <v>15647.734246575343</v>
      </c>
      <c r="H19" s="3">
        <v>1.3</v>
      </c>
      <c r="I19" s="3">
        <v>1</v>
      </c>
      <c r="J19" s="3">
        <v>4</v>
      </c>
      <c r="K19" s="3">
        <v>3</v>
      </c>
      <c r="L19" s="3" t="s">
        <v>23</v>
      </c>
      <c r="M19" s="3" t="s">
        <v>23</v>
      </c>
      <c r="N19" s="8">
        <v>35</v>
      </c>
      <c r="O19" s="5">
        <v>166</v>
      </c>
      <c r="P19" s="5"/>
      <c r="S19" t="s">
        <v>23</v>
      </c>
    </row>
    <row r="20" spans="1:19">
      <c r="A20" s="3" t="s">
        <v>87</v>
      </c>
      <c r="B20" s="3" t="s">
        <v>88</v>
      </c>
      <c r="C20" s="3" t="s">
        <v>89</v>
      </c>
      <c r="D20" s="3" t="s">
        <v>90</v>
      </c>
      <c r="E20" s="3">
        <v>26.2</v>
      </c>
      <c r="F20" s="3">
        <v>3.75</v>
      </c>
      <c r="G20" s="3">
        <f>137.68/365</f>
        <v>0.37720547945205479</v>
      </c>
      <c r="H20" s="3">
        <v>20</v>
      </c>
      <c r="I20" s="3">
        <v>1</v>
      </c>
      <c r="J20" s="3">
        <v>3</v>
      </c>
      <c r="K20" s="3">
        <v>2</v>
      </c>
      <c r="L20" s="3" t="s">
        <v>23</v>
      </c>
      <c r="M20" s="3" t="s">
        <v>24</v>
      </c>
      <c r="N20" s="8">
        <v>15</v>
      </c>
      <c r="O20" s="5">
        <v>14</v>
      </c>
      <c r="P20" s="5"/>
      <c r="Q20" t="s">
        <v>45</v>
      </c>
      <c r="R20" t="s">
        <v>26</v>
      </c>
      <c r="S20" t="s">
        <v>24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ordinateur</dc:creator>
  <cp:lastModifiedBy>divco</cp:lastModifiedBy>
  <dcterms:created xsi:type="dcterms:W3CDTF">2021-06-09T12:53:39Z</dcterms:created>
  <dcterms:modified xsi:type="dcterms:W3CDTF">2022-02-24T09:32:48Z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1036-11.2.0.10152</vt:lpwstr>
  </property>
</Properties>
</file>