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1- Attrib_perf - DipAM\2- Atelier\"/>
    </mc:Choice>
  </mc:AlternateContent>
  <xr:revisionPtr revIDLastSave="0" documentId="13_ncr:1_{AEE7E4E1-C697-459E-B4FF-37D47E322D2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ttrib 1 péri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I24" i="1"/>
  <c r="C19" i="1"/>
  <c r="I25" i="1" s="1"/>
  <c r="H24" i="1"/>
  <c r="H23" i="1"/>
  <c r="I17" i="1"/>
  <c r="I16" i="1"/>
  <c r="I15" i="1"/>
  <c r="E25" i="1"/>
  <c r="E24" i="1"/>
  <c r="E23" i="1"/>
  <c r="D25" i="1"/>
  <c r="D24" i="1"/>
  <c r="D26" i="1" s="1"/>
  <c r="D23" i="1"/>
  <c r="E17" i="1"/>
  <c r="E16" i="1"/>
  <c r="E15" i="1"/>
  <c r="D17" i="1"/>
  <c r="D16" i="1"/>
  <c r="D15" i="1"/>
  <c r="C17" i="1"/>
  <c r="C16" i="1"/>
  <c r="C15" i="1"/>
  <c r="F7" i="1"/>
  <c r="H16" i="1" s="1"/>
  <c r="E7" i="1"/>
  <c r="F10" i="1" s="1"/>
  <c r="E26" i="1" l="1"/>
  <c r="H25" i="1"/>
  <c r="H26" i="1" s="1"/>
  <c r="E18" i="1"/>
  <c r="I23" i="1"/>
  <c r="I26" i="1" s="1"/>
  <c r="I28" i="1" s="1"/>
  <c r="C24" i="1"/>
  <c r="H15" i="1"/>
  <c r="H17" i="1"/>
  <c r="C18" i="1"/>
  <c r="D18" i="1"/>
  <c r="C23" i="1"/>
  <c r="C25" i="1"/>
  <c r="I18" i="1"/>
  <c r="E10" i="1"/>
  <c r="H18" i="1" l="1"/>
  <c r="C26" i="1"/>
</calcChain>
</file>

<file path=xl/sharedStrings.xml><?xml version="1.0" encoding="utf-8"?>
<sst xmlns="http://schemas.openxmlformats.org/spreadsheetml/2006/main" count="39" uniqueCount="20">
  <si>
    <t>Rentabilité benchmark</t>
  </si>
  <si>
    <t>Rentabilité portefeuille</t>
  </si>
  <si>
    <t>Excès de rentabilité  portefeuille vs bench</t>
  </si>
  <si>
    <t>Actions France</t>
  </si>
  <si>
    <t>Actions US</t>
  </si>
  <si>
    <t>Actions Brésil</t>
  </si>
  <si>
    <t>Poids portefeuille</t>
  </si>
  <si>
    <t>Poids benchmark</t>
  </si>
  <si>
    <t>Brinson et al. (1986)</t>
  </si>
  <si>
    <t>Allocation</t>
  </si>
  <si>
    <t>Sélection</t>
  </si>
  <si>
    <t>Interaction</t>
  </si>
  <si>
    <t>Brinson et Fachler (1985)</t>
  </si>
  <si>
    <t>Brinson et Fachler (1985) intégrant l'interaction</t>
  </si>
  <si>
    <t>Brinson et Fachler (1985) intégrant l'interaction et attribution géométrique</t>
  </si>
  <si>
    <t>Fonds Allocation</t>
  </si>
  <si>
    <t>Arithmétique</t>
  </si>
  <si>
    <t>Géométrique</t>
  </si>
  <si>
    <t>Effet cumulé</t>
  </si>
  <si>
    <t>Fonds Séléction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</si>
</sst>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9" fontId="0" fillId="0" borderId="6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9" fontId="0" fillId="0" borderId="16" xfId="0" applyNumberFormat="1" applyFill="1" applyBorder="1" applyAlignment="1">
      <alignment horizontal="center"/>
    </xf>
    <xf numFmtId="9" fontId="0" fillId="0" borderId="18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9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0" fontId="0" fillId="0" borderId="17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showGridLines="0" tabSelected="1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4" t="s">
        <v>7</v>
      </c>
      <c r="E3" s="13" t="s">
        <v>1</v>
      </c>
      <c r="F3" s="14" t="s">
        <v>0</v>
      </c>
    </row>
    <row r="4" spans="2:9" x14ac:dyDescent="0.3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9" x14ac:dyDescent="0.3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9" x14ac:dyDescent="0.3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9" x14ac:dyDescent="0.3">
      <c r="E7" s="29">
        <f>SUMPRODUCT(C4:C6,E4:E6)</f>
        <v>8.3000000000000018E-2</v>
      </c>
      <c r="F7" s="30">
        <f>SUMPRODUCT(D4:D6,F4:F6)</f>
        <v>6.4000000000000001E-2</v>
      </c>
    </row>
    <row r="9" spans="2:9" x14ac:dyDescent="0.3">
      <c r="E9" s="37" t="s">
        <v>16</v>
      </c>
      <c r="F9" s="37" t="s">
        <v>17</v>
      </c>
    </row>
    <row r="10" spans="2:9" x14ac:dyDescent="0.3">
      <c r="D10" s="8" t="s">
        <v>2</v>
      </c>
      <c r="E10" s="32">
        <f>E7-F7</f>
        <v>1.9000000000000017E-2</v>
      </c>
      <c r="F10" s="38">
        <f>(1+E7)/(1+F7)-1</f>
        <v>1.7857142857142794E-2</v>
      </c>
    </row>
    <row r="12" spans="2:9" x14ac:dyDescent="0.3">
      <c r="E12" s="22"/>
    </row>
    <row r="13" spans="2:9" x14ac:dyDescent="0.3">
      <c r="B13" s="39" t="s">
        <v>8</v>
      </c>
      <c r="C13" s="22"/>
      <c r="D13" s="23"/>
      <c r="E13" s="22"/>
      <c r="F13" s="23"/>
      <c r="G13" s="36" t="s">
        <v>13</v>
      </c>
      <c r="H13" s="22"/>
      <c r="I13" s="23"/>
    </row>
    <row r="14" spans="2:9" ht="30" customHeight="1" x14ac:dyDescent="0.3">
      <c r="C14" s="12" t="s">
        <v>9</v>
      </c>
      <c r="D14" s="13" t="s">
        <v>10</v>
      </c>
      <c r="E14" s="15" t="s">
        <v>11</v>
      </c>
      <c r="H14" s="12" t="s">
        <v>9</v>
      </c>
      <c r="I14" s="15" t="s">
        <v>10</v>
      </c>
    </row>
    <row r="15" spans="2:9" x14ac:dyDescent="0.3">
      <c r="B15" s="9" t="s">
        <v>3</v>
      </c>
      <c r="C15" s="32">
        <f>(C4-D4)*F4</f>
        <v>0</v>
      </c>
      <c r="D15" s="34">
        <f>D4*(E4-F4)</f>
        <v>4.0000000000000008E-2</v>
      </c>
      <c r="E15" s="17">
        <f>(C4-D4)*(E4-F4)</f>
        <v>0</v>
      </c>
      <c r="G15" s="9" t="s">
        <v>3</v>
      </c>
      <c r="H15" s="32">
        <f>(C4-D4)*(F4-$F$7)</f>
        <v>0</v>
      </c>
      <c r="I15" s="17">
        <f>C4*(E4-F4)</f>
        <v>4.0000000000000008E-2</v>
      </c>
    </row>
    <row r="16" spans="2:9" x14ac:dyDescent="0.3">
      <c r="B16" s="10" t="s">
        <v>4</v>
      </c>
      <c r="C16" s="33">
        <f t="shared" ref="C16:C17" si="0">(C5-D5)*F5</f>
        <v>-3.9999999999999992E-3</v>
      </c>
      <c r="D16" s="35">
        <f t="shared" ref="D16:D17" si="1">D5*(E5-F5)</f>
        <v>-2.0000000000000005E-3</v>
      </c>
      <c r="E16" s="18">
        <f t="shared" ref="E16:E17" si="2">(C5-D5)*(E5-F5)</f>
        <v>-1E-3</v>
      </c>
      <c r="G16" s="10" t="s">
        <v>4</v>
      </c>
      <c r="H16" s="33">
        <f>(C5-D5)*(F5-$F$7)</f>
        <v>-1.0399999999999998E-2</v>
      </c>
      <c r="I16" s="18">
        <f>C5*(E5-F5)</f>
        <v>-3.0000000000000005E-3</v>
      </c>
    </row>
    <row r="17" spans="2:9" x14ac:dyDescent="0.3">
      <c r="B17" s="11" t="s">
        <v>5</v>
      </c>
      <c r="C17" s="33">
        <f t="shared" si="0"/>
        <v>-8.0000000000000036E-3</v>
      </c>
      <c r="D17" s="35">
        <f t="shared" si="1"/>
        <v>-8.0000000000000019E-3</v>
      </c>
      <c r="E17" s="18">
        <f t="shared" si="2"/>
        <v>2.0000000000000009E-3</v>
      </c>
      <c r="G17" s="11" t="s">
        <v>5</v>
      </c>
      <c r="H17" s="33">
        <f>(C6-D6)*(F6-$F$7)</f>
        <v>-1.6000000000000005E-3</v>
      </c>
      <c r="I17" s="18">
        <f>C6*(E6-F6)</f>
        <v>-6.000000000000001E-3</v>
      </c>
    </row>
    <row r="18" spans="2:9" x14ac:dyDescent="0.3">
      <c r="C18" s="29">
        <f>SUM(C15:C17)</f>
        <v>-1.2000000000000004E-2</v>
      </c>
      <c r="D18" s="31">
        <f t="shared" ref="D18:E18" si="3">SUM(D15:D17)</f>
        <v>3.0000000000000006E-2</v>
      </c>
      <c r="E18" s="30">
        <f t="shared" si="3"/>
        <v>1.0000000000000009E-3</v>
      </c>
      <c r="H18" s="29">
        <f>SUM(H15:H17)</f>
        <v>-1.1999999999999999E-2</v>
      </c>
      <c r="I18" s="30">
        <f t="shared" ref="I18" si="4">SUM(I15:I17)</f>
        <v>3.1000000000000003E-2</v>
      </c>
    </row>
    <row r="19" spans="2:9" x14ac:dyDescent="0.3">
      <c r="B19" s="8" t="s">
        <v>15</v>
      </c>
      <c r="C19" s="21">
        <f>SUMPRODUCT(C4:C6,F4:F6)</f>
        <v>5.2000000000000005E-2</v>
      </c>
      <c r="D19" s="8" t="s">
        <v>19</v>
      </c>
      <c r="E19" s="21">
        <f>SUMPRODUCT(D4:D6,E4:E6)</f>
        <v>9.4E-2</v>
      </c>
    </row>
    <row r="20" spans="2:9" x14ac:dyDescent="0.3">
      <c r="B20" s="8"/>
      <c r="C20" s="7"/>
    </row>
    <row r="21" spans="2:9" x14ac:dyDescent="0.3">
      <c r="B21" s="36" t="s">
        <v>12</v>
      </c>
      <c r="C21" s="22"/>
      <c r="D21" s="23"/>
      <c r="E21" s="22"/>
      <c r="G21" s="36" t="s">
        <v>14</v>
      </c>
      <c r="H21" s="22"/>
      <c r="I21" s="23"/>
    </row>
    <row r="22" spans="2:9" x14ac:dyDescent="0.3">
      <c r="C22" s="12" t="s">
        <v>9</v>
      </c>
      <c r="D22" s="13" t="s">
        <v>10</v>
      </c>
      <c r="E22" s="15" t="s">
        <v>11</v>
      </c>
      <c r="H22" s="12" t="s">
        <v>9</v>
      </c>
      <c r="I22" s="15" t="s">
        <v>10</v>
      </c>
    </row>
    <row r="23" spans="2:9" x14ac:dyDescent="0.3">
      <c r="B23" s="9" t="s">
        <v>3</v>
      </c>
      <c r="C23" s="32">
        <f>(C4-D4)*(F4-$F$7)</f>
        <v>0</v>
      </c>
      <c r="D23" s="34">
        <f>D4*(E4-F4)</f>
        <v>4.0000000000000008E-2</v>
      </c>
      <c r="E23" s="17">
        <f>(C4-D4)*(E4-F4)</f>
        <v>0</v>
      </c>
      <c r="G23" s="9" t="s">
        <v>3</v>
      </c>
      <c r="H23" s="32">
        <f>(C4-D4)*((1+F4)/(1+$F$7)-1)</f>
        <v>0</v>
      </c>
      <c r="I23" s="17">
        <f>C4*(E4-F4)/(1+$C$19)</f>
        <v>3.8022813688212934E-2</v>
      </c>
    </row>
    <row r="24" spans="2:9" x14ac:dyDescent="0.3">
      <c r="B24" s="10" t="s">
        <v>4</v>
      </c>
      <c r="C24" s="33">
        <f t="shared" ref="C24:C25" si="5">(C5-D5)*(F5-$F$7)</f>
        <v>-1.0399999999999998E-2</v>
      </c>
      <c r="D24" s="35">
        <f t="shared" ref="D24:D25" si="6">D5*(E5-F5)</f>
        <v>-2.0000000000000005E-3</v>
      </c>
      <c r="E24" s="18">
        <f t="shared" ref="E24:E25" si="7">(C5-D5)*(E5-F5)</f>
        <v>-1E-3</v>
      </c>
      <c r="G24" s="10" t="s">
        <v>4</v>
      </c>
      <c r="H24" s="33">
        <f t="shared" ref="H24:H25" si="8">(C5-D5)*((1+F5)/(1+$F$7)-1)</f>
        <v>-9.7744360902255675E-3</v>
      </c>
      <c r="I24" s="18">
        <f>C5*(E5-F5)/(1+$C$19)</f>
        <v>-2.8517110266159701E-3</v>
      </c>
    </row>
    <row r="25" spans="2:9" x14ac:dyDescent="0.3">
      <c r="B25" s="11" t="s">
        <v>5</v>
      </c>
      <c r="C25" s="33">
        <f t="shared" si="5"/>
        <v>-1.6000000000000005E-3</v>
      </c>
      <c r="D25" s="35">
        <f t="shared" si="6"/>
        <v>-8.0000000000000019E-3</v>
      </c>
      <c r="E25" s="18">
        <f t="shared" si="7"/>
        <v>2.0000000000000009E-3</v>
      </c>
      <c r="G25" s="11" t="s">
        <v>5</v>
      </c>
      <c r="H25" s="33">
        <f t="shared" si="8"/>
        <v>-1.5037593984962522E-3</v>
      </c>
      <c r="I25" s="18">
        <f>C6*(E6-F6)/(1+$C$19)</f>
        <v>-5.7034220532319402E-3</v>
      </c>
    </row>
    <row r="26" spans="2:9" x14ac:dyDescent="0.3">
      <c r="C26" s="29">
        <f>SUM(C23:C25)</f>
        <v>-1.1999999999999999E-2</v>
      </c>
      <c r="D26" s="31">
        <f t="shared" ref="D26" si="9">SUM(D23:D25)</f>
        <v>3.0000000000000006E-2</v>
      </c>
      <c r="E26" s="30">
        <f t="shared" ref="E26" si="10">SUM(E23:E25)</f>
        <v>1.0000000000000009E-3</v>
      </c>
      <c r="H26" s="29">
        <f>SUM(H23:H25)</f>
        <v>-1.1278195488721819E-2</v>
      </c>
      <c r="I26" s="30">
        <f t="shared" ref="I26" si="11">SUM(I23:I25)</f>
        <v>2.9467680608365021E-2</v>
      </c>
    </row>
    <row r="28" spans="2:9" x14ac:dyDescent="0.3">
      <c r="E28" s="22"/>
      <c r="H28" s="8" t="s">
        <v>18</v>
      </c>
      <c r="I28" s="16">
        <f>(1+H26)*(1+I26)-1</f>
        <v>1.7857142857143016E-2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Attrib 1 période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2013-11-25T20:06:43Z</dcterms:created>
  <dcterms:modified xsi:type="dcterms:W3CDTF">2019-09-10T20:56:43Z</dcterms:modified>
</cp:coreProperties>
</file>