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33695\Desktop\"/>
    </mc:Choice>
  </mc:AlternateContent>
  <xr:revisionPtr revIDLastSave="0" documentId="13_ncr:1_{26CC1D82-CC01-4AC4-AD54-5F6871726F6A}" xr6:coauthVersionLast="45" xr6:coauthVersionMax="45" xr10:uidLastSave="{00000000-0000-0000-0000-000000000000}"/>
  <bookViews>
    <workbookView xWindow="4770" yWindow="3180" windowWidth="14400" windowHeight="7360" xr2:uid="{00000000-000D-0000-FFFF-FFFF00000000}"/>
  </bookViews>
  <sheets>
    <sheet name="Résultats" sheetId="1" r:id="rId1"/>
    <sheet name="Chap3-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4" i="2" l="1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60" i="2"/>
  <c r="U66" i="2" s="1"/>
  <c r="T60" i="2"/>
  <c r="T66" i="2" s="1"/>
  <c r="S60" i="2"/>
  <c r="S66" i="2" s="1"/>
  <c r="R60" i="2"/>
  <c r="R66" i="2" s="1"/>
  <c r="Q60" i="2"/>
  <c r="Q66" i="2" s="1"/>
  <c r="P60" i="2"/>
  <c r="P66" i="2" s="1"/>
  <c r="O60" i="2"/>
  <c r="O66" i="2" s="1"/>
  <c r="N60" i="2"/>
  <c r="N66" i="2" s="1"/>
  <c r="M60" i="2"/>
  <c r="M66" i="2" s="1"/>
  <c r="L60" i="2"/>
  <c r="L66" i="2" s="1"/>
  <c r="K60" i="2"/>
  <c r="K66" i="2" s="1"/>
  <c r="J60" i="2"/>
  <c r="J66" i="2" s="1"/>
  <c r="I60" i="2"/>
  <c r="I66" i="2" s="1"/>
  <c r="H60" i="2"/>
  <c r="H66" i="2" s="1"/>
  <c r="G60" i="2"/>
  <c r="G66" i="2" s="1"/>
  <c r="F60" i="2"/>
  <c r="F66" i="2" s="1"/>
  <c r="E60" i="2"/>
  <c r="E66" i="2" s="1"/>
  <c r="D60" i="2"/>
  <c r="D66" i="2" s="1"/>
  <c r="C60" i="2"/>
  <c r="C66" i="2" s="1"/>
  <c r="U55" i="2"/>
  <c r="Q55" i="2"/>
  <c r="M55" i="2"/>
  <c r="I55" i="2"/>
  <c r="E55" i="2"/>
  <c r="U54" i="2"/>
  <c r="U56" i="2" s="1"/>
  <c r="T54" i="2"/>
  <c r="T55" i="2" s="1"/>
  <c r="S54" i="2"/>
  <c r="R54" i="2"/>
  <c r="R55" i="2" s="1"/>
  <c r="R56" i="2" s="1"/>
  <c r="Q54" i="2"/>
  <c r="Q56" i="2" s="1"/>
  <c r="P54" i="2"/>
  <c r="P55" i="2" s="1"/>
  <c r="O54" i="2"/>
  <c r="N54" i="2"/>
  <c r="N55" i="2" s="1"/>
  <c r="N56" i="2" s="1"/>
  <c r="M54" i="2"/>
  <c r="M56" i="2" s="1"/>
  <c r="L54" i="2"/>
  <c r="L55" i="2" s="1"/>
  <c r="K54" i="2"/>
  <c r="J54" i="2"/>
  <c r="J55" i="2" s="1"/>
  <c r="J56" i="2" s="1"/>
  <c r="I54" i="2"/>
  <c r="I56" i="2" s="1"/>
  <c r="H54" i="2"/>
  <c r="H55" i="2" s="1"/>
  <c r="G54" i="2"/>
  <c r="F54" i="2"/>
  <c r="F55" i="2" s="1"/>
  <c r="F56" i="2" s="1"/>
  <c r="E54" i="2"/>
  <c r="E56" i="2" s="1"/>
  <c r="D54" i="2"/>
  <c r="D55" i="2" s="1"/>
  <c r="C54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C12" i="2"/>
  <c r="C11" i="2"/>
  <c r="C8" i="2"/>
  <c r="C7" i="2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O56" i="2" l="1"/>
  <c r="C55" i="2"/>
  <c r="C56" i="2" s="1"/>
  <c r="W56" i="2" s="1"/>
  <c r="C9" i="2" s="1"/>
  <c r="G55" i="2"/>
  <c r="G56" i="2" s="1"/>
  <c r="K55" i="2"/>
  <c r="K56" i="2" s="1"/>
  <c r="O55" i="2"/>
  <c r="S55" i="2"/>
  <c r="S56" i="2" s="1"/>
  <c r="D56" i="2"/>
  <c r="H56" i="2"/>
  <c r="L56" i="2"/>
  <c r="P56" i="2"/>
  <c r="T56" i="2"/>
</calcChain>
</file>

<file path=xl/sharedStrings.xml><?xml version="1.0" encoding="utf-8"?>
<sst xmlns="http://schemas.openxmlformats.org/spreadsheetml/2006/main" count="916" uniqueCount="293">
  <si>
    <t xml:space="preserve">  Résultats des évaluations par utilisateur</t>
  </si>
  <si>
    <t>Évaluations</t>
  </si>
  <si>
    <t>Utilisateurs</t>
  </si>
  <si>
    <t>Base</t>
  </si>
  <si>
    <t>Questionnaire</t>
  </si>
  <si>
    <t>Nom</t>
  </si>
  <si>
    <t>Prénom</t>
  </si>
  <si>
    <t>Date de démarrage</t>
  </si>
  <si>
    <t>Date de fin</t>
  </si>
  <si>
    <t>Durée (min)</t>
  </si>
  <si>
    <t>Score Total</t>
  </si>
  <si>
    <t>Score</t>
  </si>
  <si>
    <t>Succès %</t>
  </si>
  <si>
    <t>Total/20</t>
  </si>
  <si>
    <t>Certification</t>
  </si>
  <si>
    <t>Statut</t>
  </si>
  <si>
    <t>Utilisateur id</t>
  </si>
  <si>
    <t>Entreprise</t>
  </si>
  <si>
    <t>Département</t>
  </si>
  <si>
    <t>Fonction/Poste</t>
  </si>
  <si>
    <t>Chap3-Solution</t>
  </si>
  <si>
    <t>Chap3 --QCM2</t>
  </si>
  <si>
    <t>Vraitest</t>
  </si>
  <si>
    <t>Pierre</t>
  </si>
  <si>
    <t>09-11-2020 10:12</t>
  </si>
  <si>
    <t>24-11-2020 10:12</t>
  </si>
  <si>
    <t>non</t>
  </si>
  <si>
    <t>OK</t>
  </si>
  <si>
    <t>Chap3 --- QCM2</t>
  </si>
  <si>
    <t>W</t>
  </si>
  <si>
    <t>Quitterie</t>
  </si>
  <si>
    <t>09-11-2020 08:28</t>
  </si>
  <si>
    <t>24-11-2020 08:28</t>
  </si>
  <si>
    <t>2-03</t>
  </si>
  <si>
    <t>Chap3-QCM2</t>
  </si>
  <si>
    <t>Lili-Rose</t>
  </si>
  <si>
    <t>08-11-2020 22:09</t>
  </si>
  <si>
    <t>23-11-2020 22:09</t>
  </si>
  <si>
    <t>Marouane</t>
  </si>
  <si>
    <t>08-11-2020 21:00</t>
  </si>
  <si>
    <t>23-11-2020 21:00</t>
  </si>
  <si>
    <t>oui</t>
  </si>
  <si>
    <t>V</t>
  </si>
  <si>
    <t>Eva</t>
  </si>
  <si>
    <t>08-11-2020 20:11</t>
  </si>
  <si>
    <t>10-11-2020 20:11</t>
  </si>
  <si>
    <t>Lilimay</t>
  </si>
  <si>
    <t>08-11-2020 19:27</t>
  </si>
  <si>
    <t>10-11-2020 19:27</t>
  </si>
  <si>
    <t>Lisa</t>
  </si>
  <si>
    <t>08-11-2020 17:26</t>
  </si>
  <si>
    <t>10-11-2020 17:26</t>
  </si>
  <si>
    <t>D</t>
  </si>
  <si>
    <t>Enzo</t>
  </si>
  <si>
    <t>08-11-2020 16:17</t>
  </si>
  <si>
    <t>10-11-2020 16:17</t>
  </si>
  <si>
    <t>Gustavo</t>
  </si>
  <si>
    <t>08-11-2020 15:55</t>
  </si>
  <si>
    <t>10-11-2020 15:55</t>
  </si>
  <si>
    <t>Matteo</t>
  </si>
  <si>
    <t>08-11-2020 15:36</t>
  </si>
  <si>
    <t>10-11-2020 15:36</t>
  </si>
  <si>
    <t>Dounia</t>
  </si>
  <si>
    <t>08-11-2020 15:34</t>
  </si>
  <si>
    <t>10-11-2020 15:34</t>
  </si>
  <si>
    <t>Lemperiere</t>
  </si>
  <si>
    <t>Constance</t>
  </si>
  <si>
    <t>08-11-2020 15:16</t>
  </si>
  <si>
    <t>10-11-2020 15:16</t>
  </si>
  <si>
    <t>Edouard</t>
  </si>
  <si>
    <t>08-11-2020 15:04</t>
  </si>
  <si>
    <t>10-11-2020 15:04</t>
  </si>
  <si>
    <t>Kot</t>
  </si>
  <si>
    <t>Marianne</t>
  </si>
  <si>
    <t>08-11-2020 14:38</t>
  </si>
  <si>
    <t>10-11-2020 14:38</t>
  </si>
  <si>
    <t>Lily</t>
  </si>
  <si>
    <t>08-11-2020 13:09</t>
  </si>
  <si>
    <t>10-11-2020 13:09</t>
  </si>
  <si>
    <t>Bibow</t>
  </si>
  <si>
    <t>Liselotte</t>
  </si>
  <si>
    <t>Paul</t>
  </si>
  <si>
    <t>08-11-2020 13:02</t>
  </si>
  <si>
    <t>10-11-2020 13:02</t>
  </si>
  <si>
    <t>Atin</t>
  </si>
  <si>
    <t>08-11-2020 12:58</t>
  </si>
  <si>
    <t>10-11-2020 12:58</t>
  </si>
  <si>
    <t>Ange-Martine</t>
  </si>
  <si>
    <t>08-11-2020 12:14</t>
  </si>
  <si>
    <t>10-11-2020 12:14</t>
  </si>
  <si>
    <t>Sylvain</t>
  </si>
  <si>
    <t>08-11-2020 11:47</t>
  </si>
  <si>
    <t>10-11-2020 11:47</t>
  </si>
  <si>
    <t>Alexa</t>
  </si>
  <si>
    <t>08-11-2020 11:37</t>
  </si>
  <si>
    <t>10-11-2020 11:37</t>
  </si>
  <si>
    <t>Samuel</t>
  </si>
  <si>
    <t>08-11-2020 11:09</t>
  </si>
  <si>
    <t>10-11-2020 11:09</t>
  </si>
  <si>
    <t>Clémence</t>
  </si>
  <si>
    <t>08-11-2020 10:23</t>
  </si>
  <si>
    <t>10-11-2020 10:23</t>
  </si>
  <si>
    <t>S</t>
  </si>
  <si>
    <t>Adrien</t>
  </si>
  <si>
    <t>08-11-2020 10:20</t>
  </si>
  <si>
    <t>10-11-2020 10:20</t>
  </si>
  <si>
    <t>Ella</t>
  </si>
  <si>
    <t>07-11-2020 22:49</t>
  </si>
  <si>
    <t>09-11-2020 22:49</t>
  </si>
  <si>
    <t>07-11-2020 19:35</t>
  </si>
  <si>
    <t>09-11-2020 19:35</t>
  </si>
  <si>
    <t>Chap3- QCM1</t>
  </si>
  <si>
    <t>07-11-2020 18:31</t>
  </si>
  <si>
    <t>09-11-2020 18:31</t>
  </si>
  <si>
    <t>Vogli</t>
  </si>
  <si>
    <t>Ari</t>
  </si>
  <si>
    <t>07-11-2020 17:19</t>
  </si>
  <si>
    <t>09-11-2020 17:19</t>
  </si>
  <si>
    <t>Antone</t>
  </si>
  <si>
    <t>07-11-2020 15:50</t>
  </si>
  <si>
    <t>09-11-2020 15:50</t>
  </si>
  <si>
    <t>Azerty</t>
  </si>
  <si>
    <t>Chloé</t>
  </si>
  <si>
    <t>07-11-2020 13:48</t>
  </si>
  <si>
    <t>09-11-2020 13:48</t>
  </si>
  <si>
    <t>M</t>
  </si>
  <si>
    <t>Malo</t>
  </si>
  <si>
    <t>07-11-2020 13:16</t>
  </si>
  <si>
    <t>09-11-2020 13:16</t>
  </si>
  <si>
    <t>R</t>
  </si>
  <si>
    <t>07-11-2020 12:35</t>
  </si>
  <si>
    <t>09-11-2020 12:35</t>
  </si>
  <si>
    <t>Oscar</t>
  </si>
  <si>
    <t>07-11-2020 11:48</t>
  </si>
  <si>
    <t>09-11-2020 11:48</t>
  </si>
  <si>
    <t>Tristan</t>
  </si>
  <si>
    <t>07-11-2020 11:35</t>
  </si>
  <si>
    <t>09-11-2020 11:35</t>
  </si>
  <si>
    <t>Jayet</t>
  </si>
  <si>
    <t>Marine</t>
  </si>
  <si>
    <t>07-11-2020 10:34</t>
  </si>
  <si>
    <t>09-11-2020 10:34</t>
  </si>
  <si>
    <t xml:space="preserve">  Synthèse et statistiques pour la base "Chap3-Solution"</t>
  </si>
  <si>
    <t>Nombre d'utilisateurs</t>
  </si>
  <si>
    <t>Nombre de questions</t>
  </si>
  <si>
    <t>Moyenne globale</t>
  </si>
  <si>
    <t>Écart-type global</t>
  </si>
  <si>
    <t>KR20</t>
  </si>
  <si>
    <t>Questions faciles</t>
  </si>
  <si>
    <t>Questions difficiles</t>
  </si>
  <si>
    <t>Matrice Utilisateur x Question pour la base "Chap3-Solution"</t>
  </si>
  <si>
    <t>Utilisateur</t>
  </si>
  <si>
    <t>Verrerie</t>
  </si>
  <si>
    <t>Formules concentration en masse</t>
  </si>
  <si>
    <t>Unités concentration en masse</t>
  </si>
  <si>
    <t>Manipulation formules Concentration en masse.</t>
  </si>
  <si>
    <t>Calcium-- Concentration massique</t>
  </si>
  <si>
    <t>Echelle de teinte</t>
  </si>
  <si>
    <t>Solution Aqueuse mélange ?</t>
  </si>
  <si>
    <t>Dissolution du sulfate de cuivre</t>
  </si>
  <si>
    <t>Ménisque et trait de jauge</t>
  </si>
  <si>
    <t>Conversion- (copie)</t>
  </si>
  <si>
    <t>Calcium --- Concentration massique</t>
  </si>
  <si>
    <t>Conversion-</t>
  </si>
  <si>
    <t>Calcium-Concentration massique</t>
  </si>
  <si>
    <t>Conversion --</t>
  </si>
  <si>
    <t>Soupe Sel (1)</t>
  </si>
  <si>
    <t>Conversion -- (copie)</t>
  </si>
  <si>
    <t>Soupe Sel (2)</t>
  </si>
  <si>
    <t>Soupe Sel (3)</t>
  </si>
  <si>
    <t>Moyenne</t>
  </si>
  <si>
    <t>Quartile</t>
  </si>
  <si>
    <t xml:space="preserve"> Alexa</t>
  </si>
  <si>
    <t xml:space="preserve"> Ange-Martine</t>
  </si>
  <si>
    <t xml:space="preserve"> Antone</t>
  </si>
  <si>
    <t xml:space="preserve"> Atin</t>
  </si>
  <si>
    <t xml:space="preserve"> Dounia</t>
  </si>
  <si>
    <t xml:space="preserve"> Edouard</t>
  </si>
  <si>
    <t xml:space="preserve"> Ella</t>
  </si>
  <si>
    <t xml:space="preserve"> Gustavo</t>
  </si>
  <si>
    <t xml:space="preserve"> Lili-Rose</t>
  </si>
  <si>
    <t xml:space="preserve"> Lilimay</t>
  </si>
  <si>
    <t xml:space="preserve"> Lily</t>
  </si>
  <si>
    <t xml:space="preserve"> Lisa</t>
  </si>
  <si>
    <t xml:space="preserve"> Marouane</t>
  </si>
  <si>
    <t xml:space="preserve"> Matteo</t>
  </si>
  <si>
    <t xml:space="preserve"> Oscar</t>
  </si>
  <si>
    <t xml:space="preserve"> Paul</t>
  </si>
  <si>
    <t xml:space="preserve"> Samuel</t>
  </si>
  <si>
    <t xml:space="preserve"> Sylvain</t>
  </si>
  <si>
    <t>AAA Maria</t>
  </si>
  <si>
    <t>AZERTY Chloé</t>
  </si>
  <si>
    <t>BIBOW Liselotte</t>
  </si>
  <si>
    <t>D Enzo</t>
  </si>
  <si>
    <t>JAYET Marine</t>
  </si>
  <si>
    <t>KOT Marianne</t>
  </si>
  <si>
    <t>LEMPERIERE Constance</t>
  </si>
  <si>
    <t>M Malo</t>
  </si>
  <si>
    <t>R Enzo</t>
  </si>
  <si>
    <t>S Adrien</t>
  </si>
  <si>
    <t>V Clémence</t>
  </si>
  <si>
    <t>V Eva</t>
  </si>
  <si>
    <t>V Tristan</t>
  </si>
  <si>
    <t>VOGLI Ari</t>
  </si>
  <si>
    <t>VRAITEST Pierre</t>
  </si>
  <si>
    <t>W Quitterie</t>
  </si>
  <si>
    <t>Correct</t>
  </si>
  <si>
    <t>Total</t>
  </si>
  <si>
    <t>Taux de succès (S)</t>
  </si>
  <si>
    <t>Taux d'échec (E)</t>
  </si>
  <si>
    <t>S x E</t>
  </si>
  <si>
    <t>Correct Q1</t>
  </si>
  <si>
    <t>Total Q1</t>
  </si>
  <si>
    <t>Taux de succès</t>
  </si>
  <si>
    <t>Correct Q4</t>
  </si>
  <si>
    <t>Total Q4</t>
  </si>
  <si>
    <t>Q1-Q4</t>
  </si>
  <si>
    <t>Matrice Utilisateurs x Domaines pour la base "Chap3-Solution"</t>
  </si>
  <si>
    <t>Géographie</t>
  </si>
  <si>
    <t>QCM2</t>
  </si>
  <si>
    <t>QCM3</t>
  </si>
  <si>
    <t>Matrice Utilisateurs x Question des réponses pour la base "Chap3-Solution"</t>
  </si>
  <si>
    <t>1,2,3,4,5</t>
  </si>
  <si>
    <t>1</t>
  </si>
  <si>
    <t>2,3,1</t>
  </si>
  <si>
    <t>2,3</t>
  </si>
  <si>
    <t>3</t>
  </si>
  <si>
    <t>2</t>
  </si>
  <si>
    <t>4</t>
  </si>
  <si>
    <t>2,1</t>
  </si>
  <si>
    <t>3,2</t>
  </si>
  <si>
    <t>4,2</t>
  </si>
  <si>
    <t>1,6</t>
  </si>
  <si>
    <t>1,2</t>
  </si>
  <si>
    <t>1,4,2</t>
  </si>
  <si>
    <t>4,2,3,1,5</t>
  </si>
  <si>
    <t>7</t>
  </si>
  <si>
    <t>5,2,1,3</t>
  </si>
  <si>
    <t>2,4,3</t>
  </si>
  <si>
    <t>2,4,1</t>
  </si>
  <si>
    <t>1,8,2</t>
  </si>
  <si>
    <t>3,4</t>
  </si>
  <si>
    <t>2,1,3</t>
  </si>
  <si>
    <t>3,7,1,2</t>
  </si>
  <si>
    <t>1,2,3</t>
  </si>
  <si>
    <t>2,1,4</t>
  </si>
  <si>
    <t>7,2,1,3</t>
  </si>
  <si>
    <t>3,1,2</t>
  </si>
  <si>
    <t>4,1,2</t>
  </si>
  <si>
    <t>2,1,3,7</t>
  </si>
  <si>
    <t>3,4,2</t>
  </si>
  <si>
    <t>2,1,6</t>
  </si>
  <si>
    <t>4,1</t>
  </si>
  <si>
    <t>4,1,3,2</t>
  </si>
  <si>
    <t>1,3,7,2</t>
  </si>
  <si>
    <t>1,3</t>
  </si>
  <si>
    <t>4,2,3</t>
  </si>
  <si>
    <t>1,2,3,7</t>
  </si>
  <si>
    <t>4,5</t>
  </si>
  <si>
    <t>1,4</t>
  </si>
  <si>
    <t>1,2,7,3</t>
  </si>
  <si>
    <t>4,3</t>
  </si>
  <si>
    <t>2,3,1,7</t>
  </si>
  <si>
    <t>3,5</t>
  </si>
  <si>
    <t>2,1,7,3</t>
  </si>
  <si>
    <t>1,3,2</t>
  </si>
  <si>
    <t>4,3,2</t>
  </si>
  <si>
    <t>4,2,1</t>
  </si>
  <si>
    <t>2,7,1,3</t>
  </si>
  <si>
    <t>3,2,6,1</t>
  </si>
  <si>
    <t>1,2,4</t>
  </si>
  <si>
    <t>1,3,2,7</t>
  </si>
  <si>
    <t>1,3,5,2</t>
  </si>
  <si>
    <t>2,3,4</t>
  </si>
  <si>
    <t>3,1,4</t>
  </si>
  <si>
    <t>3,1,7,2</t>
  </si>
  <si>
    <t>3,2,1</t>
  </si>
  <si>
    <t>5,3</t>
  </si>
  <si>
    <t>7,3,1,2</t>
  </si>
  <si>
    <t>2,4</t>
  </si>
  <si>
    <t>2,3,7,1</t>
  </si>
  <si>
    <t>7,2,3,1</t>
  </si>
  <si>
    <t>3,2,1,7</t>
  </si>
  <si>
    <t>3,1</t>
  </si>
  <si>
    <t>7,1,2,3</t>
  </si>
  <si>
    <t>5,4,2</t>
  </si>
  <si>
    <t>3,6,1</t>
  </si>
  <si>
    <t>7,1,6,3</t>
  </si>
  <si>
    <t>7,1,3,2</t>
  </si>
  <si>
    <t>5,6</t>
  </si>
  <si>
    <t>1,5</t>
  </si>
  <si>
    <t>2,1,6,3,7</t>
  </si>
  <si>
    <t>3,1,4,5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</si>
</sst>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rgb="FF1E2F5C"/>
      <name val="Arial"/>
    </font>
    <font>
      <b/>
      <sz val="10"/>
      <color rgb="FF1E2F5C"/>
      <name val="Arial"/>
    </font>
    <font>
      <sz val="12"/>
      <color rgb="FF000000"/>
      <name val="Arial"/>
    </font>
    <font>
      <b/>
      <sz val="14"/>
      <color rgb="FF1E2F5C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gradientFill>
        <stop position="0">
          <color rgb="FFDEDEDE"/>
        </stop>
        <stop position="1">
          <color rgb="FFDEDEDE"/>
        </stop>
      </gradientFill>
    </fill>
  </fills>
  <borders count="2">
    <border>
      <left/>
      <right/>
      <top/>
      <bottom/>
      <diagonal/>
    </border>
    <border>
      <left style="thin">
        <color rgb="FF8D95A2"/>
      </left>
      <right style="thin">
        <color rgb="FF8D95A2"/>
      </right>
      <top style="double">
        <color rgb="FF8D95A2"/>
      </top>
      <bottom style="double">
        <color rgb="FF8D95A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2" fillId="2" borderId="1" xfId="0" applyFont="1" applyFill="1" applyBorder="1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164" fontId="3" fillId="0" borderId="0" xfId="0" applyNumberFormat="1" applyFont="1" applyAlignment="1">
      <alignment horizontal="right" wrapText="1"/>
    </xf>
    <xf numFmtId="2" fontId="3" fillId="0" borderId="0" xfId="0" applyNumberFormat="1" applyFont="1" applyAlignment="1">
      <alignment horizontal="right" wrapText="1"/>
    </xf>
    <xf numFmtId="9" fontId="3" fillId="0" borderId="0" xfId="0" applyNumberFormat="1" applyFont="1" applyAlignment="1">
      <alignment horizontal="right" wrapText="1"/>
    </xf>
    <xf numFmtId="2" fontId="2" fillId="2" borderId="1" xfId="0" applyNumberFormat="1" applyFont="1" applyFill="1" applyBorder="1" applyAlignment="1">
      <alignment horizontal="left" wrapText="1"/>
    </xf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A6" workbookViewId="0">
      <selection activeCell="E21" sqref="E21"/>
    </sheetView>
  </sheetViews>
  <sheetFormatPr defaultRowHeight="14.5" x14ac:dyDescent="0.35"/>
  <cols>
    <col min="1" max="1" width="3.6328125" customWidth="1"/>
    <col min="2" max="2" width="2.453125" customWidth="1"/>
    <col min="3" max="3" width="14.81640625" customWidth="1"/>
    <col min="4" max="4" width="5.54296875" customWidth="1"/>
    <col min="5" max="5" width="10.36328125" customWidth="1"/>
    <col min="6" max="6" width="2.26953125" customWidth="1"/>
    <col min="7" max="7" width="2.54296875" customWidth="1"/>
    <col min="8" max="8" width="2.81640625" customWidth="1"/>
    <col min="9" max="10" width="2.7265625" customWidth="1"/>
    <col min="11" max="11" width="2.26953125" customWidth="1"/>
    <col min="12" max="12" width="7.1796875" customWidth="1"/>
    <col min="13" max="13" width="20" customWidth="1"/>
  </cols>
  <sheetData>
    <row r="1" spans="1:18" ht="100" customHeight="1" x14ac:dyDescent="0.5">
      <c r="B1" s="1" t="s">
        <v>0</v>
      </c>
    </row>
    <row r="5" spans="1:18" ht="15.5" x14ac:dyDescent="0.35">
      <c r="B5" s="2" t="s">
        <v>1</v>
      </c>
      <c r="C5" s="3">
        <v>74</v>
      </c>
    </row>
    <row r="8" spans="1:18" ht="28" customHeight="1" x14ac:dyDescent="0.4">
      <c r="A8" s="4" t="s">
        <v>2</v>
      </c>
    </row>
    <row r="9" spans="1:18" ht="24" customHeight="1" x14ac:dyDescent="0.35">
      <c r="A9" s="5"/>
      <c r="B9" s="5" t="s">
        <v>3</v>
      </c>
      <c r="C9" s="5" t="s">
        <v>4</v>
      </c>
      <c r="D9" s="5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5" t="s">
        <v>18</v>
      </c>
      <c r="R9" s="5" t="s">
        <v>19</v>
      </c>
    </row>
    <row r="10" spans="1:18" x14ac:dyDescent="0.35"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>
        <v>17.62</v>
      </c>
      <c r="I10">
        <v>17</v>
      </c>
      <c r="J10">
        <v>8</v>
      </c>
      <c r="K10" s="6">
        <f t="shared" ref="K10:K41" si="0">J10/I10</f>
        <v>0.47058823529411764</v>
      </c>
      <c r="L10" s="7">
        <f t="shared" ref="L10:L41" si="1">20*J10/I10</f>
        <v>9.4117647058823533</v>
      </c>
      <c r="M10" t="s">
        <v>26</v>
      </c>
      <c r="N10" t="s">
        <v>27</v>
      </c>
      <c r="O10">
        <v>5498894882439168</v>
      </c>
    </row>
    <row r="11" spans="1:18" x14ac:dyDescent="0.35">
      <c r="B11" t="s">
        <v>20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>
        <v>24.22</v>
      </c>
      <c r="I11">
        <v>17</v>
      </c>
      <c r="J11">
        <v>7</v>
      </c>
      <c r="K11" s="6">
        <f t="shared" si="0"/>
        <v>0.41176470588235292</v>
      </c>
      <c r="L11" s="7">
        <f t="shared" si="1"/>
        <v>8.235294117647058</v>
      </c>
      <c r="M11" t="s">
        <v>26</v>
      </c>
      <c r="N11" t="s">
        <v>27</v>
      </c>
      <c r="O11">
        <v>4507494661488640</v>
      </c>
      <c r="P11" t="s">
        <v>33</v>
      </c>
    </row>
    <row r="12" spans="1:18" x14ac:dyDescent="0.35">
      <c r="B12" t="s">
        <v>20</v>
      </c>
      <c r="C12" t="s">
        <v>34</v>
      </c>
      <c r="E12" t="s">
        <v>35</v>
      </c>
      <c r="F12" t="s">
        <v>36</v>
      </c>
      <c r="G12" t="s">
        <v>37</v>
      </c>
      <c r="H12">
        <v>26.58</v>
      </c>
      <c r="I12">
        <v>17</v>
      </c>
      <c r="J12">
        <v>12</v>
      </c>
      <c r="K12" s="6">
        <f t="shared" si="0"/>
        <v>0.70588235294117652</v>
      </c>
      <c r="L12" s="7">
        <f t="shared" si="1"/>
        <v>14.117647058823529</v>
      </c>
      <c r="M12" t="s">
        <v>26</v>
      </c>
      <c r="N12" t="s">
        <v>27</v>
      </c>
      <c r="O12">
        <v>6606318108409856</v>
      </c>
      <c r="P12" t="s">
        <v>33</v>
      </c>
    </row>
    <row r="13" spans="1:18" x14ac:dyDescent="0.35">
      <c r="B13" t="s">
        <v>20</v>
      </c>
      <c r="C13" t="s">
        <v>21</v>
      </c>
      <c r="E13" t="s">
        <v>38</v>
      </c>
      <c r="F13" t="s">
        <v>39</v>
      </c>
      <c r="G13" t="s">
        <v>40</v>
      </c>
      <c r="H13">
        <v>3.6</v>
      </c>
      <c r="I13">
        <v>17</v>
      </c>
      <c r="J13">
        <v>17</v>
      </c>
      <c r="K13" s="6">
        <f t="shared" si="0"/>
        <v>1</v>
      </c>
      <c r="L13" s="7">
        <f t="shared" si="1"/>
        <v>20</v>
      </c>
      <c r="M13" t="s">
        <v>41</v>
      </c>
      <c r="N13" t="s">
        <v>27</v>
      </c>
      <c r="O13">
        <v>6123308602884096</v>
      </c>
    </row>
    <row r="14" spans="1:18" x14ac:dyDescent="0.35">
      <c r="B14" t="s">
        <v>20</v>
      </c>
      <c r="C14" t="s">
        <v>28</v>
      </c>
      <c r="D14" t="s">
        <v>42</v>
      </c>
      <c r="E14" t="s">
        <v>43</v>
      </c>
      <c r="F14" t="s">
        <v>44</v>
      </c>
      <c r="G14" t="s">
        <v>45</v>
      </c>
      <c r="H14">
        <v>9.18</v>
      </c>
      <c r="I14">
        <v>17</v>
      </c>
      <c r="J14">
        <v>10</v>
      </c>
      <c r="K14" s="6">
        <f t="shared" si="0"/>
        <v>0.58823529411764708</v>
      </c>
      <c r="L14" s="7">
        <f t="shared" si="1"/>
        <v>11.764705882352942</v>
      </c>
      <c r="M14" t="s">
        <v>26</v>
      </c>
      <c r="N14" t="s">
        <v>27</v>
      </c>
      <c r="O14">
        <v>5418430482087936</v>
      </c>
      <c r="P14" t="s">
        <v>33</v>
      </c>
    </row>
    <row r="15" spans="1:18" x14ac:dyDescent="0.35">
      <c r="B15" t="s">
        <v>20</v>
      </c>
      <c r="C15" t="s">
        <v>34</v>
      </c>
      <c r="E15" t="s">
        <v>46</v>
      </c>
      <c r="F15" t="s">
        <v>47</v>
      </c>
      <c r="G15" t="s">
        <v>48</v>
      </c>
      <c r="H15">
        <v>12.55</v>
      </c>
      <c r="I15">
        <v>17</v>
      </c>
      <c r="J15">
        <v>14</v>
      </c>
      <c r="K15" s="6">
        <f t="shared" si="0"/>
        <v>0.82352941176470584</v>
      </c>
      <c r="L15" s="7">
        <f t="shared" si="1"/>
        <v>16.470588235294116</v>
      </c>
      <c r="M15" t="s">
        <v>41</v>
      </c>
      <c r="N15" t="s">
        <v>27</v>
      </c>
      <c r="O15">
        <v>4882058490937344</v>
      </c>
      <c r="P15" t="s">
        <v>33</v>
      </c>
    </row>
    <row r="16" spans="1:18" x14ac:dyDescent="0.35">
      <c r="B16" t="s">
        <v>20</v>
      </c>
      <c r="C16" t="s">
        <v>21</v>
      </c>
      <c r="E16" t="s">
        <v>49</v>
      </c>
      <c r="F16" t="s">
        <v>50</v>
      </c>
      <c r="G16" t="s">
        <v>51</v>
      </c>
      <c r="H16">
        <v>34</v>
      </c>
      <c r="I16">
        <v>17</v>
      </c>
      <c r="J16">
        <v>15</v>
      </c>
      <c r="K16" s="6">
        <f t="shared" si="0"/>
        <v>0.88235294117647056</v>
      </c>
      <c r="L16" s="7">
        <f t="shared" si="1"/>
        <v>17.647058823529413</v>
      </c>
      <c r="M16" t="s">
        <v>41</v>
      </c>
      <c r="N16" t="s">
        <v>27</v>
      </c>
      <c r="O16">
        <v>6436872790212608</v>
      </c>
      <c r="P16" t="s">
        <v>33</v>
      </c>
    </row>
    <row r="17" spans="2:16" x14ac:dyDescent="0.35">
      <c r="B17" t="s">
        <v>20</v>
      </c>
      <c r="C17" t="s">
        <v>28</v>
      </c>
      <c r="D17" t="s">
        <v>52</v>
      </c>
      <c r="E17" t="s">
        <v>53</v>
      </c>
      <c r="F17" t="s">
        <v>54</v>
      </c>
      <c r="G17" t="s">
        <v>55</v>
      </c>
      <c r="H17">
        <v>4.9800000000000004</v>
      </c>
      <c r="I17">
        <v>17</v>
      </c>
      <c r="J17">
        <v>17</v>
      </c>
      <c r="K17" s="6">
        <f t="shared" si="0"/>
        <v>1</v>
      </c>
      <c r="L17" s="7">
        <f t="shared" si="1"/>
        <v>20</v>
      </c>
      <c r="M17" t="s">
        <v>41</v>
      </c>
      <c r="N17" t="s">
        <v>27</v>
      </c>
      <c r="O17">
        <v>6030287295217664</v>
      </c>
      <c r="P17" t="s">
        <v>33</v>
      </c>
    </row>
    <row r="18" spans="2:16" x14ac:dyDescent="0.35">
      <c r="B18" t="s">
        <v>20</v>
      </c>
      <c r="C18" t="s">
        <v>34</v>
      </c>
      <c r="E18" t="s">
        <v>56</v>
      </c>
      <c r="F18" t="s">
        <v>57</v>
      </c>
      <c r="G18" t="s">
        <v>58</v>
      </c>
      <c r="H18">
        <v>17.670000000000002</v>
      </c>
      <c r="I18">
        <v>17</v>
      </c>
      <c r="J18">
        <v>14</v>
      </c>
      <c r="K18" s="6">
        <f t="shared" si="0"/>
        <v>0.82352941176470584</v>
      </c>
      <c r="L18" s="7">
        <f t="shared" si="1"/>
        <v>16.470588235294116</v>
      </c>
      <c r="M18" t="s">
        <v>41</v>
      </c>
      <c r="N18" t="s">
        <v>27</v>
      </c>
      <c r="O18">
        <v>5136552214659072</v>
      </c>
      <c r="P18" t="s">
        <v>33</v>
      </c>
    </row>
    <row r="19" spans="2:16" x14ac:dyDescent="0.35">
      <c r="B19" t="s">
        <v>20</v>
      </c>
      <c r="C19" t="s">
        <v>21</v>
      </c>
      <c r="E19" t="s">
        <v>59</v>
      </c>
      <c r="F19" t="s">
        <v>60</v>
      </c>
      <c r="G19" t="s">
        <v>61</v>
      </c>
      <c r="H19">
        <v>6.4</v>
      </c>
      <c r="I19">
        <v>17</v>
      </c>
      <c r="J19">
        <v>12</v>
      </c>
      <c r="K19" s="6">
        <f t="shared" si="0"/>
        <v>0.70588235294117652</v>
      </c>
      <c r="L19" s="7">
        <f t="shared" si="1"/>
        <v>14.117647058823529</v>
      </c>
      <c r="M19" t="s">
        <v>26</v>
      </c>
      <c r="N19" t="s">
        <v>27</v>
      </c>
      <c r="O19">
        <v>6749447759331328</v>
      </c>
      <c r="P19" t="s">
        <v>33</v>
      </c>
    </row>
    <row r="20" spans="2:16" x14ac:dyDescent="0.35">
      <c r="B20" t="s">
        <v>20</v>
      </c>
      <c r="C20" t="s">
        <v>34</v>
      </c>
      <c r="E20" t="s">
        <v>62</v>
      </c>
      <c r="F20" t="s">
        <v>63</v>
      </c>
      <c r="G20" t="s">
        <v>64</v>
      </c>
      <c r="H20">
        <v>13.2</v>
      </c>
      <c r="I20">
        <v>17</v>
      </c>
      <c r="J20">
        <v>11</v>
      </c>
      <c r="K20" s="6">
        <f t="shared" si="0"/>
        <v>0.6470588235294118</v>
      </c>
      <c r="L20" s="7">
        <f t="shared" si="1"/>
        <v>12.941176470588236</v>
      </c>
      <c r="M20" t="s">
        <v>26</v>
      </c>
      <c r="N20" t="s">
        <v>27</v>
      </c>
      <c r="O20">
        <v>4718613879586816</v>
      </c>
      <c r="P20" t="s">
        <v>33</v>
      </c>
    </row>
    <row r="21" spans="2:16" x14ac:dyDescent="0.35">
      <c r="B21" t="s">
        <v>20</v>
      </c>
      <c r="C21" t="s">
        <v>28</v>
      </c>
      <c r="D21" t="s">
        <v>65</v>
      </c>
      <c r="E21" t="s">
        <v>66</v>
      </c>
      <c r="F21" t="s">
        <v>67</v>
      </c>
      <c r="G21" t="s">
        <v>68</v>
      </c>
      <c r="H21">
        <v>14.13</v>
      </c>
      <c r="I21">
        <v>17</v>
      </c>
      <c r="J21">
        <v>14</v>
      </c>
      <c r="K21" s="6">
        <f t="shared" si="0"/>
        <v>0.82352941176470584</v>
      </c>
      <c r="L21" s="7">
        <f t="shared" si="1"/>
        <v>16.470588235294116</v>
      </c>
      <c r="M21" t="s">
        <v>41</v>
      </c>
      <c r="N21" t="s">
        <v>27</v>
      </c>
      <c r="O21">
        <v>4925706599399424</v>
      </c>
    </row>
    <row r="22" spans="2:16" x14ac:dyDescent="0.35">
      <c r="B22" t="s">
        <v>20</v>
      </c>
      <c r="C22" t="s">
        <v>34</v>
      </c>
      <c r="E22" t="s">
        <v>69</v>
      </c>
      <c r="F22" t="s">
        <v>70</v>
      </c>
      <c r="G22" t="s">
        <v>71</v>
      </c>
      <c r="H22">
        <v>37.049999999999997</v>
      </c>
      <c r="I22">
        <v>17</v>
      </c>
      <c r="J22">
        <v>17</v>
      </c>
      <c r="K22" s="6">
        <f t="shared" si="0"/>
        <v>1</v>
      </c>
      <c r="L22" s="7">
        <f t="shared" si="1"/>
        <v>20</v>
      </c>
      <c r="M22" t="s">
        <v>41</v>
      </c>
      <c r="N22" t="s">
        <v>27</v>
      </c>
      <c r="O22">
        <v>6030742561751040</v>
      </c>
      <c r="P22" t="s">
        <v>33</v>
      </c>
    </row>
    <row r="23" spans="2:16" x14ac:dyDescent="0.35">
      <c r="B23" t="s">
        <v>20</v>
      </c>
      <c r="C23" t="s">
        <v>28</v>
      </c>
      <c r="D23" t="s">
        <v>72</v>
      </c>
      <c r="E23" t="s">
        <v>73</v>
      </c>
      <c r="F23" t="s">
        <v>74</v>
      </c>
      <c r="G23" t="s">
        <v>75</v>
      </c>
      <c r="H23">
        <v>21.87</v>
      </c>
      <c r="I23">
        <v>17</v>
      </c>
      <c r="J23">
        <v>15</v>
      </c>
      <c r="K23" s="6">
        <f t="shared" si="0"/>
        <v>0.88235294117647056</v>
      </c>
      <c r="L23" s="7">
        <f t="shared" si="1"/>
        <v>17.647058823529413</v>
      </c>
      <c r="M23" t="s">
        <v>41</v>
      </c>
      <c r="N23" t="s">
        <v>27</v>
      </c>
      <c r="O23">
        <v>6374304176406528</v>
      </c>
      <c r="P23" t="s">
        <v>33</v>
      </c>
    </row>
    <row r="24" spans="2:16" x14ac:dyDescent="0.35">
      <c r="B24" t="s">
        <v>20</v>
      </c>
      <c r="C24" t="s">
        <v>34</v>
      </c>
      <c r="E24" t="s">
        <v>76</v>
      </c>
      <c r="F24" t="s">
        <v>77</v>
      </c>
      <c r="G24" t="s">
        <v>78</v>
      </c>
      <c r="H24">
        <v>23.93</v>
      </c>
      <c r="I24">
        <v>17</v>
      </c>
      <c r="J24">
        <v>15</v>
      </c>
      <c r="K24" s="6">
        <f t="shared" si="0"/>
        <v>0.88235294117647056</v>
      </c>
      <c r="L24" s="7">
        <f t="shared" si="1"/>
        <v>17.647058823529413</v>
      </c>
      <c r="M24" t="s">
        <v>41</v>
      </c>
      <c r="N24" t="s">
        <v>27</v>
      </c>
      <c r="O24">
        <v>4537661974904832</v>
      </c>
      <c r="P24" t="s">
        <v>33</v>
      </c>
    </row>
    <row r="25" spans="2:16" x14ac:dyDescent="0.35">
      <c r="B25" t="s">
        <v>20</v>
      </c>
      <c r="C25" t="s">
        <v>21</v>
      </c>
      <c r="D25" t="s">
        <v>79</v>
      </c>
      <c r="E25" t="s">
        <v>80</v>
      </c>
      <c r="F25" t="s">
        <v>77</v>
      </c>
      <c r="G25" t="s">
        <v>78</v>
      </c>
      <c r="H25">
        <v>24.3</v>
      </c>
      <c r="I25">
        <v>17</v>
      </c>
      <c r="J25">
        <v>13</v>
      </c>
      <c r="K25" s="6">
        <f t="shared" si="0"/>
        <v>0.76470588235294112</v>
      </c>
      <c r="L25" s="7">
        <f t="shared" si="1"/>
        <v>15.294117647058824</v>
      </c>
      <c r="M25" t="s">
        <v>26</v>
      </c>
      <c r="N25" t="s">
        <v>27</v>
      </c>
      <c r="O25">
        <v>5945838675165184</v>
      </c>
      <c r="P25" t="s">
        <v>33</v>
      </c>
    </row>
    <row r="26" spans="2:16" x14ac:dyDescent="0.35">
      <c r="B26" t="s">
        <v>20</v>
      </c>
      <c r="C26" t="s">
        <v>21</v>
      </c>
      <c r="E26" t="s">
        <v>81</v>
      </c>
      <c r="F26" t="s">
        <v>82</v>
      </c>
      <c r="G26" t="s">
        <v>83</v>
      </c>
      <c r="H26">
        <v>10.050000000000001</v>
      </c>
      <c r="I26">
        <v>17</v>
      </c>
      <c r="J26">
        <v>8</v>
      </c>
      <c r="K26" s="6">
        <f t="shared" si="0"/>
        <v>0.47058823529411764</v>
      </c>
      <c r="L26" s="7">
        <f t="shared" si="1"/>
        <v>9.4117647058823533</v>
      </c>
      <c r="M26" t="s">
        <v>26</v>
      </c>
      <c r="N26" t="s">
        <v>27</v>
      </c>
      <c r="O26">
        <v>6364239658745856</v>
      </c>
      <c r="P26" t="s">
        <v>33</v>
      </c>
    </row>
    <row r="27" spans="2:16" x14ac:dyDescent="0.35">
      <c r="B27" t="s">
        <v>20</v>
      </c>
      <c r="C27" t="s">
        <v>34</v>
      </c>
      <c r="E27" t="s">
        <v>84</v>
      </c>
      <c r="F27" t="s">
        <v>85</v>
      </c>
      <c r="G27" t="s">
        <v>86</v>
      </c>
      <c r="H27">
        <v>11.63</v>
      </c>
      <c r="I27">
        <v>17</v>
      </c>
      <c r="J27">
        <v>13</v>
      </c>
      <c r="K27" s="6">
        <f t="shared" si="0"/>
        <v>0.76470588235294112</v>
      </c>
      <c r="L27" s="7">
        <f t="shared" si="1"/>
        <v>15.294117647058824</v>
      </c>
      <c r="M27" t="s">
        <v>26</v>
      </c>
      <c r="N27" t="s">
        <v>27</v>
      </c>
      <c r="O27">
        <v>4991847686471680</v>
      </c>
      <c r="P27" t="s">
        <v>33</v>
      </c>
    </row>
    <row r="28" spans="2:16" x14ac:dyDescent="0.35">
      <c r="B28" t="s">
        <v>20</v>
      </c>
      <c r="C28" t="s">
        <v>34</v>
      </c>
      <c r="E28" t="s">
        <v>87</v>
      </c>
      <c r="F28" t="s">
        <v>88</v>
      </c>
      <c r="G28" t="s">
        <v>89</v>
      </c>
      <c r="H28">
        <v>55.03</v>
      </c>
      <c r="I28">
        <v>17</v>
      </c>
      <c r="J28">
        <v>2</v>
      </c>
      <c r="K28" s="6">
        <f t="shared" si="0"/>
        <v>0.11764705882352941</v>
      </c>
      <c r="L28" s="7">
        <f t="shared" si="1"/>
        <v>2.3529411764705883</v>
      </c>
      <c r="M28" t="s">
        <v>26</v>
      </c>
      <c r="N28" t="s">
        <v>27</v>
      </c>
      <c r="O28">
        <v>5927146071523328</v>
      </c>
      <c r="P28" t="s">
        <v>33</v>
      </c>
    </row>
    <row r="29" spans="2:16" x14ac:dyDescent="0.35">
      <c r="B29" t="s">
        <v>20</v>
      </c>
      <c r="C29" t="s">
        <v>21</v>
      </c>
      <c r="E29" t="s">
        <v>90</v>
      </c>
      <c r="F29" t="s">
        <v>91</v>
      </c>
      <c r="G29" t="s">
        <v>92</v>
      </c>
      <c r="H29">
        <v>38.32</v>
      </c>
      <c r="I29">
        <v>17</v>
      </c>
      <c r="J29">
        <v>13</v>
      </c>
      <c r="K29" s="6">
        <f t="shared" si="0"/>
        <v>0.76470588235294112</v>
      </c>
      <c r="L29" s="7">
        <f t="shared" si="1"/>
        <v>15.294117647058824</v>
      </c>
      <c r="M29" t="s">
        <v>26</v>
      </c>
      <c r="N29" t="s">
        <v>27</v>
      </c>
      <c r="O29">
        <v>4617353750904832</v>
      </c>
      <c r="P29" t="s">
        <v>33</v>
      </c>
    </row>
    <row r="30" spans="2:16" x14ac:dyDescent="0.35">
      <c r="B30" t="s">
        <v>20</v>
      </c>
      <c r="C30" t="s">
        <v>34</v>
      </c>
      <c r="E30" t="s">
        <v>93</v>
      </c>
      <c r="F30" t="s">
        <v>94</v>
      </c>
      <c r="G30" t="s">
        <v>95</v>
      </c>
      <c r="H30">
        <v>40.729999999999997</v>
      </c>
      <c r="I30">
        <v>17</v>
      </c>
      <c r="J30">
        <v>11</v>
      </c>
      <c r="K30" s="6">
        <f t="shared" si="0"/>
        <v>0.6470588235294118</v>
      </c>
      <c r="L30" s="7">
        <f t="shared" si="1"/>
        <v>12.941176470588236</v>
      </c>
      <c r="M30" t="s">
        <v>26</v>
      </c>
      <c r="N30" t="s">
        <v>27</v>
      </c>
      <c r="O30">
        <v>6612725931180032</v>
      </c>
      <c r="P30" t="s">
        <v>33</v>
      </c>
    </row>
    <row r="31" spans="2:16" x14ac:dyDescent="0.35">
      <c r="B31" t="s">
        <v>20</v>
      </c>
      <c r="C31" t="s">
        <v>21</v>
      </c>
      <c r="E31" t="s">
        <v>96</v>
      </c>
      <c r="F31" t="s">
        <v>94</v>
      </c>
      <c r="G31" t="s">
        <v>95</v>
      </c>
      <c r="H31">
        <v>55.2</v>
      </c>
      <c r="I31">
        <v>17</v>
      </c>
      <c r="J31">
        <v>17</v>
      </c>
      <c r="K31" s="6">
        <f t="shared" si="0"/>
        <v>1</v>
      </c>
      <c r="L31" s="7">
        <f t="shared" si="1"/>
        <v>20</v>
      </c>
      <c r="M31" t="s">
        <v>41</v>
      </c>
      <c r="N31" t="s">
        <v>27</v>
      </c>
      <c r="O31">
        <v>5527763169574912</v>
      </c>
      <c r="P31" t="s">
        <v>33</v>
      </c>
    </row>
    <row r="32" spans="2:16" x14ac:dyDescent="0.35">
      <c r="B32" t="s">
        <v>20</v>
      </c>
      <c r="C32" t="s">
        <v>34</v>
      </c>
      <c r="D32" t="s">
        <v>22</v>
      </c>
      <c r="E32" t="s">
        <v>23</v>
      </c>
      <c r="F32" t="s">
        <v>97</v>
      </c>
      <c r="G32" t="s">
        <v>98</v>
      </c>
      <c r="H32">
        <v>0.33</v>
      </c>
      <c r="I32">
        <v>17</v>
      </c>
      <c r="J32">
        <v>2</v>
      </c>
      <c r="K32" s="6">
        <f t="shared" si="0"/>
        <v>0.11764705882352941</v>
      </c>
      <c r="L32" s="7">
        <f t="shared" si="1"/>
        <v>2.3529411764705883</v>
      </c>
      <c r="M32" t="s">
        <v>26</v>
      </c>
      <c r="N32" t="s">
        <v>27</v>
      </c>
      <c r="O32">
        <v>5498894882439168</v>
      </c>
    </row>
    <row r="33" spans="2:16" x14ac:dyDescent="0.35">
      <c r="B33" t="s">
        <v>20</v>
      </c>
      <c r="C33" t="s">
        <v>28</v>
      </c>
      <c r="D33" t="s">
        <v>42</v>
      </c>
      <c r="E33" t="s">
        <v>99</v>
      </c>
      <c r="F33" t="s">
        <v>100</v>
      </c>
      <c r="G33" t="s">
        <v>101</v>
      </c>
      <c r="H33">
        <v>27.02</v>
      </c>
      <c r="I33">
        <v>17</v>
      </c>
      <c r="J33">
        <v>12</v>
      </c>
      <c r="K33" s="6">
        <f t="shared" si="0"/>
        <v>0.70588235294117652</v>
      </c>
      <c r="L33" s="7">
        <f t="shared" si="1"/>
        <v>14.117647058823529</v>
      </c>
      <c r="M33" t="s">
        <v>26</v>
      </c>
      <c r="N33" t="s">
        <v>27</v>
      </c>
      <c r="O33">
        <v>5423800164286464</v>
      </c>
      <c r="P33" t="s">
        <v>33</v>
      </c>
    </row>
    <row r="34" spans="2:16" x14ac:dyDescent="0.35">
      <c r="B34" t="s">
        <v>20</v>
      </c>
      <c r="C34" t="s">
        <v>28</v>
      </c>
      <c r="D34" t="s">
        <v>102</v>
      </c>
      <c r="E34" t="s">
        <v>103</v>
      </c>
      <c r="F34" t="s">
        <v>104</v>
      </c>
      <c r="G34" t="s">
        <v>105</v>
      </c>
      <c r="H34">
        <v>58.18</v>
      </c>
      <c r="I34">
        <v>17</v>
      </c>
      <c r="J34">
        <v>9</v>
      </c>
      <c r="K34" s="6">
        <f t="shared" si="0"/>
        <v>0.52941176470588236</v>
      </c>
      <c r="L34" s="7">
        <f t="shared" si="1"/>
        <v>10.588235294117647</v>
      </c>
      <c r="M34" t="s">
        <v>26</v>
      </c>
      <c r="N34" t="s">
        <v>27</v>
      </c>
      <c r="O34">
        <v>5786408583168000</v>
      </c>
      <c r="P34" t="s">
        <v>33</v>
      </c>
    </row>
    <row r="35" spans="2:16" x14ac:dyDescent="0.35">
      <c r="B35" t="s">
        <v>20</v>
      </c>
      <c r="C35" t="s">
        <v>34</v>
      </c>
      <c r="E35" t="s">
        <v>106</v>
      </c>
      <c r="F35" t="s">
        <v>107</v>
      </c>
      <c r="G35" t="s">
        <v>108</v>
      </c>
      <c r="H35">
        <v>24.58</v>
      </c>
      <c r="I35">
        <v>17</v>
      </c>
      <c r="J35">
        <v>14</v>
      </c>
      <c r="K35" s="6">
        <f t="shared" si="0"/>
        <v>0.82352941176470584</v>
      </c>
      <c r="L35" s="7">
        <f t="shared" si="1"/>
        <v>16.470588235294116</v>
      </c>
      <c r="M35" t="s">
        <v>41</v>
      </c>
      <c r="N35" t="s">
        <v>27</v>
      </c>
      <c r="O35">
        <v>5014895286288384</v>
      </c>
      <c r="P35" t="s">
        <v>33</v>
      </c>
    </row>
    <row r="36" spans="2:16" x14ac:dyDescent="0.35">
      <c r="B36" t="s">
        <v>20</v>
      </c>
      <c r="C36" t="s">
        <v>34</v>
      </c>
      <c r="E36" t="s">
        <v>69</v>
      </c>
      <c r="F36" t="s">
        <v>109</v>
      </c>
      <c r="G36" t="s">
        <v>110</v>
      </c>
      <c r="H36">
        <v>4</v>
      </c>
      <c r="I36">
        <v>17</v>
      </c>
      <c r="J36">
        <v>2</v>
      </c>
      <c r="K36" s="6">
        <f t="shared" si="0"/>
        <v>0.11764705882352941</v>
      </c>
      <c r="L36" s="7">
        <f t="shared" si="1"/>
        <v>2.3529411764705883</v>
      </c>
      <c r="M36" t="s">
        <v>26</v>
      </c>
      <c r="N36" t="s">
        <v>27</v>
      </c>
      <c r="O36">
        <v>6030742561751040</v>
      </c>
      <c r="P36" t="s">
        <v>33</v>
      </c>
    </row>
    <row r="37" spans="2:16" x14ac:dyDescent="0.35">
      <c r="B37" t="s">
        <v>20</v>
      </c>
      <c r="C37" t="s">
        <v>111</v>
      </c>
      <c r="D37" t="s">
        <v>42</v>
      </c>
      <c r="E37" t="s">
        <v>99</v>
      </c>
      <c r="F37" t="s">
        <v>112</v>
      </c>
      <c r="G37" t="s">
        <v>113</v>
      </c>
      <c r="H37">
        <v>12.85</v>
      </c>
      <c r="I37">
        <v>11</v>
      </c>
      <c r="J37">
        <v>10</v>
      </c>
      <c r="K37" s="6">
        <f t="shared" si="0"/>
        <v>0.90909090909090906</v>
      </c>
      <c r="L37" s="7">
        <f t="shared" si="1"/>
        <v>18.181818181818183</v>
      </c>
      <c r="M37" t="s">
        <v>41</v>
      </c>
      <c r="N37" t="s">
        <v>27</v>
      </c>
      <c r="O37">
        <v>5423800164286464</v>
      </c>
      <c r="P37" t="s">
        <v>33</v>
      </c>
    </row>
    <row r="38" spans="2:16" x14ac:dyDescent="0.35">
      <c r="B38" t="s">
        <v>20</v>
      </c>
      <c r="C38" t="s">
        <v>28</v>
      </c>
      <c r="D38" t="s">
        <v>114</v>
      </c>
      <c r="E38" t="s">
        <v>115</v>
      </c>
      <c r="F38" t="s">
        <v>116</v>
      </c>
      <c r="G38" t="s">
        <v>117</v>
      </c>
      <c r="H38">
        <v>12.13</v>
      </c>
      <c r="I38">
        <v>17</v>
      </c>
      <c r="J38">
        <v>11</v>
      </c>
      <c r="K38" s="6">
        <f t="shared" si="0"/>
        <v>0.6470588235294118</v>
      </c>
      <c r="L38" s="7">
        <f t="shared" si="1"/>
        <v>12.941176470588236</v>
      </c>
      <c r="M38" t="s">
        <v>26</v>
      </c>
      <c r="N38" t="s">
        <v>27</v>
      </c>
      <c r="O38">
        <v>4963266853863424</v>
      </c>
      <c r="P38" t="s">
        <v>33</v>
      </c>
    </row>
    <row r="39" spans="2:16" x14ac:dyDescent="0.35">
      <c r="B39" t="s">
        <v>20</v>
      </c>
      <c r="C39" t="s">
        <v>34</v>
      </c>
      <c r="E39" t="s">
        <v>118</v>
      </c>
      <c r="F39" t="s">
        <v>119</v>
      </c>
      <c r="G39" t="s">
        <v>120</v>
      </c>
      <c r="H39">
        <v>4.88</v>
      </c>
      <c r="I39">
        <v>17</v>
      </c>
      <c r="J39">
        <v>2</v>
      </c>
      <c r="K39" s="6">
        <f t="shared" si="0"/>
        <v>0.11764705882352941</v>
      </c>
      <c r="L39" s="7">
        <f t="shared" si="1"/>
        <v>2.3529411764705883</v>
      </c>
      <c r="M39" t="s">
        <v>26</v>
      </c>
      <c r="N39" t="s">
        <v>27</v>
      </c>
      <c r="O39">
        <v>5336194810380288</v>
      </c>
      <c r="P39" t="s">
        <v>33</v>
      </c>
    </row>
    <row r="40" spans="2:16" x14ac:dyDescent="0.35">
      <c r="B40" t="s">
        <v>20</v>
      </c>
      <c r="C40" t="s">
        <v>21</v>
      </c>
      <c r="D40" t="s">
        <v>121</v>
      </c>
      <c r="E40" t="s">
        <v>122</v>
      </c>
      <c r="F40" t="s">
        <v>123</v>
      </c>
      <c r="G40" t="s">
        <v>124</v>
      </c>
      <c r="H40">
        <v>28</v>
      </c>
      <c r="I40">
        <v>17</v>
      </c>
      <c r="J40">
        <v>11</v>
      </c>
      <c r="K40" s="6">
        <f t="shared" si="0"/>
        <v>0.6470588235294118</v>
      </c>
      <c r="L40" s="7">
        <f t="shared" si="1"/>
        <v>12.941176470588236</v>
      </c>
      <c r="M40" t="s">
        <v>26</v>
      </c>
      <c r="N40" t="s">
        <v>27</v>
      </c>
      <c r="O40">
        <v>6651656420720640</v>
      </c>
      <c r="P40" t="s">
        <v>33</v>
      </c>
    </row>
    <row r="41" spans="2:16" x14ac:dyDescent="0.35">
      <c r="B41" t="s">
        <v>20</v>
      </c>
      <c r="C41" t="s">
        <v>28</v>
      </c>
      <c r="D41" t="s">
        <v>125</v>
      </c>
      <c r="E41" t="s">
        <v>126</v>
      </c>
      <c r="F41" t="s">
        <v>127</v>
      </c>
      <c r="G41" t="s">
        <v>128</v>
      </c>
      <c r="H41">
        <v>35.15</v>
      </c>
      <c r="I41">
        <v>17</v>
      </c>
      <c r="J41">
        <v>12</v>
      </c>
      <c r="K41" s="6">
        <f t="shared" si="0"/>
        <v>0.70588235294117652</v>
      </c>
      <c r="L41" s="7">
        <f t="shared" si="1"/>
        <v>14.117647058823529</v>
      </c>
      <c r="M41" t="s">
        <v>26</v>
      </c>
      <c r="N41" t="s">
        <v>27</v>
      </c>
      <c r="O41">
        <v>5866676287438848</v>
      </c>
      <c r="P41" t="s">
        <v>33</v>
      </c>
    </row>
    <row r="42" spans="2:16" x14ac:dyDescent="0.35">
      <c r="B42" t="s">
        <v>20</v>
      </c>
      <c r="C42" t="s">
        <v>28</v>
      </c>
      <c r="D42" t="s">
        <v>129</v>
      </c>
      <c r="E42" t="s">
        <v>53</v>
      </c>
      <c r="F42" t="s">
        <v>130</v>
      </c>
      <c r="G42" t="s">
        <v>131</v>
      </c>
      <c r="H42">
        <v>12.67</v>
      </c>
      <c r="I42">
        <v>17</v>
      </c>
      <c r="J42">
        <v>10</v>
      </c>
      <c r="K42" s="6">
        <f t="shared" ref="K42:K45" si="2">J42/I42</f>
        <v>0.58823529411764708</v>
      </c>
      <c r="L42" s="7">
        <f t="shared" ref="L42:L45" si="3">20*J42/I42</f>
        <v>11.764705882352942</v>
      </c>
      <c r="M42" t="s">
        <v>26</v>
      </c>
      <c r="N42" t="s">
        <v>27</v>
      </c>
      <c r="O42">
        <v>5000088856297472</v>
      </c>
      <c r="P42" t="s">
        <v>33</v>
      </c>
    </row>
    <row r="43" spans="2:16" x14ac:dyDescent="0.35">
      <c r="B43" t="s">
        <v>20</v>
      </c>
      <c r="C43" t="s">
        <v>21</v>
      </c>
      <c r="E43" t="s">
        <v>132</v>
      </c>
      <c r="F43" t="s">
        <v>133</v>
      </c>
      <c r="G43" t="s">
        <v>134</v>
      </c>
      <c r="H43">
        <v>22</v>
      </c>
      <c r="I43">
        <v>17</v>
      </c>
      <c r="J43">
        <v>14</v>
      </c>
      <c r="K43" s="6">
        <f t="shared" si="2"/>
        <v>0.82352941176470584</v>
      </c>
      <c r="L43" s="7">
        <f t="shared" si="3"/>
        <v>16.470588235294116</v>
      </c>
      <c r="M43" t="s">
        <v>41</v>
      </c>
      <c r="N43" t="s">
        <v>27</v>
      </c>
      <c r="O43">
        <v>5837903731097600</v>
      </c>
      <c r="P43" t="s">
        <v>33</v>
      </c>
    </row>
    <row r="44" spans="2:16" x14ac:dyDescent="0.35">
      <c r="B44" t="s">
        <v>20</v>
      </c>
      <c r="C44" t="s">
        <v>28</v>
      </c>
      <c r="D44" t="s">
        <v>42</v>
      </c>
      <c r="E44" t="s">
        <v>135</v>
      </c>
      <c r="F44" t="s">
        <v>136</v>
      </c>
      <c r="G44" t="s">
        <v>137</v>
      </c>
      <c r="H44">
        <v>32.93</v>
      </c>
      <c r="I44">
        <v>17</v>
      </c>
      <c r="J44">
        <v>14</v>
      </c>
      <c r="K44" s="6">
        <f t="shared" si="2"/>
        <v>0.82352941176470584</v>
      </c>
      <c r="L44" s="7">
        <f t="shared" si="3"/>
        <v>16.470588235294116</v>
      </c>
      <c r="M44" t="s">
        <v>41</v>
      </c>
      <c r="N44" t="s">
        <v>27</v>
      </c>
      <c r="O44">
        <v>6334618208829440</v>
      </c>
      <c r="P44" t="s">
        <v>33</v>
      </c>
    </row>
    <row r="45" spans="2:16" x14ac:dyDescent="0.35">
      <c r="B45" t="s">
        <v>20</v>
      </c>
      <c r="C45" t="s">
        <v>28</v>
      </c>
      <c r="D45" t="s">
        <v>138</v>
      </c>
      <c r="E45" t="s">
        <v>139</v>
      </c>
      <c r="F45" t="s">
        <v>140</v>
      </c>
      <c r="G45" t="s">
        <v>141</v>
      </c>
      <c r="H45">
        <v>27.93</v>
      </c>
      <c r="I45">
        <v>17</v>
      </c>
      <c r="J45">
        <v>15</v>
      </c>
      <c r="K45" s="6">
        <f t="shared" si="2"/>
        <v>0.88235294117647056</v>
      </c>
      <c r="L45" s="7">
        <f t="shared" si="3"/>
        <v>17.647058823529413</v>
      </c>
      <c r="M45" t="s">
        <v>41</v>
      </c>
      <c r="N45" t="s">
        <v>27</v>
      </c>
      <c r="O45">
        <v>5130773906587648</v>
      </c>
      <c r="P45" t="s">
        <v>33</v>
      </c>
    </row>
  </sheetData>
  <pageMargins left="0.75" right="0.75" top="1" bottom="1" header="0.5" footer="0.5"/>
  <headerFooter>
    <oddFooter>&amp;L&amp;9  ExperQuiz 09/11/2020&amp;C&amp;9 &amp;R&amp;9 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0"/>
  <sheetViews>
    <sheetView workbookViewId="0"/>
  </sheetViews>
  <sheetFormatPr defaultRowHeight="14.5" x14ac:dyDescent="0.35"/>
  <cols>
    <col min="1" max="1" width="14" customWidth="1"/>
    <col min="2" max="2" width="30" customWidth="1"/>
    <col min="3" max="3" width="10" customWidth="1"/>
  </cols>
  <sheetData>
    <row r="1" spans="1:24" ht="100" customHeight="1" x14ac:dyDescent="0.5">
      <c r="B1" s="1" t="s">
        <v>142</v>
      </c>
    </row>
    <row r="5" spans="1:24" ht="15.5" x14ac:dyDescent="0.35">
      <c r="B5" s="2" t="s">
        <v>143</v>
      </c>
      <c r="C5" s="3">
        <v>34</v>
      </c>
    </row>
    <row r="6" spans="1:24" ht="15.5" x14ac:dyDescent="0.35">
      <c r="B6" s="2" t="s">
        <v>144</v>
      </c>
      <c r="C6" s="3">
        <v>19</v>
      </c>
    </row>
    <row r="7" spans="1:24" ht="15.5" x14ac:dyDescent="0.35">
      <c r="B7" s="2" t="s">
        <v>145</v>
      </c>
      <c r="C7" s="8">
        <f>AVERAGE(W17:W50)</f>
        <v>0.75602050775061169</v>
      </c>
    </row>
    <row r="8" spans="1:24" ht="15.5" x14ac:dyDescent="0.35">
      <c r="B8" s="2" t="s">
        <v>146</v>
      </c>
      <c r="C8" s="8">
        <f>STDEVP(W17:W50)</f>
        <v>0.19013793377850496</v>
      </c>
    </row>
    <row r="9" spans="1:24" ht="15.5" x14ac:dyDescent="0.35">
      <c r="B9" s="2" t="s">
        <v>147</v>
      </c>
      <c r="C9" s="9">
        <f>(C6/(C6-1))*(1-(W56/(C8*C6)^2))</f>
        <v>0.82397931527259005</v>
      </c>
    </row>
    <row r="10" spans="1:24" ht="15.5" x14ac:dyDescent="0.35">
      <c r="B10" s="2"/>
      <c r="C10" s="3"/>
    </row>
    <row r="11" spans="1:24" ht="15.5" x14ac:dyDescent="0.35">
      <c r="B11" s="2" t="s">
        <v>148</v>
      </c>
      <c r="C11" s="10">
        <f>COUNTIF(C54:V54, "&gt;"&amp;E11)/C6</f>
        <v>0.42105263157894735</v>
      </c>
      <c r="E11" s="6">
        <v>0.8</v>
      </c>
    </row>
    <row r="12" spans="1:24" ht="15.5" x14ac:dyDescent="0.35">
      <c r="B12" s="2" t="s">
        <v>149</v>
      </c>
      <c r="C12" s="10">
        <f>COUNTIF(C54:V54, "&lt;"&amp;E12)/C6</f>
        <v>0</v>
      </c>
      <c r="E12" s="6">
        <v>0.2</v>
      </c>
    </row>
    <row r="15" spans="1:24" ht="28" customHeight="1" x14ac:dyDescent="0.4">
      <c r="A15" s="4" t="s">
        <v>150</v>
      </c>
    </row>
    <row r="16" spans="1:24" ht="24" customHeight="1" x14ac:dyDescent="0.35">
      <c r="A16" s="5"/>
      <c r="B16" s="5" t="s">
        <v>151</v>
      </c>
      <c r="C16" s="5" t="s">
        <v>152</v>
      </c>
      <c r="D16" s="5" t="s">
        <v>153</v>
      </c>
      <c r="E16" s="5" t="s">
        <v>154</v>
      </c>
      <c r="F16" s="5" t="s">
        <v>155</v>
      </c>
      <c r="G16" s="5" t="s">
        <v>156</v>
      </c>
      <c r="H16" s="5" t="s">
        <v>157</v>
      </c>
      <c r="I16" s="5" t="s">
        <v>158</v>
      </c>
      <c r="J16" s="5" t="s">
        <v>159</v>
      </c>
      <c r="K16" s="5" t="s">
        <v>159</v>
      </c>
      <c r="L16" s="5" t="s">
        <v>160</v>
      </c>
      <c r="M16" s="5" t="s">
        <v>161</v>
      </c>
      <c r="N16" s="5" t="s">
        <v>162</v>
      </c>
      <c r="O16" s="5" t="s">
        <v>163</v>
      </c>
      <c r="P16" s="5" t="s">
        <v>164</v>
      </c>
      <c r="Q16" s="5" t="s">
        <v>165</v>
      </c>
      <c r="R16" s="5" t="s">
        <v>166</v>
      </c>
      <c r="S16" s="5" t="s">
        <v>167</v>
      </c>
      <c r="T16" s="5" t="s">
        <v>168</v>
      </c>
      <c r="U16" s="5" t="s">
        <v>169</v>
      </c>
      <c r="V16" s="5"/>
      <c r="W16" s="11" t="s">
        <v>170</v>
      </c>
      <c r="X16" s="5" t="s">
        <v>171</v>
      </c>
    </row>
    <row r="17" spans="2:24" x14ac:dyDescent="0.35">
      <c r="B17" t="s">
        <v>172</v>
      </c>
      <c r="C17">
        <v>1</v>
      </c>
      <c r="D17">
        <v>1</v>
      </c>
      <c r="E17">
        <v>0</v>
      </c>
      <c r="F17">
        <v>0</v>
      </c>
      <c r="H17">
        <v>1</v>
      </c>
      <c r="I17">
        <v>0</v>
      </c>
      <c r="J17">
        <v>0</v>
      </c>
      <c r="K17">
        <v>0</v>
      </c>
      <c r="L17">
        <v>0</v>
      </c>
      <c r="O17">
        <v>0</v>
      </c>
      <c r="P17">
        <v>1</v>
      </c>
      <c r="Q17">
        <v>0</v>
      </c>
      <c r="R17">
        <v>1</v>
      </c>
      <c r="W17" s="12">
        <f t="shared" ref="W17:W50" si="0">AVERAGE(C17:U17)</f>
        <v>0.38461538461538464</v>
      </c>
      <c r="X17">
        <v>4</v>
      </c>
    </row>
    <row r="18" spans="2:24" x14ac:dyDescent="0.35">
      <c r="B18" t="s">
        <v>173</v>
      </c>
      <c r="D18">
        <v>1</v>
      </c>
      <c r="E18">
        <v>0</v>
      </c>
      <c r="F18">
        <v>0</v>
      </c>
      <c r="O18">
        <v>1</v>
      </c>
      <c r="Q18">
        <v>1</v>
      </c>
      <c r="R18">
        <v>0</v>
      </c>
      <c r="W18" s="12">
        <f t="shared" si="0"/>
        <v>0.5</v>
      </c>
      <c r="X18">
        <v>4</v>
      </c>
    </row>
    <row r="19" spans="2:24" x14ac:dyDescent="0.35">
      <c r="B19" t="s">
        <v>174</v>
      </c>
      <c r="C19">
        <v>0</v>
      </c>
      <c r="D19">
        <v>1</v>
      </c>
      <c r="E19">
        <v>0</v>
      </c>
      <c r="F19">
        <v>0</v>
      </c>
      <c r="H19">
        <v>1</v>
      </c>
      <c r="I19">
        <v>0</v>
      </c>
      <c r="J19">
        <v>0</v>
      </c>
      <c r="K19">
        <v>0</v>
      </c>
      <c r="L19">
        <v>0</v>
      </c>
      <c r="O19">
        <v>0</v>
      </c>
      <c r="P19">
        <v>0</v>
      </c>
      <c r="Q19">
        <v>0</v>
      </c>
      <c r="R19">
        <v>1</v>
      </c>
      <c r="W19" s="12">
        <f t="shared" si="0"/>
        <v>0.23076923076923078</v>
      </c>
      <c r="X19">
        <v>4</v>
      </c>
    </row>
    <row r="20" spans="2:24" x14ac:dyDescent="0.35">
      <c r="B20" t="s">
        <v>175</v>
      </c>
      <c r="C20">
        <v>1</v>
      </c>
      <c r="D20">
        <v>1</v>
      </c>
      <c r="E20">
        <v>0</v>
      </c>
      <c r="F20">
        <v>0</v>
      </c>
      <c r="H20">
        <v>1</v>
      </c>
      <c r="I20">
        <v>0</v>
      </c>
      <c r="J20">
        <v>1</v>
      </c>
      <c r="K20">
        <v>0</v>
      </c>
      <c r="L20">
        <v>0</v>
      </c>
      <c r="O20">
        <v>1</v>
      </c>
      <c r="P20">
        <v>1</v>
      </c>
      <c r="Q20">
        <v>1</v>
      </c>
      <c r="R20">
        <v>1</v>
      </c>
      <c r="W20" s="12">
        <f t="shared" si="0"/>
        <v>0.61538461538461542</v>
      </c>
      <c r="X20">
        <v>4</v>
      </c>
    </row>
    <row r="21" spans="2:24" x14ac:dyDescent="0.35">
      <c r="B21" t="s">
        <v>176</v>
      </c>
      <c r="C21">
        <v>1</v>
      </c>
      <c r="D21">
        <v>0</v>
      </c>
      <c r="E21">
        <v>0</v>
      </c>
      <c r="F21">
        <v>0</v>
      </c>
      <c r="H21">
        <v>1</v>
      </c>
      <c r="I21">
        <v>1</v>
      </c>
      <c r="J21">
        <v>0</v>
      </c>
      <c r="K21">
        <v>1</v>
      </c>
      <c r="L21">
        <v>1</v>
      </c>
      <c r="O21">
        <v>0</v>
      </c>
      <c r="P21">
        <v>1</v>
      </c>
      <c r="Q21">
        <v>0</v>
      </c>
      <c r="R21">
        <v>1</v>
      </c>
      <c r="W21" s="12">
        <f t="shared" si="0"/>
        <v>0.53846153846153844</v>
      </c>
      <c r="X21">
        <v>4</v>
      </c>
    </row>
    <row r="22" spans="2:24" x14ac:dyDescent="0.35">
      <c r="B22" t="s">
        <v>177</v>
      </c>
      <c r="C22">
        <v>1</v>
      </c>
      <c r="D22">
        <v>1</v>
      </c>
      <c r="E22">
        <v>1</v>
      </c>
      <c r="F22">
        <v>1</v>
      </c>
      <c r="H22">
        <v>1</v>
      </c>
      <c r="I22">
        <v>1</v>
      </c>
      <c r="J22">
        <v>1</v>
      </c>
      <c r="K22">
        <v>1</v>
      </c>
      <c r="L22">
        <v>1</v>
      </c>
      <c r="O22">
        <v>1</v>
      </c>
      <c r="P22">
        <v>1</v>
      </c>
      <c r="Q22">
        <v>1</v>
      </c>
      <c r="R22">
        <v>1</v>
      </c>
      <c r="W22" s="12">
        <f t="shared" si="0"/>
        <v>1</v>
      </c>
      <c r="X22">
        <v>1</v>
      </c>
    </row>
    <row r="23" spans="2:24" x14ac:dyDescent="0.35">
      <c r="B23" t="s">
        <v>178</v>
      </c>
      <c r="C23">
        <v>1</v>
      </c>
      <c r="D23">
        <v>1</v>
      </c>
      <c r="E23">
        <v>1</v>
      </c>
      <c r="F23">
        <v>1</v>
      </c>
      <c r="H23">
        <v>1</v>
      </c>
      <c r="I23">
        <v>1</v>
      </c>
      <c r="J23">
        <v>1</v>
      </c>
      <c r="K23">
        <v>0</v>
      </c>
      <c r="L23">
        <v>0</v>
      </c>
      <c r="O23">
        <v>1</v>
      </c>
      <c r="P23">
        <v>1</v>
      </c>
      <c r="Q23">
        <v>1</v>
      </c>
      <c r="R23">
        <v>1</v>
      </c>
      <c r="W23" s="12">
        <f t="shared" si="0"/>
        <v>0.84615384615384615</v>
      </c>
      <c r="X23">
        <v>2</v>
      </c>
    </row>
    <row r="24" spans="2:24" x14ac:dyDescent="0.35">
      <c r="B24" t="s">
        <v>179</v>
      </c>
      <c r="C24">
        <v>1</v>
      </c>
      <c r="D24">
        <v>1</v>
      </c>
      <c r="E24">
        <v>1</v>
      </c>
      <c r="F24">
        <v>1</v>
      </c>
      <c r="H24">
        <v>1</v>
      </c>
      <c r="I24">
        <v>1</v>
      </c>
      <c r="J24">
        <v>0</v>
      </c>
      <c r="K24">
        <v>0</v>
      </c>
      <c r="L24">
        <v>1</v>
      </c>
      <c r="O24">
        <v>1</v>
      </c>
      <c r="P24">
        <v>1</v>
      </c>
      <c r="Q24">
        <v>1</v>
      </c>
      <c r="R24">
        <v>1</v>
      </c>
      <c r="W24" s="12">
        <f t="shared" si="0"/>
        <v>0.84615384615384615</v>
      </c>
      <c r="X24">
        <v>2</v>
      </c>
    </row>
    <row r="25" spans="2:24" x14ac:dyDescent="0.35">
      <c r="B25" t="s">
        <v>180</v>
      </c>
      <c r="C25">
        <v>1</v>
      </c>
      <c r="D25">
        <v>1</v>
      </c>
      <c r="E25">
        <v>0</v>
      </c>
      <c r="F25">
        <v>1</v>
      </c>
      <c r="H25">
        <v>1</v>
      </c>
      <c r="I25">
        <v>0</v>
      </c>
      <c r="J25">
        <v>1</v>
      </c>
      <c r="K25">
        <v>1</v>
      </c>
      <c r="L25">
        <v>1</v>
      </c>
      <c r="O25">
        <v>1</v>
      </c>
      <c r="P25">
        <v>0</v>
      </c>
      <c r="Q25">
        <v>0</v>
      </c>
      <c r="R25">
        <v>1</v>
      </c>
      <c r="W25" s="12">
        <f t="shared" si="0"/>
        <v>0.69230769230769229</v>
      </c>
      <c r="X25">
        <v>3</v>
      </c>
    </row>
    <row r="26" spans="2:24" x14ac:dyDescent="0.35">
      <c r="B26" t="s">
        <v>181</v>
      </c>
      <c r="C26">
        <v>1</v>
      </c>
      <c r="D26">
        <v>1</v>
      </c>
      <c r="E26">
        <v>1</v>
      </c>
      <c r="F26">
        <v>1</v>
      </c>
      <c r="H26">
        <v>1</v>
      </c>
      <c r="I26">
        <v>0</v>
      </c>
      <c r="J26">
        <v>1</v>
      </c>
      <c r="K26">
        <v>0</v>
      </c>
      <c r="L26">
        <v>1</v>
      </c>
      <c r="O26">
        <v>0</v>
      </c>
      <c r="P26">
        <v>1</v>
      </c>
      <c r="Q26">
        <v>0</v>
      </c>
      <c r="R26">
        <v>1</v>
      </c>
      <c r="W26" s="12">
        <f t="shared" si="0"/>
        <v>0.69230769230769229</v>
      </c>
      <c r="X26">
        <v>3</v>
      </c>
    </row>
    <row r="27" spans="2:24" x14ac:dyDescent="0.35">
      <c r="B27" t="s">
        <v>182</v>
      </c>
      <c r="C27">
        <v>1</v>
      </c>
      <c r="D27">
        <v>1</v>
      </c>
      <c r="E27">
        <v>1</v>
      </c>
      <c r="F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O27">
        <v>1</v>
      </c>
      <c r="P27">
        <v>1</v>
      </c>
      <c r="S27">
        <v>1</v>
      </c>
      <c r="T27">
        <v>1</v>
      </c>
      <c r="W27" s="12">
        <f t="shared" si="0"/>
        <v>0.9285714285714286</v>
      </c>
      <c r="X27">
        <v>1</v>
      </c>
    </row>
    <row r="28" spans="2:24" x14ac:dyDescent="0.35">
      <c r="B28" t="s">
        <v>183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  <c r="M28">
        <v>0</v>
      </c>
      <c r="S28">
        <v>0</v>
      </c>
      <c r="T28">
        <v>1</v>
      </c>
      <c r="W28" s="12">
        <f t="shared" si="0"/>
        <v>0.61538461538461542</v>
      </c>
      <c r="X28">
        <v>4</v>
      </c>
    </row>
    <row r="29" spans="2:24" x14ac:dyDescent="0.35">
      <c r="B29" t="s">
        <v>184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W29" s="12">
        <f t="shared" si="0"/>
        <v>1</v>
      </c>
      <c r="X29">
        <v>1</v>
      </c>
    </row>
    <row r="30" spans="2:24" x14ac:dyDescent="0.35">
      <c r="B30" t="s">
        <v>185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S30">
        <v>1</v>
      </c>
      <c r="T30">
        <v>1</v>
      </c>
      <c r="W30" s="12">
        <f t="shared" si="0"/>
        <v>0.76923076923076927</v>
      </c>
      <c r="X30">
        <v>3</v>
      </c>
    </row>
    <row r="31" spans="2:24" x14ac:dyDescent="0.35">
      <c r="B31" t="s">
        <v>186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1</v>
      </c>
      <c r="S31">
        <v>1</v>
      </c>
      <c r="T31">
        <v>1</v>
      </c>
      <c r="W31" s="12">
        <f t="shared" si="0"/>
        <v>0.84615384615384615</v>
      </c>
      <c r="X31">
        <v>2</v>
      </c>
    </row>
    <row r="32" spans="2:24" x14ac:dyDescent="0.35">
      <c r="B32" t="s">
        <v>187</v>
      </c>
      <c r="D32">
        <v>1</v>
      </c>
      <c r="E32">
        <v>1</v>
      </c>
      <c r="F32">
        <v>0</v>
      </c>
      <c r="M32">
        <v>1</v>
      </c>
      <c r="S32">
        <v>1</v>
      </c>
      <c r="T32">
        <v>1</v>
      </c>
      <c r="W32" s="12">
        <f t="shared" si="0"/>
        <v>0.83333333333333337</v>
      </c>
      <c r="X32">
        <v>2</v>
      </c>
    </row>
    <row r="33" spans="2:24" x14ac:dyDescent="0.35">
      <c r="B33" t="s">
        <v>188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S33">
        <v>1</v>
      </c>
      <c r="T33">
        <v>1</v>
      </c>
      <c r="W33" s="12">
        <f t="shared" si="0"/>
        <v>1</v>
      </c>
      <c r="X33">
        <v>1</v>
      </c>
    </row>
    <row r="34" spans="2:24" x14ac:dyDescent="0.35">
      <c r="B34" t="s">
        <v>189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S34">
        <v>1</v>
      </c>
      <c r="T34">
        <v>1</v>
      </c>
      <c r="W34" s="12">
        <f t="shared" si="0"/>
        <v>0.69230769230769229</v>
      </c>
      <c r="X34">
        <v>3</v>
      </c>
    </row>
    <row r="35" spans="2:24" x14ac:dyDescent="0.35">
      <c r="B35" t="s">
        <v>190</v>
      </c>
      <c r="D35">
        <v>1</v>
      </c>
      <c r="E35">
        <v>1</v>
      </c>
      <c r="F35">
        <v>1</v>
      </c>
      <c r="R35">
        <v>1</v>
      </c>
      <c r="U35">
        <v>1</v>
      </c>
      <c r="W35" s="12">
        <f t="shared" si="0"/>
        <v>1</v>
      </c>
      <c r="X35">
        <v>1</v>
      </c>
    </row>
    <row r="36" spans="2:24" x14ac:dyDescent="0.35">
      <c r="B36" t="s">
        <v>191</v>
      </c>
      <c r="C36">
        <v>1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1</v>
      </c>
      <c r="S36">
        <v>1</v>
      </c>
      <c r="T36">
        <v>1</v>
      </c>
      <c r="W36" s="12">
        <f t="shared" si="0"/>
        <v>0.69230769230769229</v>
      </c>
      <c r="X36">
        <v>3</v>
      </c>
    </row>
    <row r="37" spans="2:24" x14ac:dyDescent="0.35">
      <c r="B37" t="s">
        <v>192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1</v>
      </c>
      <c r="O37">
        <v>1</v>
      </c>
      <c r="S37">
        <v>1</v>
      </c>
      <c r="U37">
        <v>1</v>
      </c>
      <c r="W37" s="12">
        <f t="shared" si="0"/>
        <v>0.7857142857142857</v>
      </c>
      <c r="X37">
        <v>2</v>
      </c>
    </row>
    <row r="38" spans="2:24" x14ac:dyDescent="0.35">
      <c r="B38" t="s">
        <v>193</v>
      </c>
      <c r="C38">
        <v>1</v>
      </c>
      <c r="D38">
        <v>1</v>
      </c>
      <c r="E38">
        <v>1</v>
      </c>
      <c r="F38">
        <v>1</v>
      </c>
      <c r="H38">
        <v>1</v>
      </c>
      <c r="I38">
        <v>1</v>
      </c>
      <c r="J38">
        <v>1</v>
      </c>
      <c r="K38">
        <v>1</v>
      </c>
      <c r="L38">
        <v>1</v>
      </c>
      <c r="N38">
        <v>1</v>
      </c>
      <c r="O38">
        <v>1</v>
      </c>
      <c r="S38">
        <v>1</v>
      </c>
      <c r="U38">
        <v>0</v>
      </c>
      <c r="W38" s="12">
        <f t="shared" si="0"/>
        <v>0.92307692307692313</v>
      </c>
      <c r="X38">
        <v>1</v>
      </c>
    </row>
    <row r="39" spans="2:24" x14ac:dyDescent="0.35">
      <c r="B39" t="s">
        <v>194</v>
      </c>
      <c r="C39">
        <v>1</v>
      </c>
      <c r="D39">
        <v>1</v>
      </c>
      <c r="E39">
        <v>1</v>
      </c>
      <c r="F39">
        <v>1</v>
      </c>
      <c r="H39">
        <v>1</v>
      </c>
      <c r="I39">
        <v>1</v>
      </c>
      <c r="J39">
        <v>1</v>
      </c>
      <c r="K39">
        <v>0</v>
      </c>
      <c r="L39">
        <v>1</v>
      </c>
      <c r="N39">
        <v>1</v>
      </c>
      <c r="O39">
        <v>1</v>
      </c>
      <c r="S39">
        <v>1</v>
      </c>
      <c r="U39">
        <v>1</v>
      </c>
      <c r="W39" s="12">
        <f t="shared" si="0"/>
        <v>0.92307692307692313</v>
      </c>
      <c r="X39">
        <v>1</v>
      </c>
    </row>
    <row r="40" spans="2:24" x14ac:dyDescent="0.35">
      <c r="B40" t="s">
        <v>195</v>
      </c>
      <c r="C40">
        <v>1</v>
      </c>
      <c r="D40">
        <v>1</v>
      </c>
      <c r="E40">
        <v>1</v>
      </c>
      <c r="F40">
        <v>1</v>
      </c>
      <c r="H40">
        <v>1</v>
      </c>
      <c r="I40">
        <v>1</v>
      </c>
      <c r="J40">
        <v>1</v>
      </c>
      <c r="K40">
        <v>0</v>
      </c>
      <c r="L40">
        <v>1</v>
      </c>
      <c r="N40">
        <v>1</v>
      </c>
      <c r="O40">
        <v>1</v>
      </c>
      <c r="S40">
        <v>1</v>
      </c>
      <c r="U40">
        <v>1</v>
      </c>
      <c r="W40" s="12">
        <f t="shared" si="0"/>
        <v>0.92307692307692313</v>
      </c>
      <c r="X40">
        <v>2</v>
      </c>
    </row>
    <row r="41" spans="2:24" x14ac:dyDescent="0.35">
      <c r="B41" t="s">
        <v>196</v>
      </c>
      <c r="C41">
        <v>1</v>
      </c>
      <c r="D41">
        <v>1</v>
      </c>
      <c r="E41">
        <v>1</v>
      </c>
      <c r="F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S41">
        <v>1</v>
      </c>
      <c r="T41">
        <v>1</v>
      </c>
      <c r="W41" s="12">
        <f t="shared" si="0"/>
        <v>0.9285714285714286</v>
      </c>
      <c r="X41">
        <v>1</v>
      </c>
    </row>
    <row r="42" spans="2:24" x14ac:dyDescent="0.35">
      <c r="B42" t="s">
        <v>197</v>
      </c>
      <c r="C42">
        <v>1</v>
      </c>
      <c r="D42">
        <v>1</v>
      </c>
      <c r="E42">
        <v>0</v>
      </c>
      <c r="F42">
        <v>1</v>
      </c>
      <c r="H42">
        <v>1</v>
      </c>
      <c r="I42">
        <v>0</v>
      </c>
      <c r="J42">
        <v>1</v>
      </c>
      <c r="K42">
        <v>0</v>
      </c>
      <c r="L42">
        <v>1</v>
      </c>
      <c r="N42">
        <v>1</v>
      </c>
      <c r="O42">
        <v>1</v>
      </c>
      <c r="S42">
        <v>1</v>
      </c>
      <c r="U42">
        <v>1</v>
      </c>
      <c r="W42" s="12">
        <f t="shared" si="0"/>
        <v>0.76923076923076927</v>
      </c>
      <c r="X42">
        <v>3</v>
      </c>
    </row>
    <row r="43" spans="2:24" x14ac:dyDescent="0.35">
      <c r="B43" t="s">
        <v>198</v>
      </c>
      <c r="C43">
        <v>1</v>
      </c>
      <c r="D43">
        <v>1</v>
      </c>
      <c r="E43">
        <v>1</v>
      </c>
      <c r="F43">
        <v>1</v>
      </c>
      <c r="H43">
        <v>0</v>
      </c>
      <c r="I43">
        <v>0</v>
      </c>
      <c r="J43">
        <v>1</v>
      </c>
      <c r="K43">
        <v>0</v>
      </c>
      <c r="L43">
        <v>1</v>
      </c>
      <c r="N43">
        <v>1</v>
      </c>
      <c r="O43">
        <v>1</v>
      </c>
      <c r="S43">
        <v>0</v>
      </c>
      <c r="U43">
        <v>1</v>
      </c>
      <c r="W43" s="12">
        <f t="shared" si="0"/>
        <v>0.69230769230769229</v>
      </c>
      <c r="X43">
        <v>3</v>
      </c>
    </row>
    <row r="44" spans="2:24" x14ac:dyDescent="0.35">
      <c r="B44" t="s">
        <v>199</v>
      </c>
      <c r="C44">
        <v>1</v>
      </c>
      <c r="D44">
        <v>1</v>
      </c>
      <c r="E44">
        <v>1</v>
      </c>
      <c r="F44">
        <v>1</v>
      </c>
      <c r="H44">
        <v>1</v>
      </c>
      <c r="I44">
        <v>1</v>
      </c>
      <c r="J44">
        <v>1</v>
      </c>
      <c r="K44">
        <v>0</v>
      </c>
      <c r="L44">
        <v>0</v>
      </c>
      <c r="N44">
        <v>0</v>
      </c>
      <c r="O44">
        <v>1</v>
      </c>
      <c r="S44">
        <v>1</v>
      </c>
      <c r="U44">
        <v>1</v>
      </c>
      <c r="W44" s="12">
        <f t="shared" si="0"/>
        <v>0.76923076923076927</v>
      </c>
      <c r="X44">
        <v>3</v>
      </c>
    </row>
    <row r="45" spans="2:24" x14ac:dyDescent="0.35">
      <c r="B45" t="s">
        <v>200</v>
      </c>
      <c r="C45">
        <v>1</v>
      </c>
      <c r="D45">
        <v>1</v>
      </c>
      <c r="E45">
        <v>0</v>
      </c>
      <c r="F45">
        <v>1</v>
      </c>
      <c r="H45">
        <v>1</v>
      </c>
      <c r="I45">
        <v>0</v>
      </c>
      <c r="J45">
        <v>1</v>
      </c>
      <c r="K45">
        <v>0</v>
      </c>
      <c r="L45">
        <v>0</v>
      </c>
      <c r="N45">
        <v>1</v>
      </c>
      <c r="O45">
        <v>1</v>
      </c>
      <c r="Q45">
        <v>1</v>
      </c>
      <c r="R45">
        <v>1</v>
      </c>
      <c r="W45" s="12">
        <f t="shared" si="0"/>
        <v>0.69230769230769229</v>
      </c>
      <c r="X45">
        <v>4</v>
      </c>
    </row>
    <row r="46" spans="2:24" x14ac:dyDescent="0.35">
      <c r="B46" t="s">
        <v>201</v>
      </c>
      <c r="C46">
        <v>1</v>
      </c>
      <c r="D46">
        <v>1</v>
      </c>
      <c r="E46">
        <v>0</v>
      </c>
      <c r="F46">
        <v>1</v>
      </c>
      <c r="H46">
        <v>1</v>
      </c>
      <c r="I46">
        <v>0</v>
      </c>
      <c r="J46">
        <v>1</v>
      </c>
      <c r="K46">
        <v>0</v>
      </c>
      <c r="L46">
        <v>0</v>
      </c>
      <c r="N46">
        <v>0</v>
      </c>
      <c r="O46">
        <v>0</v>
      </c>
      <c r="S46">
        <v>1</v>
      </c>
      <c r="U46">
        <v>0</v>
      </c>
      <c r="W46" s="12">
        <f t="shared" si="0"/>
        <v>0.46153846153846156</v>
      </c>
      <c r="X46">
        <v>4</v>
      </c>
    </row>
    <row r="47" spans="2:24" x14ac:dyDescent="0.35">
      <c r="B47" t="s">
        <v>202</v>
      </c>
      <c r="C47">
        <v>1</v>
      </c>
      <c r="D47">
        <v>1</v>
      </c>
      <c r="E47">
        <v>1</v>
      </c>
      <c r="F47">
        <v>1</v>
      </c>
      <c r="H47">
        <v>1</v>
      </c>
      <c r="I47">
        <v>1</v>
      </c>
      <c r="J47">
        <v>1</v>
      </c>
      <c r="K47">
        <v>1</v>
      </c>
      <c r="L47">
        <v>1</v>
      </c>
      <c r="N47">
        <v>0</v>
      </c>
      <c r="O47">
        <v>1</v>
      </c>
      <c r="S47">
        <v>1</v>
      </c>
      <c r="U47">
        <v>1</v>
      </c>
      <c r="W47" s="12">
        <f t="shared" si="0"/>
        <v>0.92307692307692313</v>
      </c>
      <c r="X47">
        <v>2</v>
      </c>
    </row>
    <row r="48" spans="2:24" x14ac:dyDescent="0.35">
      <c r="B48" t="s">
        <v>203</v>
      </c>
      <c r="C48">
        <v>1</v>
      </c>
      <c r="D48">
        <v>1</v>
      </c>
      <c r="E48">
        <v>1</v>
      </c>
      <c r="F48">
        <v>1</v>
      </c>
      <c r="H48">
        <v>1</v>
      </c>
      <c r="I48">
        <v>0</v>
      </c>
      <c r="J48">
        <v>1</v>
      </c>
      <c r="K48">
        <v>1</v>
      </c>
      <c r="L48">
        <v>1</v>
      </c>
      <c r="N48">
        <v>0</v>
      </c>
      <c r="O48">
        <v>1</v>
      </c>
      <c r="S48">
        <v>1</v>
      </c>
      <c r="U48">
        <v>1</v>
      </c>
      <c r="W48" s="12">
        <f t="shared" si="0"/>
        <v>0.84615384615384615</v>
      </c>
      <c r="X48">
        <v>2</v>
      </c>
    </row>
    <row r="49" spans="1:24" x14ac:dyDescent="0.35">
      <c r="B49" t="s">
        <v>204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O49">
        <v>1</v>
      </c>
      <c r="Q49">
        <v>1</v>
      </c>
      <c r="R49">
        <v>1</v>
      </c>
      <c r="S49">
        <v>1</v>
      </c>
      <c r="T49">
        <v>1</v>
      </c>
      <c r="U49">
        <v>1</v>
      </c>
      <c r="W49" s="12">
        <f t="shared" si="0"/>
        <v>0.88235294117647056</v>
      </c>
      <c r="X49">
        <v>2</v>
      </c>
    </row>
    <row r="50" spans="1:24" x14ac:dyDescent="0.35">
      <c r="B50" t="s">
        <v>205</v>
      </c>
      <c r="C50">
        <v>1</v>
      </c>
      <c r="D50">
        <v>1</v>
      </c>
      <c r="E50">
        <v>0</v>
      </c>
      <c r="F50">
        <v>0</v>
      </c>
      <c r="H50">
        <v>1</v>
      </c>
      <c r="I50">
        <v>0</v>
      </c>
      <c r="J50">
        <v>1</v>
      </c>
      <c r="K50">
        <v>0</v>
      </c>
      <c r="L50">
        <v>1</v>
      </c>
      <c r="N50">
        <v>0</v>
      </c>
      <c r="O50">
        <v>0</v>
      </c>
      <c r="S50">
        <v>0</v>
      </c>
      <c r="U50">
        <v>1</v>
      </c>
      <c r="W50">
        <f t="shared" si="0"/>
        <v>0.46153846153846156</v>
      </c>
      <c r="X50">
        <v>4</v>
      </c>
    </row>
    <row r="52" spans="1:24" x14ac:dyDescent="0.35">
      <c r="B52" t="s">
        <v>206</v>
      </c>
      <c r="C52">
        <v>30</v>
      </c>
      <c r="D52">
        <v>33</v>
      </c>
      <c r="E52">
        <v>22</v>
      </c>
      <c r="F52">
        <v>25</v>
      </c>
      <c r="G52">
        <v>6</v>
      </c>
      <c r="H52">
        <v>30</v>
      </c>
      <c r="I52">
        <v>18</v>
      </c>
      <c r="J52">
        <v>27</v>
      </c>
      <c r="K52">
        <v>9</v>
      </c>
      <c r="L52">
        <v>21</v>
      </c>
      <c r="M52">
        <v>9</v>
      </c>
      <c r="N52">
        <v>6</v>
      </c>
      <c r="O52">
        <v>19</v>
      </c>
      <c r="P52">
        <v>8</v>
      </c>
      <c r="Q52">
        <v>7</v>
      </c>
      <c r="R52">
        <v>12</v>
      </c>
      <c r="S52">
        <v>18</v>
      </c>
      <c r="T52">
        <v>10</v>
      </c>
      <c r="U52">
        <v>11</v>
      </c>
    </row>
    <row r="53" spans="1:24" x14ac:dyDescent="0.35">
      <c r="A53" s="13"/>
      <c r="B53" s="13" t="s">
        <v>207</v>
      </c>
      <c r="C53" s="13">
        <v>31</v>
      </c>
      <c r="D53" s="13">
        <v>34</v>
      </c>
      <c r="E53" s="13">
        <v>34</v>
      </c>
      <c r="F53" s="13">
        <v>34</v>
      </c>
      <c r="G53" s="13">
        <v>9</v>
      </c>
      <c r="H53" s="13">
        <v>31</v>
      </c>
      <c r="I53" s="13">
        <v>31</v>
      </c>
      <c r="J53" s="13">
        <v>31</v>
      </c>
      <c r="K53" s="13">
        <v>31</v>
      </c>
      <c r="L53" s="13">
        <v>31</v>
      </c>
      <c r="M53" s="13">
        <v>12</v>
      </c>
      <c r="N53" s="13">
        <v>12</v>
      </c>
      <c r="O53" s="13">
        <v>25</v>
      </c>
      <c r="P53" s="13">
        <v>10</v>
      </c>
      <c r="Q53" s="13">
        <v>12</v>
      </c>
      <c r="R53" s="13">
        <v>13</v>
      </c>
      <c r="S53" s="13">
        <v>21</v>
      </c>
      <c r="T53" s="13">
        <v>10</v>
      </c>
      <c r="U53" s="13">
        <v>13</v>
      </c>
      <c r="V53" s="13"/>
      <c r="W53" s="13"/>
      <c r="X53" s="13"/>
    </row>
    <row r="54" spans="1:24" x14ac:dyDescent="0.35">
      <c r="B54" t="s">
        <v>208</v>
      </c>
      <c r="C54" s="6">
        <f t="shared" ref="C54:U54" si="1">C52/C53</f>
        <v>0.967741935483871</v>
      </c>
      <c r="D54" s="6">
        <f t="shared" si="1"/>
        <v>0.97058823529411764</v>
      </c>
      <c r="E54" s="6">
        <f t="shared" si="1"/>
        <v>0.6470588235294118</v>
      </c>
      <c r="F54" s="6">
        <f t="shared" si="1"/>
        <v>0.73529411764705888</v>
      </c>
      <c r="G54" s="6">
        <f t="shared" si="1"/>
        <v>0.66666666666666663</v>
      </c>
      <c r="H54" s="6">
        <f t="shared" si="1"/>
        <v>0.967741935483871</v>
      </c>
      <c r="I54" s="6">
        <f t="shared" si="1"/>
        <v>0.58064516129032262</v>
      </c>
      <c r="J54" s="6">
        <f t="shared" si="1"/>
        <v>0.87096774193548387</v>
      </c>
      <c r="K54" s="6">
        <f t="shared" si="1"/>
        <v>0.29032258064516131</v>
      </c>
      <c r="L54" s="6">
        <f t="shared" si="1"/>
        <v>0.67741935483870963</v>
      </c>
      <c r="M54" s="6">
        <f t="shared" si="1"/>
        <v>0.75</v>
      </c>
      <c r="N54" s="6">
        <f t="shared" si="1"/>
        <v>0.5</v>
      </c>
      <c r="O54" s="6">
        <f t="shared" si="1"/>
        <v>0.76</v>
      </c>
      <c r="P54" s="6">
        <f t="shared" si="1"/>
        <v>0.8</v>
      </c>
      <c r="Q54" s="6">
        <f t="shared" si="1"/>
        <v>0.58333333333333337</v>
      </c>
      <c r="R54" s="6">
        <f t="shared" si="1"/>
        <v>0.92307692307692313</v>
      </c>
      <c r="S54" s="6">
        <f t="shared" si="1"/>
        <v>0.8571428571428571</v>
      </c>
      <c r="T54" s="6">
        <f t="shared" si="1"/>
        <v>1</v>
      </c>
      <c r="U54" s="6">
        <f t="shared" si="1"/>
        <v>0.84615384615384615</v>
      </c>
    </row>
    <row r="55" spans="1:24" x14ac:dyDescent="0.35">
      <c r="B55" t="s">
        <v>209</v>
      </c>
      <c r="C55" s="6">
        <f t="shared" ref="C55:U55" si="2">1-C54</f>
        <v>3.2258064516129004E-2</v>
      </c>
      <c r="D55" s="6">
        <f t="shared" si="2"/>
        <v>2.9411764705882359E-2</v>
      </c>
      <c r="E55" s="6">
        <f t="shared" si="2"/>
        <v>0.3529411764705882</v>
      </c>
      <c r="F55" s="6">
        <f t="shared" si="2"/>
        <v>0.26470588235294112</v>
      </c>
      <c r="G55" s="6">
        <f t="shared" si="2"/>
        <v>0.33333333333333337</v>
      </c>
      <c r="H55" s="6">
        <f t="shared" si="2"/>
        <v>3.2258064516129004E-2</v>
      </c>
      <c r="I55" s="6">
        <f t="shared" si="2"/>
        <v>0.41935483870967738</v>
      </c>
      <c r="J55" s="6">
        <f t="shared" si="2"/>
        <v>0.12903225806451613</v>
      </c>
      <c r="K55" s="6">
        <f t="shared" si="2"/>
        <v>0.70967741935483875</v>
      </c>
      <c r="L55" s="6">
        <f t="shared" si="2"/>
        <v>0.32258064516129037</v>
      </c>
      <c r="M55" s="6">
        <f t="shared" si="2"/>
        <v>0.25</v>
      </c>
      <c r="N55" s="6">
        <f t="shared" si="2"/>
        <v>0.5</v>
      </c>
      <c r="O55" s="6">
        <f t="shared" si="2"/>
        <v>0.24</v>
      </c>
      <c r="P55" s="6">
        <f t="shared" si="2"/>
        <v>0.19999999999999996</v>
      </c>
      <c r="Q55" s="6">
        <f t="shared" si="2"/>
        <v>0.41666666666666663</v>
      </c>
      <c r="R55" s="6">
        <f t="shared" si="2"/>
        <v>7.6923076923076872E-2</v>
      </c>
      <c r="S55" s="6">
        <f t="shared" si="2"/>
        <v>0.1428571428571429</v>
      </c>
      <c r="T55" s="6">
        <f t="shared" si="2"/>
        <v>0</v>
      </c>
      <c r="U55" s="6">
        <f t="shared" si="2"/>
        <v>0.15384615384615385</v>
      </c>
    </row>
    <row r="56" spans="1:24" x14ac:dyDescent="0.35">
      <c r="B56" t="s">
        <v>210</v>
      </c>
      <c r="C56" s="6">
        <f t="shared" ref="C56:U56" si="3">C54*C55</f>
        <v>3.1217481789802264E-2</v>
      </c>
      <c r="D56" s="6">
        <f t="shared" si="3"/>
        <v>2.8546712802768173E-2</v>
      </c>
      <c r="E56" s="6">
        <f t="shared" si="3"/>
        <v>0.22837370242214533</v>
      </c>
      <c r="F56" s="6">
        <f t="shared" si="3"/>
        <v>0.19463667820069203</v>
      </c>
      <c r="G56" s="6">
        <f t="shared" si="3"/>
        <v>0.22222222222222224</v>
      </c>
      <c r="H56" s="6">
        <f t="shared" si="3"/>
        <v>3.1217481789802264E-2</v>
      </c>
      <c r="I56" s="6">
        <f t="shared" si="3"/>
        <v>0.24349635796045785</v>
      </c>
      <c r="J56" s="6">
        <f t="shared" si="3"/>
        <v>0.11238293444328824</v>
      </c>
      <c r="K56" s="6">
        <f t="shared" si="3"/>
        <v>0.20603537981269512</v>
      </c>
      <c r="L56" s="6">
        <f t="shared" si="3"/>
        <v>0.21852237252861603</v>
      </c>
      <c r="M56" s="6">
        <f t="shared" si="3"/>
        <v>0.1875</v>
      </c>
      <c r="N56" s="6">
        <f t="shared" si="3"/>
        <v>0.25</v>
      </c>
      <c r="O56" s="6">
        <f t="shared" si="3"/>
        <v>0.18240000000000001</v>
      </c>
      <c r="P56" s="6">
        <f t="shared" si="3"/>
        <v>0.15999999999999998</v>
      </c>
      <c r="Q56" s="6">
        <f t="shared" si="3"/>
        <v>0.24305555555555555</v>
      </c>
      <c r="R56" s="6">
        <f t="shared" si="3"/>
        <v>7.1005917159763274E-2</v>
      </c>
      <c r="S56" s="6">
        <f t="shared" si="3"/>
        <v>0.12244897959183677</v>
      </c>
      <c r="T56" s="6">
        <f t="shared" si="3"/>
        <v>0</v>
      </c>
      <c r="U56" s="6">
        <f t="shared" si="3"/>
        <v>0.13017751479289941</v>
      </c>
      <c r="W56">
        <f>SUM(C56:U56)</f>
        <v>2.8632392910725448</v>
      </c>
    </row>
    <row r="58" spans="1:24" x14ac:dyDescent="0.35">
      <c r="B58" t="s">
        <v>211</v>
      </c>
      <c r="C58">
        <v>7</v>
      </c>
      <c r="D58">
        <v>8</v>
      </c>
      <c r="E58">
        <v>8</v>
      </c>
      <c r="F58">
        <v>8</v>
      </c>
      <c r="G58">
        <v>2</v>
      </c>
      <c r="H58">
        <v>7</v>
      </c>
      <c r="I58">
        <v>7</v>
      </c>
      <c r="J58">
        <v>7</v>
      </c>
      <c r="K58">
        <v>5</v>
      </c>
      <c r="L58">
        <v>7</v>
      </c>
      <c r="M58">
        <v>4</v>
      </c>
      <c r="N58">
        <v>2</v>
      </c>
      <c r="O58">
        <v>5</v>
      </c>
      <c r="P58">
        <v>2</v>
      </c>
      <c r="Q58">
        <v>1</v>
      </c>
      <c r="R58">
        <v>2</v>
      </c>
      <c r="S58">
        <v>5</v>
      </c>
      <c r="T58">
        <v>3</v>
      </c>
      <c r="U58">
        <v>2</v>
      </c>
    </row>
    <row r="59" spans="1:24" x14ac:dyDescent="0.35">
      <c r="B59" t="s">
        <v>212</v>
      </c>
      <c r="C59">
        <v>7</v>
      </c>
      <c r="D59">
        <v>8</v>
      </c>
      <c r="E59">
        <v>8</v>
      </c>
      <c r="F59">
        <v>8</v>
      </c>
      <c r="G59">
        <v>2</v>
      </c>
      <c r="H59">
        <v>7</v>
      </c>
      <c r="I59">
        <v>7</v>
      </c>
      <c r="J59">
        <v>7</v>
      </c>
      <c r="K59">
        <v>7</v>
      </c>
      <c r="L59">
        <v>7</v>
      </c>
      <c r="M59">
        <v>4</v>
      </c>
      <c r="N59">
        <v>3</v>
      </c>
      <c r="O59">
        <v>5</v>
      </c>
      <c r="P59">
        <v>2</v>
      </c>
      <c r="Q59">
        <v>1</v>
      </c>
      <c r="R59">
        <v>2</v>
      </c>
      <c r="S59">
        <v>5</v>
      </c>
      <c r="T59">
        <v>3</v>
      </c>
      <c r="U59">
        <v>3</v>
      </c>
    </row>
    <row r="60" spans="1:24" x14ac:dyDescent="0.35">
      <c r="B60" t="s">
        <v>213</v>
      </c>
      <c r="C60" s="6">
        <f t="shared" ref="C60:U60" si="4">C58/C59</f>
        <v>1</v>
      </c>
      <c r="D60" s="6">
        <f t="shared" si="4"/>
        <v>1</v>
      </c>
      <c r="E60" s="6">
        <f t="shared" si="4"/>
        <v>1</v>
      </c>
      <c r="F60" s="6">
        <f t="shared" si="4"/>
        <v>1</v>
      </c>
      <c r="G60" s="6">
        <f t="shared" si="4"/>
        <v>1</v>
      </c>
      <c r="H60" s="6">
        <f t="shared" si="4"/>
        <v>1</v>
      </c>
      <c r="I60" s="6">
        <f t="shared" si="4"/>
        <v>1</v>
      </c>
      <c r="J60" s="6">
        <f t="shared" si="4"/>
        <v>1</v>
      </c>
      <c r="K60" s="6">
        <f t="shared" si="4"/>
        <v>0.7142857142857143</v>
      </c>
      <c r="L60" s="6">
        <f t="shared" si="4"/>
        <v>1</v>
      </c>
      <c r="M60" s="6">
        <f t="shared" si="4"/>
        <v>1</v>
      </c>
      <c r="N60" s="6">
        <f t="shared" si="4"/>
        <v>0.66666666666666663</v>
      </c>
      <c r="O60" s="6">
        <f t="shared" si="4"/>
        <v>1</v>
      </c>
      <c r="P60" s="6">
        <f t="shared" si="4"/>
        <v>1</v>
      </c>
      <c r="Q60" s="6">
        <f t="shared" si="4"/>
        <v>1</v>
      </c>
      <c r="R60" s="6">
        <f t="shared" si="4"/>
        <v>1</v>
      </c>
      <c r="S60" s="6">
        <f t="shared" si="4"/>
        <v>1</v>
      </c>
      <c r="T60" s="6">
        <f t="shared" si="4"/>
        <v>1</v>
      </c>
      <c r="U60" s="6">
        <f t="shared" si="4"/>
        <v>0.66666666666666663</v>
      </c>
    </row>
    <row r="62" spans="1:24" x14ac:dyDescent="0.35">
      <c r="B62" t="s">
        <v>214</v>
      </c>
      <c r="C62">
        <v>7</v>
      </c>
      <c r="D62">
        <v>8</v>
      </c>
      <c r="E62">
        <v>0</v>
      </c>
      <c r="F62">
        <v>2</v>
      </c>
      <c r="G62">
        <v>1</v>
      </c>
      <c r="H62">
        <v>8</v>
      </c>
      <c r="I62">
        <v>2</v>
      </c>
      <c r="J62">
        <v>5</v>
      </c>
      <c r="K62">
        <v>1</v>
      </c>
      <c r="L62">
        <v>3</v>
      </c>
      <c r="M62">
        <v>0</v>
      </c>
      <c r="N62">
        <v>1</v>
      </c>
      <c r="O62">
        <v>3</v>
      </c>
      <c r="P62">
        <v>3</v>
      </c>
      <c r="Q62">
        <v>3</v>
      </c>
      <c r="R62">
        <v>5</v>
      </c>
      <c r="S62">
        <v>1</v>
      </c>
      <c r="T62">
        <v>1</v>
      </c>
      <c r="U62">
        <v>1</v>
      </c>
    </row>
    <row r="63" spans="1:24" x14ac:dyDescent="0.35">
      <c r="B63" t="s">
        <v>215</v>
      </c>
      <c r="C63">
        <v>8</v>
      </c>
      <c r="D63">
        <v>9</v>
      </c>
      <c r="E63">
        <v>9</v>
      </c>
      <c r="F63">
        <v>9</v>
      </c>
      <c r="G63">
        <v>1</v>
      </c>
      <c r="H63">
        <v>8</v>
      </c>
      <c r="I63">
        <v>8</v>
      </c>
      <c r="J63">
        <v>8</v>
      </c>
      <c r="K63">
        <v>8</v>
      </c>
      <c r="L63">
        <v>8</v>
      </c>
      <c r="M63">
        <v>1</v>
      </c>
      <c r="N63">
        <v>3</v>
      </c>
      <c r="O63">
        <v>8</v>
      </c>
      <c r="P63">
        <v>4</v>
      </c>
      <c r="Q63">
        <v>6</v>
      </c>
      <c r="R63">
        <v>6</v>
      </c>
      <c r="S63">
        <v>3</v>
      </c>
      <c r="T63">
        <v>1</v>
      </c>
      <c r="U63">
        <v>2</v>
      </c>
    </row>
    <row r="64" spans="1:24" x14ac:dyDescent="0.35">
      <c r="B64" t="s">
        <v>213</v>
      </c>
      <c r="C64" s="6">
        <f t="shared" ref="C64:U64" si="5">C62/C63</f>
        <v>0.875</v>
      </c>
      <c r="D64" s="6">
        <f t="shared" si="5"/>
        <v>0.88888888888888884</v>
      </c>
      <c r="E64" s="6">
        <f t="shared" si="5"/>
        <v>0</v>
      </c>
      <c r="F64" s="6">
        <f t="shared" si="5"/>
        <v>0.22222222222222221</v>
      </c>
      <c r="G64" s="6">
        <f t="shared" si="5"/>
        <v>1</v>
      </c>
      <c r="H64" s="6">
        <f t="shared" si="5"/>
        <v>1</v>
      </c>
      <c r="I64" s="6">
        <f t="shared" si="5"/>
        <v>0.25</v>
      </c>
      <c r="J64" s="6">
        <f t="shared" si="5"/>
        <v>0.625</v>
      </c>
      <c r="K64" s="6">
        <f t="shared" si="5"/>
        <v>0.125</v>
      </c>
      <c r="L64" s="6">
        <f t="shared" si="5"/>
        <v>0.375</v>
      </c>
      <c r="M64" s="6">
        <f t="shared" si="5"/>
        <v>0</v>
      </c>
      <c r="N64" s="6">
        <f t="shared" si="5"/>
        <v>0.33333333333333331</v>
      </c>
      <c r="O64" s="6">
        <f t="shared" si="5"/>
        <v>0.375</v>
      </c>
      <c r="P64" s="6">
        <f t="shared" si="5"/>
        <v>0.75</v>
      </c>
      <c r="Q64" s="6">
        <f t="shared" si="5"/>
        <v>0.5</v>
      </c>
      <c r="R64" s="6">
        <f t="shared" si="5"/>
        <v>0.83333333333333337</v>
      </c>
      <c r="S64" s="6">
        <f t="shared" si="5"/>
        <v>0.33333333333333331</v>
      </c>
      <c r="T64" s="6">
        <f t="shared" si="5"/>
        <v>1</v>
      </c>
      <c r="U64" s="6">
        <f t="shared" si="5"/>
        <v>0.5</v>
      </c>
    </row>
    <row r="65" spans="1:24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x14ac:dyDescent="0.35">
      <c r="B66" t="s">
        <v>216</v>
      </c>
      <c r="C66" s="6">
        <f t="shared" ref="C66:U66" si="6">C60-C64</f>
        <v>0.125</v>
      </c>
      <c r="D66" s="6">
        <f t="shared" si="6"/>
        <v>0.11111111111111116</v>
      </c>
      <c r="E66" s="6">
        <f t="shared" si="6"/>
        <v>1</v>
      </c>
      <c r="F66" s="6">
        <f t="shared" si="6"/>
        <v>0.77777777777777779</v>
      </c>
      <c r="G66" s="6">
        <f t="shared" si="6"/>
        <v>0</v>
      </c>
      <c r="H66" s="6">
        <f t="shared" si="6"/>
        <v>0</v>
      </c>
      <c r="I66" s="6">
        <f t="shared" si="6"/>
        <v>0.75</v>
      </c>
      <c r="J66" s="6">
        <f t="shared" si="6"/>
        <v>0.375</v>
      </c>
      <c r="K66" s="6">
        <f t="shared" si="6"/>
        <v>0.5892857142857143</v>
      </c>
      <c r="L66" s="6">
        <f t="shared" si="6"/>
        <v>0.625</v>
      </c>
      <c r="M66" s="6">
        <f t="shared" si="6"/>
        <v>1</v>
      </c>
      <c r="N66" s="6">
        <f t="shared" si="6"/>
        <v>0.33333333333333331</v>
      </c>
      <c r="O66" s="6">
        <f t="shared" si="6"/>
        <v>0.625</v>
      </c>
      <c r="P66" s="6">
        <f t="shared" si="6"/>
        <v>0.25</v>
      </c>
      <c r="Q66" s="6">
        <f t="shared" si="6"/>
        <v>0.5</v>
      </c>
      <c r="R66" s="6">
        <f t="shared" si="6"/>
        <v>0.16666666666666663</v>
      </c>
      <c r="S66" s="6">
        <f t="shared" si="6"/>
        <v>0.66666666666666674</v>
      </c>
      <c r="T66" s="6">
        <f t="shared" si="6"/>
        <v>0</v>
      </c>
      <c r="U66" s="6">
        <f t="shared" si="6"/>
        <v>0.16666666666666663</v>
      </c>
    </row>
    <row r="68" spans="1:24" ht="28" customHeight="1" x14ac:dyDescent="0.4">
      <c r="A68" s="4" t="s">
        <v>217</v>
      </c>
    </row>
    <row r="69" spans="1:24" ht="24" customHeight="1" x14ac:dyDescent="0.35">
      <c r="A69" s="5"/>
      <c r="B69" s="5" t="s">
        <v>151</v>
      </c>
      <c r="C69" s="5" t="s">
        <v>218</v>
      </c>
      <c r="D69" s="5" t="s">
        <v>219</v>
      </c>
      <c r="E69" s="5" t="s">
        <v>220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5">
      <c r="B70" t="s">
        <v>172</v>
      </c>
      <c r="C70" s="6">
        <v>0.4</v>
      </c>
      <c r="D70" s="6">
        <v>0.42857142857142849</v>
      </c>
      <c r="E70" s="6"/>
    </row>
    <row r="71" spans="1:24" x14ac:dyDescent="0.35">
      <c r="B71" t="s">
        <v>173</v>
      </c>
      <c r="C71" s="6">
        <v>0.66666666666666663</v>
      </c>
      <c r="D71" s="6"/>
      <c r="E71" s="6"/>
    </row>
    <row r="72" spans="1:24" x14ac:dyDescent="0.35">
      <c r="B72" t="s">
        <v>174</v>
      </c>
      <c r="C72" s="6">
        <v>0</v>
      </c>
      <c r="D72" s="6">
        <v>0.14285714285714279</v>
      </c>
      <c r="E72" s="6"/>
    </row>
    <row r="73" spans="1:24" x14ac:dyDescent="0.35">
      <c r="B73" t="s">
        <v>175</v>
      </c>
      <c r="C73" s="6">
        <v>0.8</v>
      </c>
      <c r="D73" s="6">
        <v>0.5714285714285714</v>
      </c>
      <c r="E73" s="6"/>
    </row>
    <row r="74" spans="1:24" x14ac:dyDescent="0.35">
      <c r="B74" t="s">
        <v>176</v>
      </c>
      <c r="C74" s="6">
        <v>0</v>
      </c>
      <c r="D74" s="6">
        <v>0.8571428571428571</v>
      </c>
      <c r="E74" s="6"/>
    </row>
    <row r="75" spans="1:24" x14ac:dyDescent="0.35">
      <c r="B75" t="s">
        <v>177</v>
      </c>
      <c r="C75" s="6">
        <v>1</v>
      </c>
      <c r="D75" s="6">
        <v>1</v>
      </c>
      <c r="E75" s="6"/>
    </row>
    <row r="76" spans="1:24" x14ac:dyDescent="0.35">
      <c r="B76" t="s">
        <v>178</v>
      </c>
      <c r="C76" s="6">
        <v>1</v>
      </c>
      <c r="D76" s="6">
        <v>0.7142857142857143</v>
      </c>
      <c r="E76" s="6"/>
    </row>
    <row r="77" spans="1:24" x14ac:dyDescent="0.35">
      <c r="B77" t="s">
        <v>179</v>
      </c>
      <c r="C77" s="6">
        <v>1</v>
      </c>
      <c r="D77" s="6">
        <v>0.7142857142857143</v>
      </c>
      <c r="E77" s="6"/>
    </row>
    <row r="78" spans="1:24" x14ac:dyDescent="0.35">
      <c r="B78" t="s">
        <v>180</v>
      </c>
      <c r="C78" s="6">
        <v>0.8</v>
      </c>
      <c r="D78" s="6">
        <v>0.7142857142857143</v>
      </c>
      <c r="E78" s="6"/>
    </row>
    <row r="79" spans="1:24" x14ac:dyDescent="0.35">
      <c r="B79" t="s">
        <v>181</v>
      </c>
      <c r="C79" s="6">
        <v>0.6</v>
      </c>
      <c r="D79" s="6">
        <v>0.7142857142857143</v>
      </c>
      <c r="E79" s="6"/>
    </row>
    <row r="80" spans="1:24" x14ac:dyDescent="0.35">
      <c r="B80" t="s">
        <v>182</v>
      </c>
      <c r="C80" s="6">
        <v>1</v>
      </c>
      <c r="D80" s="6">
        <v>0.8571428571428571</v>
      </c>
      <c r="E80" s="6"/>
    </row>
    <row r="81" spans="2:5" x14ac:dyDescent="0.35">
      <c r="B81" t="s">
        <v>183</v>
      </c>
      <c r="C81" s="6">
        <v>0.4</v>
      </c>
      <c r="D81" s="6">
        <v>0.8571428571428571</v>
      </c>
      <c r="E81" s="6"/>
    </row>
    <row r="82" spans="2:5" x14ac:dyDescent="0.35">
      <c r="B82" t="s">
        <v>184</v>
      </c>
      <c r="C82" s="6">
        <v>1</v>
      </c>
      <c r="D82" s="6">
        <v>1</v>
      </c>
      <c r="E82" s="6"/>
    </row>
    <row r="83" spans="2:5" x14ac:dyDescent="0.35">
      <c r="B83" t="s">
        <v>185</v>
      </c>
      <c r="C83" s="6">
        <v>0.8</v>
      </c>
      <c r="D83" s="6">
        <v>0.7142857142857143</v>
      </c>
      <c r="E83" s="6"/>
    </row>
    <row r="84" spans="2:5" x14ac:dyDescent="0.35">
      <c r="B84" t="s">
        <v>186</v>
      </c>
      <c r="C84" s="6">
        <v>1</v>
      </c>
      <c r="D84" s="6">
        <v>0.7142857142857143</v>
      </c>
      <c r="E84" s="6"/>
    </row>
    <row r="85" spans="2:5" x14ac:dyDescent="0.35">
      <c r="B85" t="s">
        <v>187</v>
      </c>
      <c r="C85" s="6">
        <v>0.66666666666666663</v>
      </c>
      <c r="D85" s="6"/>
      <c r="E85" s="6"/>
    </row>
    <row r="86" spans="2:5" x14ac:dyDescent="0.35">
      <c r="B86" t="s">
        <v>188</v>
      </c>
      <c r="C86" s="6">
        <v>1</v>
      </c>
      <c r="D86" s="6">
        <v>1</v>
      </c>
      <c r="E86" s="6"/>
    </row>
    <row r="87" spans="2:5" x14ac:dyDescent="0.35">
      <c r="B87" t="s">
        <v>189</v>
      </c>
      <c r="C87" s="6">
        <v>0.6</v>
      </c>
      <c r="D87" s="6">
        <v>0.7142857142857143</v>
      </c>
      <c r="E87" s="6"/>
    </row>
    <row r="88" spans="2:5" x14ac:dyDescent="0.35">
      <c r="B88" t="s">
        <v>190</v>
      </c>
      <c r="C88" s="6"/>
      <c r="D88" s="6"/>
      <c r="E88" s="6"/>
    </row>
    <row r="89" spans="2:5" x14ac:dyDescent="0.35">
      <c r="B89" t="s">
        <v>191</v>
      </c>
      <c r="C89" s="6">
        <v>1</v>
      </c>
      <c r="D89" s="6">
        <v>0.5714285714285714</v>
      </c>
      <c r="E89" s="6"/>
    </row>
    <row r="90" spans="2:5" x14ac:dyDescent="0.35">
      <c r="B90" t="s">
        <v>192</v>
      </c>
      <c r="C90" s="6">
        <v>1</v>
      </c>
      <c r="D90" s="6">
        <v>0.5714285714285714</v>
      </c>
      <c r="E90" s="6"/>
    </row>
    <row r="91" spans="2:5" x14ac:dyDescent="0.35">
      <c r="B91" t="s">
        <v>193</v>
      </c>
      <c r="C91" s="6">
        <v>1</v>
      </c>
      <c r="D91" s="6">
        <v>1</v>
      </c>
      <c r="E91" s="6"/>
    </row>
    <row r="92" spans="2:5" x14ac:dyDescent="0.35">
      <c r="B92" t="s">
        <v>194</v>
      </c>
      <c r="C92" s="6">
        <v>1</v>
      </c>
      <c r="D92" s="6">
        <v>0.8571428571428571</v>
      </c>
      <c r="E92" s="6"/>
    </row>
    <row r="93" spans="2:5" x14ac:dyDescent="0.35">
      <c r="B93" t="s">
        <v>195</v>
      </c>
      <c r="C93" s="6">
        <v>1</v>
      </c>
      <c r="D93" s="6">
        <v>0.8571428571428571</v>
      </c>
      <c r="E93" s="6"/>
    </row>
    <row r="94" spans="2:5" x14ac:dyDescent="0.35">
      <c r="B94" t="s">
        <v>196</v>
      </c>
      <c r="C94" s="6">
        <v>1</v>
      </c>
      <c r="D94" s="6">
        <v>0.8571428571428571</v>
      </c>
      <c r="E94" s="6"/>
    </row>
    <row r="95" spans="2:5" x14ac:dyDescent="0.35">
      <c r="B95" t="s">
        <v>197</v>
      </c>
      <c r="C95" s="6">
        <v>0.8</v>
      </c>
      <c r="D95" s="6">
        <v>0.7142857142857143</v>
      </c>
      <c r="E95" s="6"/>
    </row>
    <row r="96" spans="2:5" x14ac:dyDescent="0.35">
      <c r="B96" t="s">
        <v>198</v>
      </c>
      <c r="C96" s="6">
        <v>0.6</v>
      </c>
      <c r="D96" s="6">
        <v>0.5714285714285714</v>
      </c>
      <c r="E96" s="6"/>
    </row>
    <row r="97" spans="1:24" x14ac:dyDescent="0.35">
      <c r="B97" t="s">
        <v>199</v>
      </c>
      <c r="C97" s="6">
        <v>0.8</v>
      </c>
      <c r="D97" s="6">
        <v>0.5714285714285714</v>
      </c>
      <c r="E97" s="6"/>
    </row>
    <row r="98" spans="1:24" x14ac:dyDescent="0.35">
      <c r="B98" t="s">
        <v>200</v>
      </c>
      <c r="C98" s="6">
        <v>1</v>
      </c>
      <c r="D98" s="6">
        <v>0.5714285714285714</v>
      </c>
      <c r="E98" s="6"/>
    </row>
    <row r="99" spans="1:24" x14ac:dyDescent="0.35">
      <c r="B99" t="s">
        <v>201</v>
      </c>
      <c r="C99" s="6">
        <v>0.8</v>
      </c>
      <c r="D99" s="6">
        <v>0.42857142857142849</v>
      </c>
      <c r="E99" s="6"/>
    </row>
    <row r="100" spans="1:24" x14ac:dyDescent="0.35">
      <c r="B100" t="s">
        <v>202</v>
      </c>
      <c r="C100" s="6">
        <v>1</v>
      </c>
      <c r="D100" s="6">
        <v>0.8571428571428571</v>
      </c>
      <c r="E100" s="6"/>
    </row>
    <row r="101" spans="1:24" x14ac:dyDescent="0.35">
      <c r="B101" t="s">
        <v>203</v>
      </c>
      <c r="C101" s="6">
        <v>0.8</v>
      </c>
      <c r="D101" s="6">
        <v>0.7142857142857143</v>
      </c>
      <c r="E101" s="6"/>
    </row>
    <row r="102" spans="1:24" x14ac:dyDescent="0.35">
      <c r="B102" t="s">
        <v>204</v>
      </c>
      <c r="C102" s="6">
        <v>0.72727272727272729</v>
      </c>
      <c r="D102" s="6">
        <v>0.7142857142857143</v>
      </c>
      <c r="E102" s="6"/>
    </row>
    <row r="103" spans="1:24" x14ac:dyDescent="0.35">
      <c r="B103" t="s">
        <v>205</v>
      </c>
      <c r="C103" s="6">
        <v>0.2</v>
      </c>
      <c r="D103" s="6">
        <v>0.5714285714285714</v>
      </c>
      <c r="E103" s="6"/>
    </row>
    <row r="105" spans="1:24" ht="28" customHeight="1" x14ac:dyDescent="0.4">
      <c r="A105" s="4" t="s">
        <v>221</v>
      </c>
    </row>
    <row r="106" spans="1:24" ht="24" customHeight="1" x14ac:dyDescent="0.35">
      <c r="A106" s="5"/>
      <c r="B106" s="5" t="s">
        <v>151</v>
      </c>
      <c r="C106" s="5" t="s">
        <v>152</v>
      </c>
      <c r="D106" s="5" t="s">
        <v>153</v>
      </c>
      <c r="E106" s="5" t="s">
        <v>154</v>
      </c>
      <c r="F106" s="5" t="s">
        <v>155</v>
      </c>
      <c r="G106" s="5" t="s">
        <v>156</v>
      </c>
      <c r="H106" s="5" t="s">
        <v>157</v>
      </c>
      <c r="I106" s="5" t="s">
        <v>158</v>
      </c>
      <c r="J106" s="5" t="s">
        <v>159</v>
      </c>
      <c r="K106" s="5" t="s">
        <v>159</v>
      </c>
      <c r="L106" s="5" t="s">
        <v>160</v>
      </c>
      <c r="M106" s="5" t="s">
        <v>161</v>
      </c>
      <c r="N106" s="5" t="s">
        <v>162</v>
      </c>
      <c r="O106" s="5" t="s">
        <v>163</v>
      </c>
      <c r="P106" s="5" t="s">
        <v>164</v>
      </c>
      <c r="Q106" s="5" t="s">
        <v>165</v>
      </c>
      <c r="R106" s="5" t="s">
        <v>166</v>
      </c>
      <c r="S106" s="5" t="s">
        <v>167</v>
      </c>
      <c r="T106" s="5" t="s">
        <v>168</v>
      </c>
      <c r="U106" s="5" t="s">
        <v>169</v>
      </c>
      <c r="V106" s="5"/>
      <c r="W106" s="5"/>
      <c r="X106" s="5"/>
    </row>
    <row r="107" spans="1:24" x14ac:dyDescent="0.35">
      <c r="B107" t="s">
        <v>172</v>
      </c>
      <c r="C107" t="s">
        <v>222</v>
      </c>
      <c r="D107" t="s">
        <v>223</v>
      </c>
      <c r="E107" t="s">
        <v>224</v>
      </c>
      <c r="F107" t="s">
        <v>225</v>
      </c>
      <c r="H107" t="s">
        <v>223</v>
      </c>
      <c r="I107" t="s">
        <v>226</v>
      </c>
      <c r="J107" t="s">
        <v>227</v>
      </c>
      <c r="K107" t="s">
        <v>228</v>
      </c>
      <c r="L107" t="s">
        <v>229</v>
      </c>
      <c r="O107" t="s">
        <v>230</v>
      </c>
      <c r="P107" t="s">
        <v>228</v>
      </c>
      <c r="Q107" t="s">
        <v>231</v>
      </c>
      <c r="R107" t="s">
        <v>223</v>
      </c>
    </row>
    <row r="108" spans="1:24" x14ac:dyDescent="0.35">
      <c r="B108" t="s">
        <v>173</v>
      </c>
      <c r="D108" t="s">
        <v>223</v>
      </c>
      <c r="E108" t="s">
        <v>232</v>
      </c>
      <c r="F108" t="s">
        <v>223</v>
      </c>
      <c r="O108" t="s">
        <v>233</v>
      </c>
      <c r="Q108" t="s">
        <v>234</v>
      </c>
      <c r="R108" t="s">
        <v>227</v>
      </c>
    </row>
    <row r="109" spans="1:24" x14ac:dyDescent="0.35">
      <c r="B109" t="s">
        <v>174</v>
      </c>
      <c r="C109" t="s">
        <v>235</v>
      </c>
      <c r="D109" t="s">
        <v>223</v>
      </c>
      <c r="E109" t="s">
        <v>227</v>
      </c>
      <c r="F109" t="s">
        <v>236</v>
      </c>
      <c r="H109" t="s">
        <v>223</v>
      </c>
      <c r="I109" t="s">
        <v>223</v>
      </c>
      <c r="J109" t="s">
        <v>226</v>
      </c>
      <c r="K109" t="s">
        <v>223</v>
      </c>
      <c r="L109" t="s">
        <v>228</v>
      </c>
      <c r="O109" t="s">
        <v>226</v>
      </c>
      <c r="P109" t="s">
        <v>231</v>
      </c>
      <c r="Q109" t="s">
        <v>226</v>
      </c>
      <c r="R109" t="s">
        <v>223</v>
      </c>
    </row>
    <row r="110" spans="1:24" x14ac:dyDescent="0.35">
      <c r="B110" t="s">
        <v>175</v>
      </c>
      <c r="C110" t="s">
        <v>222</v>
      </c>
      <c r="D110" t="s">
        <v>223</v>
      </c>
      <c r="E110" t="s">
        <v>226</v>
      </c>
      <c r="F110" t="s">
        <v>237</v>
      </c>
      <c r="H110" t="s">
        <v>223</v>
      </c>
      <c r="I110" t="s">
        <v>225</v>
      </c>
      <c r="J110" t="s">
        <v>230</v>
      </c>
      <c r="K110" t="s">
        <v>238</v>
      </c>
      <c r="L110" t="s">
        <v>228</v>
      </c>
      <c r="O110" t="s">
        <v>233</v>
      </c>
      <c r="P110" t="s">
        <v>228</v>
      </c>
      <c r="Q110" t="s">
        <v>239</v>
      </c>
      <c r="R110" t="s">
        <v>223</v>
      </c>
    </row>
    <row r="111" spans="1:24" x14ac:dyDescent="0.35">
      <c r="B111" t="s">
        <v>176</v>
      </c>
      <c r="C111" t="s">
        <v>222</v>
      </c>
      <c r="D111" t="s">
        <v>227</v>
      </c>
      <c r="E111" t="s">
        <v>223</v>
      </c>
      <c r="F111" t="s">
        <v>240</v>
      </c>
      <c r="H111" t="s">
        <v>223</v>
      </c>
      <c r="I111" t="s">
        <v>227</v>
      </c>
      <c r="J111" t="s">
        <v>227</v>
      </c>
      <c r="K111" t="s">
        <v>241</v>
      </c>
      <c r="L111" t="s">
        <v>223</v>
      </c>
      <c r="O111" t="s">
        <v>242</v>
      </c>
      <c r="P111" t="s">
        <v>228</v>
      </c>
      <c r="R111" t="s">
        <v>223</v>
      </c>
    </row>
    <row r="112" spans="1:24" x14ac:dyDescent="0.35">
      <c r="B112" t="s">
        <v>177</v>
      </c>
      <c r="C112" t="s">
        <v>222</v>
      </c>
      <c r="D112" t="s">
        <v>223</v>
      </c>
      <c r="E112" t="s">
        <v>243</v>
      </c>
      <c r="F112" t="s">
        <v>244</v>
      </c>
      <c r="H112" t="s">
        <v>223</v>
      </c>
      <c r="I112" t="s">
        <v>227</v>
      </c>
      <c r="J112" t="s">
        <v>230</v>
      </c>
      <c r="K112" t="s">
        <v>241</v>
      </c>
      <c r="L112" t="s">
        <v>223</v>
      </c>
      <c r="O112" t="s">
        <v>233</v>
      </c>
      <c r="P112" t="s">
        <v>228</v>
      </c>
      <c r="Q112" t="s">
        <v>245</v>
      </c>
      <c r="R112" t="s">
        <v>223</v>
      </c>
    </row>
    <row r="113" spans="2:21" x14ac:dyDescent="0.35">
      <c r="B113" t="s">
        <v>178</v>
      </c>
      <c r="C113" t="s">
        <v>222</v>
      </c>
      <c r="D113" t="s">
        <v>223</v>
      </c>
      <c r="E113" t="s">
        <v>246</v>
      </c>
      <c r="F113" t="s">
        <v>247</v>
      </c>
      <c r="H113" t="s">
        <v>223</v>
      </c>
      <c r="I113" t="s">
        <v>227</v>
      </c>
      <c r="J113" t="s">
        <v>230</v>
      </c>
      <c r="K113" t="s">
        <v>248</v>
      </c>
      <c r="L113" t="s">
        <v>233</v>
      </c>
      <c r="O113" t="s">
        <v>233</v>
      </c>
      <c r="P113" t="s">
        <v>228</v>
      </c>
      <c r="Q113" t="s">
        <v>239</v>
      </c>
      <c r="R113" t="s">
        <v>223</v>
      </c>
    </row>
    <row r="114" spans="2:21" x14ac:dyDescent="0.35">
      <c r="B114" t="s">
        <v>179</v>
      </c>
      <c r="C114" t="s">
        <v>222</v>
      </c>
      <c r="D114" t="s">
        <v>223</v>
      </c>
      <c r="E114" t="s">
        <v>249</v>
      </c>
      <c r="F114" t="s">
        <v>244</v>
      </c>
      <c r="H114" t="s">
        <v>223</v>
      </c>
      <c r="I114" t="s">
        <v>227</v>
      </c>
      <c r="J114" t="s">
        <v>226</v>
      </c>
      <c r="K114" t="s">
        <v>250</v>
      </c>
      <c r="L114" t="s">
        <v>223</v>
      </c>
      <c r="O114" t="s">
        <v>233</v>
      </c>
      <c r="P114" t="s">
        <v>228</v>
      </c>
      <c r="Q114" t="s">
        <v>248</v>
      </c>
      <c r="R114" t="s">
        <v>223</v>
      </c>
    </row>
    <row r="115" spans="2:21" x14ac:dyDescent="0.35">
      <c r="B115" t="s">
        <v>180</v>
      </c>
      <c r="C115" t="s">
        <v>222</v>
      </c>
      <c r="D115" t="s">
        <v>223</v>
      </c>
      <c r="E115" t="s">
        <v>251</v>
      </c>
      <c r="F115" t="s">
        <v>244</v>
      </c>
      <c r="H115" t="s">
        <v>223</v>
      </c>
      <c r="I115" t="s">
        <v>225</v>
      </c>
      <c r="J115" t="s">
        <v>230</v>
      </c>
      <c r="K115" t="s">
        <v>241</v>
      </c>
      <c r="L115" t="s">
        <v>223</v>
      </c>
      <c r="O115" t="s">
        <v>229</v>
      </c>
      <c r="P115" t="s">
        <v>252</v>
      </c>
      <c r="Q115" t="s">
        <v>253</v>
      </c>
      <c r="R115" t="s">
        <v>223</v>
      </c>
    </row>
    <row r="116" spans="2:21" x14ac:dyDescent="0.35">
      <c r="B116" t="s">
        <v>181</v>
      </c>
      <c r="C116" t="s">
        <v>222</v>
      </c>
      <c r="D116" t="s">
        <v>223</v>
      </c>
      <c r="E116" t="s">
        <v>254</v>
      </c>
      <c r="F116" t="s">
        <v>247</v>
      </c>
      <c r="H116" t="s">
        <v>223</v>
      </c>
      <c r="I116" t="s">
        <v>226</v>
      </c>
      <c r="J116" t="s">
        <v>230</v>
      </c>
      <c r="K116" t="s">
        <v>230</v>
      </c>
      <c r="L116" t="s">
        <v>223</v>
      </c>
      <c r="O116" t="s">
        <v>255</v>
      </c>
      <c r="P116" t="s">
        <v>228</v>
      </c>
      <c r="Q116" t="s">
        <v>256</v>
      </c>
      <c r="R116" t="s">
        <v>223</v>
      </c>
    </row>
    <row r="117" spans="2:21" x14ac:dyDescent="0.35">
      <c r="B117" t="s">
        <v>182</v>
      </c>
      <c r="C117" t="s">
        <v>222</v>
      </c>
      <c r="D117" t="s">
        <v>223</v>
      </c>
      <c r="E117" t="s">
        <v>257</v>
      </c>
      <c r="F117" t="s">
        <v>242</v>
      </c>
      <c r="H117" t="s">
        <v>223</v>
      </c>
      <c r="I117" t="s">
        <v>227</v>
      </c>
      <c r="J117" t="s">
        <v>225</v>
      </c>
      <c r="K117" t="s">
        <v>226</v>
      </c>
      <c r="L117" t="s">
        <v>223</v>
      </c>
      <c r="M117" t="s">
        <v>245</v>
      </c>
      <c r="O117" t="s">
        <v>233</v>
      </c>
      <c r="P117" t="s">
        <v>228</v>
      </c>
      <c r="S117" t="s">
        <v>239</v>
      </c>
      <c r="T117" t="s">
        <v>226</v>
      </c>
    </row>
    <row r="118" spans="2:21" x14ac:dyDescent="0.35">
      <c r="B118" t="s">
        <v>183</v>
      </c>
      <c r="C118" t="s">
        <v>222</v>
      </c>
      <c r="D118" t="s">
        <v>223</v>
      </c>
      <c r="E118" t="s">
        <v>232</v>
      </c>
      <c r="F118" t="s">
        <v>258</v>
      </c>
      <c r="G118" t="s">
        <v>223</v>
      </c>
      <c r="H118" t="s">
        <v>223</v>
      </c>
      <c r="I118" t="s">
        <v>227</v>
      </c>
      <c r="J118" t="s">
        <v>225</v>
      </c>
      <c r="K118" t="s">
        <v>256</v>
      </c>
      <c r="L118" t="s">
        <v>223</v>
      </c>
      <c r="M118" t="s">
        <v>227</v>
      </c>
      <c r="S118" t="s">
        <v>259</v>
      </c>
      <c r="T118" t="s">
        <v>226</v>
      </c>
    </row>
    <row r="119" spans="2:21" x14ac:dyDescent="0.35">
      <c r="B119" t="s">
        <v>184</v>
      </c>
      <c r="C119" t="s">
        <v>222</v>
      </c>
      <c r="D119" t="s">
        <v>223</v>
      </c>
      <c r="E119" t="s">
        <v>260</v>
      </c>
      <c r="F119" t="s">
        <v>224</v>
      </c>
      <c r="G119" t="s">
        <v>223</v>
      </c>
      <c r="H119" t="s">
        <v>223</v>
      </c>
      <c r="I119" t="s">
        <v>227</v>
      </c>
      <c r="J119" t="s">
        <v>230</v>
      </c>
      <c r="K119" t="s">
        <v>261</v>
      </c>
      <c r="L119" t="s">
        <v>223</v>
      </c>
      <c r="M119" t="s">
        <v>239</v>
      </c>
    </row>
    <row r="120" spans="2:21" x14ac:dyDescent="0.35">
      <c r="B120" t="s">
        <v>185</v>
      </c>
      <c r="C120" t="s">
        <v>222</v>
      </c>
      <c r="D120" t="s">
        <v>223</v>
      </c>
      <c r="E120" t="s">
        <v>262</v>
      </c>
      <c r="F120" t="s">
        <v>247</v>
      </c>
      <c r="G120" t="s">
        <v>263</v>
      </c>
      <c r="H120" t="s">
        <v>223</v>
      </c>
      <c r="I120" t="s">
        <v>227</v>
      </c>
      <c r="J120" t="s">
        <v>230</v>
      </c>
      <c r="K120" t="s">
        <v>250</v>
      </c>
      <c r="L120" t="s">
        <v>223</v>
      </c>
      <c r="M120" t="s">
        <v>231</v>
      </c>
      <c r="S120" t="s">
        <v>234</v>
      </c>
      <c r="T120" t="s">
        <v>226</v>
      </c>
    </row>
    <row r="121" spans="2:21" x14ac:dyDescent="0.35">
      <c r="B121" t="s">
        <v>186</v>
      </c>
      <c r="C121" t="s">
        <v>222</v>
      </c>
      <c r="D121" t="s">
        <v>223</v>
      </c>
      <c r="E121" t="s">
        <v>264</v>
      </c>
      <c r="F121" t="s">
        <v>265</v>
      </c>
      <c r="G121" t="s">
        <v>223</v>
      </c>
      <c r="H121" t="s">
        <v>223</v>
      </c>
      <c r="I121" t="s">
        <v>227</v>
      </c>
      <c r="J121" t="s">
        <v>225</v>
      </c>
      <c r="K121" t="s">
        <v>266</v>
      </c>
      <c r="L121" t="s">
        <v>229</v>
      </c>
      <c r="M121" t="s">
        <v>267</v>
      </c>
      <c r="S121" t="s">
        <v>267</v>
      </c>
      <c r="T121" t="s">
        <v>226</v>
      </c>
    </row>
    <row r="122" spans="2:21" x14ac:dyDescent="0.35">
      <c r="B122" t="s">
        <v>187</v>
      </c>
      <c r="D122" t="s">
        <v>223</v>
      </c>
      <c r="E122" t="s">
        <v>268</v>
      </c>
      <c r="F122" t="s">
        <v>269</v>
      </c>
      <c r="M122" t="s">
        <v>267</v>
      </c>
      <c r="S122" t="s">
        <v>270</v>
      </c>
      <c r="T122" t="s">
        <v>226</v>
      </c>
    </row>
    <row r="123" spans="2:21" x14ac:dyDescent="0.35">
      <c r="B123" t="s">
        <v>188</v>
      </c>
      <c r="C123" t="s">
        <v>222</v>
      </c>
      <c r="D123" t="s">
        <v>223</v>
      </c>
      <c r="E123" t="s">
        <v>271</v>
      </c>
      <c r="F123" t="s">
        <v>224</v>
      </c>
      <c r="G123" t="s">
        <v>223</v>
      </c>
      <c r="H123" t="s">
        <v>223</v>
      </c>
      <c r="I123" t="s">
        <v>227</v>
      </c>
      <c r="J123" t="s">
        <v>225</v>
      </c>
      <c r="K123" t="s">
        <v>261</v>
      </c>
      <c r="L123" t="s">
        <v>223</v>
      </c>
      <c r="M123" t="s">
        <v>270</v>
      </c>
      <c r="S123" t="s">
        <v>248</v>
      </c>
      <c r="T123" t="s">
        <v>226</v>
      </c>
    </row>
    <row r="124" spans="2:21" x14ac:dyDescent="0.35">
      <c r="B124" t="s">
        <v>189</v>
      </c>
      <c r="C124" t="s">
        <v>222</v>
      </c>
      <c r="D124" t="s">
        <v>223</v>
      </c>
      <c r="E124" t="s">
        <v>260</v>
      </c>
      <c r="F124" t="s">
        <v>272</v>
      </c>
      <c r="G124" t="s">
        <v>223</v>
      </c>
      <c r="H124" t="s">
        <v>223</v>
      </c>
      <c r="I124" t="s">
        <v>227</v>
      </c>
      <c r="J124" t="s">
        <v>225</v>
      </c>
      <c r="K124" t="s">
        <v>273</v>
      </c>
      <c r="L124" t="s">
        <v>229</v>
      </c>
      <c r="M124" t="s">
        <v>274</v>
      </c>
      <c r="S124" t="s">
        <v>234</v>
      </c>
      <c r="T124" t="s">
        <v>226</v>
      </c>
    </row>
    <row r="125" spans="2:21" x14ac:dyDescent="0.35">
      <c r="B125" t="s">
        <v>190</v>
      </c>
      <c r="D125" t="s">
        <v>223</v>
      </c>
      <c r="E125" t="s">
        <v>275</v>
      </c>
      <c r="F125" t="s">
        <v>244</v>
      </c>
      <c r="R125" t="s">
        <v>223</v>
      </c>
      <c r="U125" t="s">
        <v>227</v>
      </c>
    </row>
    <row r="126" spans="2:21" x14ac:dyDescent="0.35">
      <c r="B126" t="s">
        <v>191</v>
      </c>
      <c r="C126" t="s">
        <v>222</v>
      </c>
      <c r="D126" t="s">
        <v>223</v>
      </c>
      <c r="E126" t="s">
        <v>244</v>
      </c>
      <c r="F126" t="s">
        <v>276</v>
      </c>
      <c r="G126" t="s">
        <v>277</v>
      </c>
      <c r="H126" t="s">
        <v>223</v>
      </c>
      <c r="I126" t="s">
        <v>225</v>
      </c>
      <c r="J126" t="s">
        <v>230</v>
      </c>
      <c r="K126" t="s">
        <v>250</v>
      </c>
      <c r="L126" t="s">
        <v>223</v>
      </c>
      <c r="M126" t="s">
        <v>234</v>
      </c>
      <c r="S126" t="s">
        <v>245</v>
      </c>
      <c r="T126" t="s">
        <v>226</v>
      </c>
    </row>
    <row r="127" spans="2:21" x14ac:dyDescent="0.35">
      <c r="B127" t="s">
        <v>192</v>
      </c>
      <c r="C127" t="s">
        <v>222</v>
      </c>
      <c r="D127" t="s">
        <v>223</v>
      </c>
      <c r="E127" t="s">
        <v>278</v>
      </c>
      <c r="F127" t="s">
        <v>242</v>
      </c>
      <c r="G127" t="s">
        <v>223</v>
      </c>
      <c r="H127" t="s">
        <v>223</v>
      </c>
      <c r="I127" t="s">
        <v>225</v>
      </c>
      <c r="J127" t="s">
        <v>225</v>
      </c>
      <c r="K127" t="s">
        <v>256</v>
      </c>
      <c r="L127" t="s">
        <v>233</v>
      </c>
      <c r="M127" t="s">
        <v>248</v>
      </c>
      <c r="O127" t="s">
        <v>233</v>
      </c>
      <c r="S127" t="s">
        <v>245</v>
      </c>
      <c r="U127" t="s">
        <v>227</v>
      </c>
    </row>
    <row r="128" spans="2:21" x14ac:dyDescent="0.35">
      <c r="B128" t="s">
        <v>193</v>
      </c>
      <c r="C128" t="s">
        <v>222</v>
      </c>
      <c r="D128" t="s">
        <v>223</v>
      </c>
      <c r="E128" t="s">
        <v>262</v>
      </c>
      <c r="F128" t="s">
        <v>242</v>
      </c>
      <c r="H128" t="s">
        <v>223</v>
      </c>
      <c r="I128" t="s">
        <v>227</v>
      </c>
      <c r="J128" t="s">
        <v>225</v>
      </c>
      <c r="K128" t="s">
        <v>241</v>
      </c>
      <c r="L128" t="s">
        <v>223</v>
      </c>
      <c r="N128" t="s">
        <v>279</v>
      </c>
      <c r="O128" t="s">
        <v>229</v>
      </c>
      <c r="S128" t="s">
        <v>245</v>
      </c>
      <c r="U128" t="s">
        <v>226</v>
      </c>
    </row>
    <row r="129" spans="2:21" x14ac:dyDescent="0.35">
      <c r="B129" t="s">
        <v>194</v>
      </c>
      <c r="C129" t="s">
        <v>222</v>
      </c>
      <c r="D129" t="s">
        <v>223</v>
      </c>
      <c r="E129" t="s">
        <v>275</v>
      </c>
      <c r="F129" t="s">
        <v>276</v>
      </c>
      <c r="H129" t="s">
        <v>223</v>
      </c>
      <c r="I129" t="s">
        <v>227</v>
      </c>
      <c r="J129" t="s">
        <v>230</v>
      </c>
      <c r="K129" t="s">
        <v>266</v>
      </c>
      <c r="L129" t="s">
        <v>223</v>
      </c>
      <c r="N129" t="s">
        <v>231</v>
      </c>
      <c r="O129" t="s">
        <v>233</v>
      </c>
      <c r="S129" t="s">
        <v>245</v>
      </c>
      <c r="U129" t="s">
        <v>227</v>
      </c>
    </row>
    <row r="130" spans="2:21" x14ac:dyDescent="0.35">
      <c r="B130" t="s">
        <v>195</v>
      </c>
      <c r="C130" t="s">
        <v>222</v>
      </c>
      <c r="D130" t="s">
        <v>223</v>
      </c>
      <c r="E130" t="s">
        <v>280</v>
      </c>
      <c r="F130" t="s">
        <v>224</v>
      </c>
      <c r="H130" t="s">
        <v>223</v>
      </c>
      <c r="I130" t="s">
        <v>227</v>
      </c>
      <c r="J130" t="s">
        <v>225</v>
      </c>
      <c r="K130" t="s">
        <v>273</v>
      </c>
      <c r="L130" t="s">
        <v>223</v>
      </c>
      <c r="N130" t="s">
        <v>231</v>
      </c>
      <c r="O130" t="s">
        <v>229</v>
      </c>
      <c r="S130" t="s">
        <v>239</v>
      </c>
      <c r="U130" t="s">
        <v>227</v>
      </c>
    </row>
    <row r="131" spans="2:21" x14ac:dyDescent="0.35">
      <c r="B131" t="s">
        <v>196</v>
      </c>
      <c r="C131" t="s">
        <v>222</v>
      </c>
      <c r="D131" t="s">
        <v>223</v>
      </c>
      <c r="E131" t="s">
        <v>281</v>
      </c>
      <c r="F131" t="s">
        <v>265</v>
      </c>
      <c r="H131" t="s">
        <v>223</v>
      </c>
      <c r="I131" t="s">
        <v>227</v>
      </c>
      <c r="J131" t="s">
        <v>225</v>
      </c>
      <c r="K131" t="s">
        <v>261</v>
      </c>
      <c r="L131" t="s">
        <v>223</v>
      </c>
      <c r="M131" t="s">
        <v>270</v>
      </c>
      <c r="N131" t="s">
        <v>227</v>
      </c>
      <c r="O131" t="s">
        <v>233</v>
      </c>
      <c r="S131" t="s">
        <v>239</v>
      </c>
      <c r="T131" t="s">
        <v>226</v>
      </c>
    </row>
    <row r="132" spans="2:21" x14ac:dyDescent="0.35">
      <c r="B132" t="s">
        <v>197</v>
      </c>
      <c r="C132" t="s">
        <v>222</v>
      </c>
      <c r="D132" t="s">
        <v>223</v>
      </c>
      <c r="E132" t="s">
        <v>223</v>
      </c>
      <c r="F132" t="s">
        <v>244</v>
      </c>
      <c r="H132" t="s">
        <v>223</v>
      </c>
      <c r="I132" t="s">
        <v>230</v>
      </c>
      <c r="J132" t="s">
        <v>230</v>
      </c>
      <c r="K132" t="s">
        <v>250</v>
      </c>
      <c r="L132" t="s">
        <v>223</v>
      </c>
      <c r="N132" t="s">
        <v>231</v>
      </c>
      <c r="O132" t="s">
        <v>233</v>
      </c>
      <c r="S132" t="s">
        <v>270</v>
      </c>
      <c r="U132" t="s">
        <v>227</v>
      </c>
    </row>
    <row r="133" spans="2:21" x14ac:dyDescent="0.35">
      <c r="B133" t="s">
        <v>198</v>
      </c>
      <c r="C133" t="s">
        <v>222</v>
      </c>
      <c r="D133" t="s">
        <v>223</v>
      </c>
      <c r="E133" t="s">
        <v>282</v>
      </c>
      <c r="F133" t="s">
        <v>247</v>
      </c>
      <c r="H133" t="s">
        <v>244</v>
      </c>
      <c r="I133" t="s">
        <v>226</v>
      </c>
      <c r="J133" t="s">
        <v>225</v>
      </c>
      <c r="K133" t="s">
        <v>250</v>
      </c>
      <c r="L133" t="s">
        <v>223</v>
      </c>
      <c r="N133" t="s">
        <v>279</v>
      </c>
      <c r="O133" t="s">
        <v>229</v>
      </c>
      <c r="S133" t="s">
        <v>283</v>
      </c>
      <c r="U133" t="s">
        <v>227</v>
      </c>
    </row>
    <row r="134" spans="2:21" x14ac:dyDescent="0.35">
      <c r="B134" t="s">
        <v>199</v>
      </c>
      <c r="C134" t="s">
        <v>222</v>
      </c>
      <c r="D134" t="s">
        <v>223</v>
      </c>
      <c r="E134" t="s">
        <v>284</v>
      </c>
      <c r="F134" t="s">
        <v>265</v>
      </c>
      <c r="H134" t="s">
        <v>223</v>
      </c>
      <c r="I134" t="s">
        <v>227</v>
      </c>
      <c r="J134" t="s">
        <v>230</v>
      </c>
      <c r="K134" t="s">
        <v>250</v>
      </c>
      <c r="L134" t="s">
        <v>229</v>
      </c>
      <c r="N134" t="s">
        <v>285</v>
      </c>
      <c r="O134" t="s">
        <v>229</v>
      </c>
      <c r="S134" t="s">
        <v>245</v>
      </c>
      <c r="U134" t="s">
        <v>227</v>
      </c>
    </row>
    <row r="135" spans="2:21" x14ac:dyDescent="0.35">
      <c r="B135" t="s">
        <v>200</v>
      </c>
      <c r="C135" t="s">
        <v>222</v>
      </c>
      <c r="D135" t="s">
        <v>223</v>
      </c>
      <c r="E135" t="s">
        <v>286</v>
      </c>
      <c r="F135" t="s">
        <v>276</v>
      </c>
      <c r="H135" t="s">
        <v>223</v>
      </c>
      <c r="I135" t="s">
        <v>226</v>
      </c>
      <c r="J135" t="s">
        <v>225</v>
      </c>
      <c r="K135" t="s">
        <v>279</v>
      </c>
      <c r="L135" t="s">
        <v>226</v>
      </c>
      <c r="N135" t="s">
        <v>231</v>
      </c>
      <c r="O135" t="s">
        <v>229</v>
      </c>
      <c r="Q135" t="s">
        <v>248</v>
      </c>
      <c r="R135" t="s">
        <v>223</v>
      </c>
    </row>
    <row r="136" spans="2:21" x14ac:dyDescent="0.35">
      <c r="B136" t="s">
        <v>201</v>
      </c>
      <c r="C136" t="s">
        <v>222</v>
      </c>
      <c r="D136" t="s">
        <v>223</v>
      </c>
      <c r="E136" t="s">
        <v>287</v>
      </c>
      <c r="F136" t="s">
        <v>265</v>
      </c>
      <c r="H136" t="s">
        <v>223</v>
      </c>
      <c r="I136" t="s">
        <v>233</v>
      </c>
      <c r="J136" t="s">
        <v>225</v>
      </c>
      <c r="K136" t="s">
        <v>252</v>
      </c>
      <c r="L136" t="s">
        <v>233</v>
      </c>
      <c r="N136" t="s">
        <v>227</v>
      </c>
      <c r="O136" t="s">
        <v>227</v>
      </c>
      <c r="S136" t="s">
        <v>239</v>
      </c>
      <c r="U136" t="s">
        <v>226</v>
      </c>
    </row>
    <row r="137" spans="2:21" x14ac:dyDescent="0.35">
      <c r="B137" t="s">
        <v>202</v>
      </c>
      <c r="C137" t="s">
        <v>222</v>
      </c>
      <c r="D137" t="s">
        <v>223</v>
      </c>
      <c r="E137" t="s">
        <v>288</v>
      </c>
      <c r="F137" t="s">
        <v>247</v>
      </c>
      <c r="H137" t="s">
        <v>223</v>
      </c>
      <c r="I137" t="s">
        <v>227</v>
      </c>
      <c r="J137" t="s">
        <v>230</v>
      </c>
      <c r="K137" t="s">
        <v>241</v>
      </c>
      <c r="L137" t="s">
        <v>223</v>
      </c>
      <c r="N137" t="s">
        <v>223</v>
      </c>
      <c r="O137" t="s">
        <v>233</v>
      </c>
      <c r="S137" t="s">
        <v>245</v>
      </c>
      <c r="U137" t="s">
        <v>227</v>
      </c>
    </row>
    <row r="138" spans="2:21" x14ac:dyDescent="0.35">
      <c r="B138" t="s">
        <v>203</v>
      </c>
      <c r="C138" t="s">
        <v>222</v>
      </c>
      <c r="D138" t="s">
        <v>223</v>
      </c>
      <c r="E138" t="s">
        <v>257</v>
      </c>
      <c r="F138" t="s">
        <v>265</v>
      </c>
      <c r="H138" t="s">
        <v>223</v>
      </c>
      <c r="I138" t="s">
        <v>230</v>
      </c>
      <c r="J138" t="s">
        <v>225</v>
      </c>
      <c r="K138" t="s">
        <v>261</v>
      </c>
      <c r="L138" t="s">
        <v>223</v>
      </c>
      <c r="N138" t="s">
        <v>289</v>
      </c>
      <c r="O138" t="s">
        <v>233</v>
      </c>
      <c r="S138" t="s">
        <v>267</v>
      </c>
      <c r="U138" t="s">
        <v>227</v>
      </c>
    </row>
    <row r="139" spans="2:21" x14ac:dyDescent="0.35">
      <c r="B139" t="s">
        <v>204</v>
      </c>
      <c r="C139" t="s">
        <v>222</v>
      </c>
      <c r="D139" t="s">
        <v>223</v>
      </c>
      <c r="E139" t="s">
        <v>288</v>
      </c>
      <c r="F139" t="s">
        <v>255</v>
      </c>
      <c r="G139" t="s">
        <v>290</v>
      </c>
      <c r="H139" t="s">
        <v>223</v>
      </c>
      <c r="I139" t="s">
        <v>227</v>
      </c>
      <c r="J139" t="s">
        <v>230</v>
      </c>
      <c r="K139" t="s">
        <v>245</v>
      </c>
      <c r="L139" t="s">
        <v>223</v>
      </c>
      <c r="M139" t="s">
        <v>248</v>
      </c>
      <c r="O139" t="s">
        <v>233</v>
      </c>
      <c r="Q139" t="s">
        <v>267</v>
      </c>
      <c r="R139" t="s">
        <v>223</v>
      </c>
      <c r="S139" t="s">
        <v>245</v>
      </c>
      <c r="T139" t="s">
        <v>226</v>
      </c>
      <c r="U139" t="s">
        <v>227</v>
      </c>
    </row>
    <row r="140" spans="2:21" x14ac:dyDescent="0.35">
      <c r="B140" t="s">
        <v>205</v>
      </c>
      <c r="C140" t="s">
        <v>222</v>
      </c>
      <c r="D140" t="s">
        <v>223</v>
      </c>
      <c r="E140" t="s">
        <v>291</v>
      </c>
      <c r="F140" t="s">
        <v>229</v>
      </c>
      <c r="H140" t="s">
        <v>223</v>
      </c>
      <c r="I140" t="s">
        <v>226</v>
      </c>
      <c r="J140" t="s">
        <v>230</v>
      </c>
      <c r="K140" t="s">
        <v>279</v>
      </c>
      <c r="L140" t="s">
        <v>223</v>
      </c>
      <c r="N140" t="s">
        <v>292</v>
      </c>
      <c r="O140" t="s">
        <v>234</v>
      </c>
      <c r="S140" t="s">
        <v>250</v>
      </c>
      <c r="U140" t="s">
        <v>227</v>
      </c>
    </row>
  </sheetData>
  <pageMargins left="0.75" right="0.75" top="1" bottom="1" header="0.5" footer="0.5"/>
  <headerFooter>
    <oddFooter>&amp;L&amp;9  ExperQuiz 09/11/2020&amp;C&amp;9 &amp;R&amp;9 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Résultats</vt:lpstr>
      <vt:lpstr>Chap3-Solution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33695</cp:lastModifiedBy>
  <dcterms:created xsi:type="dcterms:W3CDTF">2020-11-08T19:51:45Z</dcterms:created>
  <dcterms:modified xsi:type="dcterms:W3CDTF">2020-11-09T15:54:50Z</dcterms:modified>
</cp:coreProperties>
</file>