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33695\Desktop\"/>
    </mc:Choice>
  </mc:AlternateContent>
  <xr:revisionPtr revIDLastSave="0" documentId="13_ncr:1_{EE5253CD-8FF5-457C-8CF4-A38B18D0F8D9}" xr6:coauthVersionLast="45" xr6:coauthVersionMax="45" xr10:uidLastSave="{00000000-0000-0000-0000-000000000000}"/>
  <bookViews>
    <workbookView xWindow="2580" yWindow="2580" windowWidth="14400" windowHeight="7360" xr2:uid="{00000000-000D-0000-FFFF-FFFF00000000}"/>
  </bookViews>
  <sheets>
    <sheet name="Résultats" sheetId="1" r:id="rId1"/>
    <sheet name="Chap3-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W62" i="2"/>
  <c r="AW68" i="2" s="1"/>
  <c r="AV62" i="2"/>
  <c r="AV68" i="2" s="1"/>
  <c r="AU62" i="2"/>
  <c r="AU68" i="2" s="1"/>
  <c r="AT62" i="2"/>
  <c r="AT68" i="2" s="1"/>
  <c r="AS62" i="2"/>
  <c r="AS68" i="2" s="1"/>
  <c r="AR62" i="2"/>
  <c r="AR68" i="2" s="1"/>
  <c r="AQ62" i="2"/>
  <c r="AQ68" i="2" s="1"/>
  <c r="AP62" i="2"/>
  <c r="AP68" i="2" s="1"/>
  <c r="AO62" i="2"/>
  <c r="AO68" i="2" s="1"/>
  <c r="AN62" i="2"/>
  <c r="AN68" i="2" s="1"/>
  <c r="AM62" i="2"/>
  <c r="AM68" i="2" s="1"/>
  <c r="AL62" i="2"/>
  <c r="AL68" i="2" s="1"/>
  <c r="AK62" i="2"/>
  <c r="AK68" i="2" s="1"/>
  <c r="AJ62" i="2"/>
  <c r="AJ68" i="2" s="1"/>
  <c r="AI62" i="2"/>
  <c r="AI68" i="2" s="1"/>
  <c r="AH62" i="2"/>
  <c r="AH68" i="2" s="1"/>
  <c r="AG62" i="2"/>
  <c r="AG68" i="2" s="1"/>
  <c r="AF62" i="2"/>
  <c r="AF68" i="2" s="1"/>
  <c r="AE62" i="2"/>
  <c r="AE68" i="2" s="1"/>
  <c r="AD62" i="2"/>
  <c r="AD68" i="2" s="1"/>
  <c r="AC62" i="2"/>
  <c r="AC68" i="2" s="1"/>
  <c r="AB62" i="2"/>
  <c r="AB68" i="2" s="1"/>
  <c r="AA62" i="2"/>
  <c r="AA68" i="2" s="1"/>
  <c r="Z62" i="2"/>
  <c r="Z68" i="2" s="1"/>
  <c r="Y62" i="2"/>
  <c r="Y68" i="2" s="1"/>
  <c r="X62" i="2"/>
  <c r="X68" i="2" s="1"/>
  <c r="W62" i="2"/>
  <c r="W68" i="2" s="1"/>
  <c r="V62" i="2"/>
  <c r="V68" i="2" s="1"/>
  <c r="U62" i="2"/>
  <c r="U68" i="2" s="1"/>
  <c r="T62" i="2"/>
  <c r="T68" i="2" s="1"/>
  <c r="S62" i="2"/>
  <c r="S68" i="2" s="1"/>
  <c r="R62" i="2"/>
  <c r="R68" i="2" s="1"/>
  <c r="Q62" i="2"/>
  <c r="Q68" i="2" s="1"/>
  <c r="P62" i="2"/>
  <c r="P68" i="2" s="1"/>
  <c r="O62" i="2"/>
  <c r="O68" i="2" s="1"/>
  <c r="N62" i="2"/>
  <c r="N68" i="2" s="1"/>
  <c r="M62" i="2"/>
  <c r="M68" i="2" s="1"/>
  <c r="L62" i="2"/>
  <c r="L68" i="2" s="1"/>
  <c r="K62" i="2"/>
  <c r="K68" i="2" s="1"/>
  <c r="J62" i="2"/>
  <c r="J68" i="2" s="1"/>
  <c r="I62" i="2"/>
  <c r="I68" i="2" s="1"/>
  <c r="H62" i="2"/>
  <c r="H68" i="2" s="1"/>
  <c r="G62" i="2"/>
  <c r="G68" i="2" s="1"/>
  <c r="F62" i="2"/>
  <c r="F68" i="2" s="1"/>
  <c r="E62" i="2"/>
  <c r="E68" i="2" s="1"/>
  <c r="D62" i="2"/>
  <c r="D68" i="2" s="1"/>
  <c r="C62" i="2"/>
  <c r="C68" i="2" s="1"/>
  <c r="AU58" i="2"/>
  <c r="AT58" i="2"/>
  <c r="AQ58" i="2"/>
  <c r="AP58" i="2"/>
  <c r="AM58" i="2"/>
  <c r="AL58" i="2"/>
  <c r="AI58" i="2"/>
  <c r="AH58" i="2"/>
  <c r="AE58" i="2"/>
  <c r="AD58" i="2"/>
  <c r="AA58" i="2"/>
  <c r="Z58" i="2"/>
  <c r="W58" i="2"/>
  <c r="V58" i="2"/>
  <c r="S58" i="2"/>
  <c r="R58" i="2"/>
  <c r="O58" i="2"/>
  <c r="N58" i="2"/>
  <c r="K58" i="2"/>
  <c r="J58" i="2"/>
  <c r="G58" i="2"/>
  <c r="F58" i="2"/>
  <c r="C58" i="2"/>
  <c r="AW57" i="2"/>
  <c r="AU57" i="2"/>
  <c r="AT57" i="2"/>
  <c r="AS57" i="2"/>
  <c r="AQ57" i="2"/>
  <c r="AP57" i="2"/>
  <c r="AO57" i="2"/>
  <c r="AM57" i="2"/>
  <c r="AL57" i="2"/>
  <c r="AK57" i="2"/>
  <c r="AI57" i="2"/>
  <c r="AH57" i="2"/>
  <c r="AG57" i="2"/>
  <c r="AE57" i="2"/>
  <c r="AD57" i="2"/>
  <c r="AC57" i="2"/>
  <c r="AA57" i="2"/>
  <c r="Z57" i="2"/>
  <c r="Y57" i="2"/>
  <c r="W57" i="2"/>
  <c r="V57" i="2"/>
  <c r="U57" i="2"/>
  <c r="S57" i="2"/>
  <c r="R57" i="2"/>
  <c r="Q57" i="2"/>
  <c r="O57" i="2"/>
  <c r="N57" i="2"/>
  <c r="M57" i="2"/>
  <c r="K57" i="2"/>
  <c r="J57" i="2"/>
  <c r="I57" i="2"/>
  <c r="G57" i="2"/>
  <c r="F57" i="2"/>
  <c r="E57" i="2"/>
  <c r="C57" i="2"/>
  <c r="AW56" i="2"/>
  <c r="AW58" i="2" s="1"/>
  <c r="AV56" i="2"/>
  <c r="AV57" i="2" s="1"/>
  <c r="AU56" i="2"/>
  <c r="AT56" i="2"/>
  <c r="AS56" i="2"/>
  <c r="AS58" i="2" s="1"/>
  <c r="AR56" i="2"/>
  <c r="AR57" i="2" s="1"/>
  <c r="AQ56" i="2"/>
  <c r="AP56" i="2"/>
  <c r="AO56" i="2"/>
  <c r="AO58" i="2" s="1"/>
  <c r="AN56" i="2"/>
  <c r="AN57" i="2" s="1"/>
  <c r="AM56" i="2"/>
  <c r="AL56" i="2"/>
  <c r="AK56" i="2"/>
  <c r="AK58" i="2" s="1"/>
  <c r="AJ56" i="2"/>
  <c r="AJ57" i="2" s="1"/>
  <c r="AI56" i="2"/>
  <c r="AH56" i="2"/>
  <c r="AG56" i="2"/>
  <c r="AG58" i="2" s="1"/>
  <c r="AF56" i="2"/>
  <c r="AF57" i="2" s="1"/>
  <c r="AE56" i="2"/>
  <c r="AD56" i="2"/>
  <c r="AC56" i="2"/>
  <c r="AC58" i="2" s="1"/>
  <c r="AB56" i="2"/>
  <c r="AB57" i="2" s="1"/>
  <c r="AA56" i="2"/>
  <c r="Z56" i="2"/>
  <c r="Y56" i="2"/>
  <c r="Y58" i="2" s="1"/>
  <c r="X56" i="2"/>
  <c r="X57" i="2" s="1"/>
  <c r="W56" i="2"/>
  <c r="V56" i="2"/>
  <c r="U56" i="2"/>
  <c r="U58" i="2" s="1"/>
  <c r="T56" i="2"/>
  <c r="T57" i="2" s="1"/>
  <c r="S56" i="2"/>
  <c r="R56" i="2"/>
  <c r="Q56" i="2"/>
  <c r="Q58" i="2" s="1"/>
  <c r="P56" i="2"/>
  <c r="P57" i="2" s="1"/>
  <c r="O56" i="2"/>
  <c r="N56" i="2"/>
  <c r="M56" i="2"/>
  <c r="M58" i="2" s="1"/>
  <c r="L56" i="2"/>
  <c r="L57" i="2" s="1"/>
  <c r="K56" i="2"/>
  <c r="J56" i="2"/>
  <c r="I56" i="2"/>
  <c r="I58" i="2" s="1"/>
  <c r="H56" i="2"/>
  <c r="H57" i="2" s="1"/>
  <c r="G56" i="2"/>
  <c r="F56" i="2"/>
  <c r="E56" i="2"/>
  <c r="E58" i="2" s="1"/>
  <c r="D56" i="2"/>
  <c r="D57" i="2" s="1"/>
  <c r="C56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C8" i="2" s="1"/>
  <c r="AY17" i="2"/>
  <c r="C12" i="2"/>
  <c r="C11" i="2"/>
  <c r="C7" i="2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D58" i="2" l="1"/>
  <c r="AY58" i="2" s="1"/>
  <c r="C9" i="2" s="1"/>
  <c r="H58" i="2"/>
  <c r="L58" i="2"/>
  <c r="P58" i="2"/>
  <c r="T58" i="2"/>
  <c r="X58" i="2"/>
  <c r="AB58" i="2"/>
  <c r="AF58" i="2"/>
  <c r="AJ58" i="2"/>
  <c r="AN58" i="2"/>
  <c r="AR58" i="2"/>
  <c r="AV58" i="2"/>
</calcChain>
</file>

<file path=xl/sharedStrings.xml><?xml version="1.0" encoding="utf-8"?>
<sst xmlns="http://schemas.openxmlformats.org/spreadsheetml/2006/main" count="1566" uniqueCount="437">
  <si>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</si>
  <si>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</si>
  <si>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</si>
  <si>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</si>
  <si>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</si>
  <si>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</si>
  <si>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</si>
  <si>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</si>
  <si>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</si>
  <si>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</si>
  <si>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</si>
  <si>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</si>
  <si>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</si>
  <si>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</si>
  <si>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</si>
  <si>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</si>
  <si>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</si>
  <si>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</si>
  <si>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</si>
  <si>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</si>
  <si>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Chap3-Solution</t>
  </si>
  <si>
    <t>M</t>
  </si>
  <si>
    <t>Malo</t>
  </si>
  <si>
    <t>non</t>
  </si>
  <si>
    <t>OK</t>
  </si>
  <si>
    <t>2-03</t>
  </si>
  <si>
    <t>D</t>
  </si>
  <si>
    <t>Enzo</t>
  </si>
  <si>
    <t>Paul</t>
  </si>
  <si>
    <t>oui</t>
  </si>
  <si>
    <t>Gustavo</t>
  </si>
  <si>
    <t>Bibow</t>
  </si>
  <si>
    <t>Liselotte</t>
  </si>
  <si>
    <t>Lily</t>
  </si>
  <si>
    <t>S</t>
  </si>
  <si>
    <t>Adrien</t>
  </si>
  <si>
    <t>Ange-Martine</t>
  </si>
  <si>
    <t>Kot</t>
  </si>
  <si>
    <t>Marianne</t>
  </si>
  <si>
    <t>Oscar</t>
  </si>
  <si>
    <t>Lemperiere</t>
  </si>
  <si>
    <t>Constance</t>
  </si>
  <si>
    <t>Dounia</t>
  </si>
  <si>
    <t>V</t>
  </si>
  <si>
    <t>Tristan</t>
  </si>
  <si>
    <t>Jayet</t>
  </si>
  <si>
    <t>Marine</t>
  </si>
  <si>
    <t>Lili-Rose</t>
  </si>
  <si>
    <t>Chap3-QCM4-</t>
  </si>
  <si>
    <t>Sylvain</t>
  </si>
  <si>
    <t>15-11-2020 22:27</t>
  </si>
  <si>
    <t>30-11-2020 22:27</t>
  </si>
  <si>
    <t>R</t>
  </si>
  <si>
    <t>15-11-2020 21:06</t>
  </si>
  <si>
    <t>30-11-2020 21:06</t>
  </si>
  <si>
    <t>Bonnet</t>
  </si>
  <si>
    <t>Lucas</t>
  </si>
  <si>
    <t>15-11-2020 17:49</t>
  </si>
  <si>
    <t>30-11-2020 17:49</t>
  </si>
  <si>
    <t>15-11-2020 17:38</t>
  </si>
  <si>
    <t>30-11-2020 17:38</t>
  </si>
  <si>
    <t>Chap3-QCM4 -</t>
  </si>
  <si>
    <t>Lilimay</t>
  </si>
  <si>
    <t>15-11-2020 17:05</t>
  </si>
  <si>
    <t>30-11-2020 17:05</t>
  </si>
  <si>
    <t>Chap3-QCM4</t>
  </si>
  <si>
    <t>Ella</t>
  </si>
  <si>
    <t>15-11-2020 16:04</t>
  </si>
  <si>
    <t>30-11-2020 16:04</t>
  </si>
  <si>
    <t>Azerty</t>
  </si>
  <si>
    <t>Chloé</t>
  </si>
  <si>
    <t>15-11-2020 15:44</t>
  </si>
  <si>
    <t>30-11-2020 15:44</t>
  </si>
  <si>
    <t>15-11-2020 15:40</t>
  </si>
  <si>
    <t>30-11-2020 15:40</t>
  </si>
  <si>
    <t>15-11-2020 14:53</t>
  </si>
  <si>
    <t>30-11-2020 14:53</t>
  </si>
  <si>
    <t>15-11-2020 14:51</t>
  </si>
  <si>
    <t>30-11-2020 14:51</t>
  </si>
  <si>
    <t>Samuel</t>
  </si>
  <si>
    <t>15-11-2020 12:48</t>
  </si>
  <si>
    <t>30-11-2020 12:48</t>
  </si>
  <si>
    <t>Alexa</t>
  </si>
  <si>
    <t>15-11-2020 12:26</t>
  </si>
  <si>
    <t>30-11-2020 12:26</t>
  </si>
  <si>
    <t>Clémence</t>
  </si>
  <si>
    <t>15-11-2020 11:09</t>
  </si>
  <si>
    <t>30-11-2020 11:09</t>
  </si>
  <si>
    <t>15-11-2020 11:04</t>
  </si>
  <si>
    <t>30-11-2020 11:04</t>
  </si>
  <si>
    <t>15-11-2020 10:19</t>
  </si>
  <si>
    <t>30-11-2020 10:19</t>
  </si>
  <si>
    <t>Vogli</t>
  </si>
  <si>
    <t>Ari</t>
  </si>
  <si>
    <t>14-11-2020 20:45</t>
  </si>
  <si>
    <t>29-11-2020 20:45</t>
  </si>
  <si>
    <t>14-11-2020 19:44</t>
  </si>
  <si>
    <t>29-11-2020 19:44</t>
  </si>
  <si>
    <t>Ghesquiere</t>
  </si>
  <si>
    <t>Pierre</t>
  </si>
  <si>
    <t>14-11-2020 18:19</t>
  </si>
  <si>
    <t>29-11-2020 18:19</t>
  </si>
  <si>
    <t>14-11-2020 17:56</t>
  </si>
  <si>
    <t>29-11-2020 17:56</t>
  </si>
  <si>
    <t>Edouard</t>
  </si>
  <si>
    <t>14-11-2020 17:26</t>
  </si>
  <si>
    <t>29-11-2020 17:26</t>
  </si>
  <si>
    <t>14-11-2020 17:19</t>
  </si>
  <si>
    <t>29-11-2020 17:19</t>
  </si>
  <si>
    <t>Marouane</t>
  </si>
  <si>
    <t>14-11-2020 16:28</t>
  </si>
  <si>
    <t>29-11-2020 16:28</t>
  </si>
  <si>
    <t>14-11-2020 16:10</t>
  </si>
  <si>
    <t>29-11-2020 16:10</t>
  </si>
  <si>
    <t>14-11-2020 16:00</t>
  </si>
  <si>
    <t>29-11-2020 16:00</t>
  </si>
  <si>
    <t>14-11-2020 15:42</t>
  </si>
  <si>
    <t>29-11-2020 15:42</t>
  </si>
  <si>
    <t>14-11-2020 15:28</t>
  </si>
  <si>
    <t>29-11-2020 15:28</t>
  </si>
  <si>
    <t>Matteo</t>
  </si>
  <si>
    <t>14-11-2020 15:16</t>
  </si>
  <si>
    <t>29-11-2020 15:16</t>
  </si>
  <si>
    <t>14-11-2020 15:13</t>
  </si>
  <si>
    <t>29-11-2020 15:13</t>
  </si>
  <si>
    <t>Lisa</t>
  </si>
  <si>
    <t>14-11-2020 14:53</t>
  </si>
  <si>
    <t>29-11-2020 14:53</t>
  </si>
  <si>
    <t>14-11-2020 14:12</t>
  </si>
  <si>
    <t>14-11-2020 18:12</t>
  </si>
  <si>
    <t>Antone</t>
  </si>
  <si>
    <t>29-11-2020 14:12</t>
  </si>
  <si>
    <t>14-11-2020 12:03</t>
  </si>
  <si>
    <t>29-11-2020 12:03</t>
  </si>
  <si>
    <t>14-11-2020 11:15</t>
  </si>
  <si>
    <t>14-11-2020 15:15</t>
  </si>
  <si>
    <t xml:space="preserve">  Synthèse et statistiques pour la base "Chap3-Solution"</t>
  </si>
  <si>
    <t>Nombre d'utilisateurs</t>
  </si>
  <si>
    <t>Nombre de questions</t>
  </si>
  <si>
    <t>Moyenne globale</t>
  </si>
  <si>
    <t>Écart-type global</t>
  </si>
  <si>
    <t>KR20</t>
  </si>
  <si>
    <t>Questions faciles</t>
  </si>
  <si>
    <t>Questions difficiles</t>
  </si>
  <si>
    <t>Matrice Utilisateur x Question pour la base "Chap3-Solution"</t>
  </si>
  <si>
    <t>Utilisateur</t>
  </si>
  <si>
    <t>Dissolution définition</t>
  </si>
  <si>
    <t>Dilution définition</t>
  </si>
  <si>
    <t>Dilution application</t>
  </si>
  <si>
    <t>Dilution exemple</t>
  </si>
  <si>
    <t>Formules concentration en masse</t>
  </si>
  <si>
    <t>Unités de masse</t>
  </si>
  <si>
    <t>Unités de Volume</t>
  </si>
  <si>
    <t>unités de concentration en masse</t>
  </si>
  <si>
    <t>Unités concentration en masse</t>
  </si>
  <si>
    <t>Conversion-</t>
  </si>
  <si>
    <t>Conversion --</t>
  </si>
  <si>
    <t>Manipulation de formule</t>
  </si>
  <si>
    <t>Calcium-- Concentration massique</t>
  </si>
  <si>
    <t>Calcium --- Concentration massique</t>
  </si>
  <si>
    <t>Dilution Définition</t>
  </si>
  <si>
    <t>Dilution boule rouge 2</t>
  </si>
  <si>
    <t>Facteur de Dilution1</t>
  </si>
  <si>
    <t>Facteur de Dilution3</t>
  </si>
  <si>
    <t>Facteur de Dilution4</t>
  </si>
  <si>
    <t>Facteur de Dilution5</t>
  </si>
  <si>
    <t>Facteur de Dilution6</t>
  </si>
  <si>
    <t>Facteur de Dilution9</t>
  </si>
  <si>
    <t>Glucose 1</t>
  </si>
  <si>
    <t>Dilution boule rouge 1</t>
  </si>
  <si>
    <t>Facteur de Dilution2</t>
  </si>
  <si>
    <t>Facteur de Dilution7</t>
  </si>
  <si>
    <t>Glucose 2</t>
  </si>
  <si>
    <t>Manipulation formules Concentration en masse.</t>
  </si>
  <si>
    <t>Eau du robinet</t>
  </si>
  <si>
    <t>Ménisque et trait de jauge</t>
  </si>
  <si>
    <t>Echelle de teinte</t>
  </si>
  <si>
    <t>Verrerie</t>
  </si>
  <si>
    <t>Dissolution du sulfate de cuivre</t>
  </si>
  <si>
    <t>Solution Aqueuse mélange ?</t>
  </si>
  <si>
    <t>Conversion- (copie)</t>
  </si>
  <si>
    <t>Calcium-Concentration massique</t>
  </si>
  <si>
    <t>Soupe Sel (1)</t>
  </si>
  <si>
    <t>Conversion -- (copie)</t>
  </si>
  <si>
    <t>Soupe Sel (2)</t>
  </si>
  <si>
    <t>Soupe Sel (3)</t>
  </si>
  <si>
    <t>Moyenne</t>
  </si>
  <si>
    <t>Quartile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</si>
  <si>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</si>
  <si>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</si>
  <si>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</si>
  <si>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</si>
  <si>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</si>
  <si>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</si>
  <si>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</si>
  <si>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</si>
  <si>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</si>
  <si>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</si>
  <si>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</si>
  <si>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</si>
  <si>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</si>
  <si>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</si>
  <si>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</si>
  <si>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</si>
  <si>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Samuel</t>
  </si>
  <si>
    <t xml:space="preserve"> Sylvain</t>
  </si>
  <si>
    <t>AAA Maria</t>
  </si>
  <si>
    <t>AZERTY Chloé</t>
  </si>
  <si>
    <t>BIBOW Liselotte</t>
  </si>
  <si>
    <t>BONNET Lucas</t>
  </si>
  <si>
    <t>D Enzo</t>
  </si>
  <si>
    <t>GHESQUIERE Pierre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</si>
  <si>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</si>
  <si>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</si>
  <si>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</si>
  <si>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</si>
  <si>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</si>
  <si>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</si>
  <si>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</si>
  <si>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</si>
  <si>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</si>
  <si>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</si>
  <si>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VRAITEST Pierre</t>
  </si>
  <si>
    <t>W Quitterie</t>
  </si>
  <si>
    <t>Correct</t>
  </si>
  <si>
    <t>Total</t>
  </si>
  <si>
    <t>Taux de succès (S)</t>
  </si>
  <si>
    <t>Taux d'échec (E)</t>
  </si>
  <si>
    <t>S x E</t>
  </si>
  <si>
    <t>Correct Q1</t>
  </si>
  <si>
    <t>Total Q1</t>
  </si>
  <si>
    <t>Taux de succès</t>
  </si>
  <si>
    <t>Correct Q4</t>
  </si>
  <si>
    <t>Total Q4</t>
  </si>
  <si>
    <t>Q1-Q4</t>
  </si>
  <si>
    <t>Matrice Utilisateurs x Domaines pour la base "Chap3-Solution"</t>
  </si>
  <si>
    <t>Géographie</t>
  </si>
  <si>
    <t>QCM2</t>
  </si>
  <si>
    <t>QCM3</t>
  </si>
  <si>
    <t>QCM4</t>
  </si>
  <si>
    <t>QCM5</t>
  </si>
  <si>
    <t>Matrice Utilisateurs x Question des réponses pour la base "Chap3-Solution"</t>
  </si>
  <si>
    <t>1</t>
  </si>
  <si>
    <t>6,1,2</t>
  </si>
  <si>
    <t>13,10,12,8,5,11,7,9,6</t>
  </si>
  <si>
    <t>3,1</t>
  </si>
  <si>
    <t>2,3,1</t>
  </si>
  <si>
    <t>3,2</t>
  </si>
  <si>
    <t>4,2</t>
  </si>
  <si>
    <t>41.1,39.95,&gt;7.5</t>
  </si>
  <si>
    <t>&gt;concentré,&gt;solution mère,&gt;eau,&gt;concentration,&gt;solution fille,&gt;dilution</t>
  </si>
  <si>
    <t>&gt;2,&gt;2,&gt;6</t>
  </si>
  <si>
    <t>&gt;sans unité.</t>
  </si>
  <si>
    <t>2</t>
  </si>
  <si>
    <t>1,2</t>
  </si>
  <si>
    <t>3.5,3.5</t>
  </si>
  <si>
    <t>&gt;12.15,&gt;4.04,&gt;7.5</t>
  </si>
  <si>
    <t>3</t>
  </si>
  <si>
    <t>5</t>
  </si>
  <si>
    <t>2,3</t>
  </si>
  <si>
    <t>2,1</t>
  </si>
  <si>
    <t>1,2,3,4,5</t>
  </si>
  <si>
    <t>4</t>
  </si>
  <si>
    <t>13,6,12,8,11,7,10</t>
  </si>
  <si>
    <t>4,3,2,6,5,1</t>
  </si>
  <si>
    <t>1,6</t>
  </si>
  <si>
    <t>1,4,2</t>
  </si>
  <si>
    <t>0.024,&gt;1.8,&gt;7.5</t>
  </si>
  <si>
    <t>1,&gt;2,&gt;6</t>
  </si>
  <si>
    <t>4,1</t>
  </si>
  <si>
    <t>2.5,3.5</t>
  </si>
  <si>
    <t>0.0167,89.3,&gt;7.5</t>
  </si>
  <si>
    <t>1,6,2</t>
  </si>
  <si>
    <t>8,6,7</t>
  </si>
  <si>
    <t>&gt;12.9,&gt;1.8,&gt;7.5</t>
  </si>
  <si>
    <t>&gt;concentré,&gt;solution mère,&gt;eau,&gt;concentration,&gt;solution fille,dissolution</t>
  </si>
  <si>
    <t>3,3,&gt;6</t>
  </si>
  <si>
    <t>en L</t>
  </si>
  <si>
    <t>2.5,3.1</t>
  </si>
  <si>
    <t>60,&gt;4.04,&gt;7.5</t>
  </si>
  <si>
    <t>7</t>
  </si>
  <si>
    <t>4,2,3,1,5</t>
  </si>
  <si>
    <t>2,4,1</t>
  </si>
  <si>
    <t>5,2,1,3</t>
  </si>
  <si>
    <t>2,4,3</t>
  </si>
  <si>
    <t>&gt;solution,&gt;soluté,&gt;du sulfate de cuivre,&gt;solvant,&gt;de l’eau</t>
  </si>
  <si>
    <t>&gt;d’eau,&gt;diminuer</t>
  </si>
  <si>
    <t>&gt;2,&gt;2,&gt;6,&gt;3,3,&gt;1.333,&gt;1.333,&gt;3</t>
  </si>
  <si>
    <t>2,1,6</t>
  </si>
  <si>
    <t>12,10,13,11</t>
  </si>
  <si>
    <t>6,1,3</t>
  </si>
  <si>
    <t>2,1,3</t>
  </si>
  <si>
    <t>&gt;12.9,0.55,0.003</t>
  </si>
  <si>
    <t>11,&gt;4.04,1.33</t>
  </si>
  <si>
    <t>5,3</t>
  </si>
  <si>
    <t>2,4</t>
  </si>
  <si>
    <t>1,3</t>
  </si>
  <si>
    <t>&gt;1.5,3.5</t>
  </si>
  <si>
    <t>&gt;12.15,4.1,&gt;7.5</t>
  </si>
  <si>
    <t>1,8,2</t>
  </si>
  <si>
    <t>3,4</t>
  </si>
  <si>
    <t>11,8,7,13,12,10,6</t>
  </si>
  <si>
    <t>2,4,6,5,1,3</t>
  </si>
  <si>
    <t>3,7,1,2</t>
  </si>
  <si>
    <t>2,1,4</t>
  </si>
  <si>
    <t>5,1</t>
  </si>
  <si>
    <t>&gt;1.5,&gt;3.4</t>
  </si>
  <si>
    <t>1,5</t>
  </si>
  <si>
    <t>1,2,3</t>
  </si>
  <si>
    <t>2,6,1</t>
  </si>
  <si>
    <t>7,8,12,11,10,6,13</t>
  </si>
  <si>
    <t>6,4,2,1,3,5</t>
  </si>
  <si>
    <t>7,2,1,3</t>
  </si>
  <si>
    <t>&gt;12.9,&gt;1.8,0.003</t>
  </si>
  <si>
    <t>1.3,3.5</t>
  </si>
  <si>
    <t>3,1,2</t>
  </si>
  <si>
    <t>4,1,2</t>
  </si>
  <si>
    <t>&gt;2,&gt;2,&gt;6,&gt;3,&gt;4,&gt;1.333,&gt;1.333,&gt;3</t>
  </si>
  <si>
    <t>6,2,1</t>
  </si>
  <si>
    <t>10,7,5,8,13,6,11,9,12</t>
  </si>
  <si>
    <t>1,4,3,5,6,2</t>
  </si>
  <si>
    <t>2,1,3,7</t>
  </si>
  <si>
    <t>&gt;12.9,39.95,1.33</t>
  </si>
  <si>
    <t>&gt;10.26,&gt;4.04,&gt;7.5</t>
  </si>
  <si>
    <t>3,4,2</t>
  </si>
  <si>
    <t>11,13,10,8,6,7,12</t>
  </si>
  <si>
    <t>1,4</t>
  </si>
  <si>
    <t>4,1,3,2</t>
  </si>
  <si>
    <t>6</t>
  </si>
  <si>
    <t>11,8,10,13,12,6,7</t>
  </si>
  <si>
    <t>6,2,3,4,5,1</t>
  </si>
  <si>
    <t>1,3,7,2</t>
  </si>
  <si>
    <t>4,2,3</t>
  </si>
  <si>
    <t>41.1,1.9,&gt;7.5</t>
  </si>
  <si>
    <t>6,1,2,3</t>
  </si>
  <si>
    <t>7,8,5,9,10,6,11,13,12</t>
  </si>
  <si>
    <t>2,4,3,5,6,1</t>
  </si>
  <si>
    <t>1,2,3,7</t>
  </si>
  <si>
    <t>4,2,1</t>
  </si>
  <si>
    <t>1,2,6</t>
  </si>
  <si>
    <t>7,6,10,11,13,12,8</t>
  </si>
  <si>
    <t>4,5,1,3,6,2</t>
  </si>
  <si>
    <t>&gt;1.5,</t>
  </si>
  <si>
    <t>4,5</t>
  </si>
  <si>
    <t>10,12,13,11</t>
  </si>
  <si>
    <t>2,3,4,6,1,5</t>
  </si>
  <si>
    <t>1,2,7,3</t>
  </si>
  <si>
    <t>0.014,89.3,0.003</t>
  </si>
  <si>
    <t>dilué,&gt;solution mère,&gt;eau,&gt;concentration,&gt;solution fille,&gt;dilution</t>
  </si>
  <si>
    <t>1,1,&gt;6</t>
  </si>
  <si>
    <t>4,3</t>
  </si>
  <si>
    <t>7,6,13,10,8,11,12</t>
  </si>
  <si>
    <t>5,3,2,1,6,4</t>
  </si>
  <si>
    <t>2,3,1,7</t>
  </si>
  <si>
    <t>41.1,&gt;1.8,&gt;7.5</t>
  </si>
  <si>
    <t>3,5</t>
  </si>
  <si>
    <t>12,7,10,11,6,8,13</t>
  </si>
  <si>
    <t>3,4,5,1,2,6</t>
  </si>
  <si>
    <t>2,1,7,3</t>
  </si>
  <si>
    <t>,,</t>
  </si>
  <si>
    <t>1,3,2</t>
  </si>
  <si>
    <t>4,3,2</t>
  </si>
  <si>
    <t>2,6,1,3</t>
  </si>
  <si>
    <t>11,9,12,6,10,8,5,7,13</t>
  </si>
  <si>
    <t>1,6,2,4,5,3</t>
  </si>
  <si>
    <t>2,7,1,3</t>
  </si>
  <si>
    <t>3,2,6,1</t>
  </si>
  <si>
    <t>2,3,4</t>
  </si>
  <si>
    <t>1,2,4</t>
  </si>
  <si>
    <t>11,12,8,6,10,13,7</t>
  </si>
  <si>
    <t>6,4,1,3,5,2</t>
  </si>
  <si>
    <t>1,3,2,7</t>
  </si>
  <si>
    <t>,,,,,</t>
  </si>
  <si>
    <t>&gt;1.33,&gt;5.02</t>
  </si>
  <si>
    <t>8,6,10,13,11,12,7</t>
  </si>
  <si>
    <t>1,5,2,4,6,3</t>
  </si>
  <si>
    <t>41.1,0.55,0.003</t>
  </si>
  <si>
    <t>&gt;concentré,&gt;solution mère,&gt;eau,&gt;concentration,solution mère,&gt;dilution</t>
  </si>
  <si>
    <t>1,3,5,2</t>
  </si>
  <si>
    <t>3,1,4</t>
  </si>
  <si>
    <t>3,1,7,2</t>
  </si>
  <si>
    <t>10,7,8,13,12,11,6</t>
  </si>
  <si>
    <t>5,3,1,2,6,4</t>
  </si>
  <si>
    <t>3,2,1</t>
  </si>
  <si>
    <t>8,11,13,12,6,7,10</t>
  </si>
  <si>
    <t>4,5,3,6,2,1</t>
  </si>
  <si>
    <t>7,3,1,2</t>
  </si>
  <si>
    <t>&gt;12.9,,&gt;7.5</t>
  </si>
  <si>
    <t>,</t>
  </si>
  <si>
    <t>6,13,5,7,10,11,9,8,12</t>
  </si>
  <si>
    <t>0.024,39.95,0.003</t>
  </si>
  <si>
    <t>&gt;10.26,&gt;4.04,1.33</t>
  </si>
  <si>
    <t>&gt;2,1,&gt;6</t>
  </si>
  <si>
    <t>0.55,&gt;5.02</t>
  </si>
  <si>
    <t>12,11,10,13</t>
  </si>
  <si>
    <t>2,5,4,3,6,1</t>
  </si>
  <si>
    <t>&gt;12.9,0.55,1.33</t>
  </si>
  <si>
    <t>8,13,7,11,10,12,6</t>
  </si>
  <si>
    <t>4,2,5,1,6,3</t>
  </si>
  <si>
    <t>7,1,2,3</t>
  </si>
  <si>
    <t>&gt;concentré,solution fille,&gt;eau,&gt;concentration,&gt;solution fille,&gt;dilution</t>
  </si>
  <si>
    <t>&gt;2,&gt;2,4.5</t>
  </si>
  <si>
    <t>en kg</t>
  </si>
  <si>
    <t>0.0167,0.247,&gt;7.5</t>
  </si>
  <si>
    <t>10,13,8,7,12,11,6</t>
  </si>
  <si>
    <t>3,5,6,2,4,1</t>
  </si>
  <si>
    <t>&gt;1.33,5.01</t>
  </si>
  <si>
    <t>&gt;12.15,0.247,&gt;7.5</t>
  </si>
  <si>
    <t>13,8,12,6,7,11,10</t>
  </si>
  <si>
    <t>6,2,1,4,3,5</t>
  </si>
  <si>
    <t>2,3,7,1</t>
  </si>
  <si>
    <t>6,13,11,12,7,8,10</t>
  </si>
  <si>
    <t>3,4,5,6,2,1</t>
  </si>
  <si>
    <t>7,2,3,1</t>
  </si>
  <si>
    <t>0.55,3.35</t>
  </si>
  <si>
    <t>10,11,13,12,8,7,6</t>
  </si>
  <si>
    <t>4,6,1,5,3,2</t>
  </si>
  <si>
    <t>12,13,6,11,7,8,10</t>
  </si>
  <si>
    <t>1,6,4,2,3,5</t>
  </si>
  <si>
    <t>3,2,1,7</t>
  </si>
  <si>
    <t>13,6,10,7,12,11,8</t>
  </si>
  <si>
    <t>1,6,5,2,4,3</t>
  </si>
  <si>
    <t>5,4,2</t>
  </si>
  <si>
    <t>13,11,12,10</t>
  </si>
  <si>
    <t>3,6,1</t>
  </si>
  <si>
    <t>4,3,5</t>
  </si>
  <si>
    <t>7,1,6,3</t>
  </si>
  <si>
    <t>60,4.1,1.33</t>
  </si>
  <si>
    <t>6,10,8,12,13,11,7</t>
  </si>
  <si>
    <t>3,5,4,6,2,1</t>
  </si>
  <si>
    <t>7,1,3,2</t>
  </si>
  <si>
    <t>&gt;2,,</t>
  </si>
  <si>
    <t>5,8,6,11,13,12,10,7,9</t>
  </si>
  <si>
    <t>5,4,3,2,6,1</t>
  </si>
  <si>
    <t>5,6</t>
  </si>
  <si>
    <t>2,1,6,3,7</t>
  </si>
  <si>
    <t>3,1,4,5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</si>
</sst>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9" fontId="3" fillId="0" borderId="0" xfId="0" applyNumberFormat="1" applyFont="1" applyAlignment="1">
      <alignment horizontal="right" wrapText="1"/>
    </xf>
    <xf numFmtId="2" fontId="2" fillId="2" borderId="1" xfId="0" applyNumberFormat="1" applyFont="1" applyFill="1" applyBorder="1" applyAlignment="1">
      <alignment horizontal="left" wrapText="1"/>
    </xf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13" workbookViewId="0">
      <selection activeCell="E25" sqref="E25"/>
    </sheetView>
  </sheetViews>
  <sheetFormatPr defaultRowHeight="14.5" x14ac:dyDescent="0.35"/>
  <cols>
    <col min="1" max="1" width="1.6328125" customWidth="1"/>
    <col min="2" max="2" width="3" customWidth="1"/>
    <col min="3" max="4" width="2.90625" customWidth="1"/>
    <col min="5" max="5" width="7.6328125" customWidth="1"/>
    <col min="6" max="6" width="3.36328125" customWidth="1"/>
    <col min="7" max="7" width="2.90625" customWidth="1"/>
    <col min="8" max="8" width="3.08984375" customWidth="1"/>
    <col min="9" max="9" width="3.1796875" customWidth="1"/>
    <col min="10" max="11" width="2.90625" customWidth="1"/>
    <col min="12" max="13" width="20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158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48</v>
      </c>
      <c r="E10" t="s">
        <v>49</v>
      </c>
      <c r="F10" t="s">
        <v>50</v>
      </c>
      <c r="G10" t="s">
        <v>51</v>
      </c>
      <c r="H10">
        <v>34.57</v>
      </c>
      <c r="I10">
        <v>260</v>
      </c>
      <c r="J10">
        <v>180</v>
      </c>
      <c r="K10" s="6">
        <f t="shared" ref="K10:K26" si="0">J10/I10</f>
        <v>0.69230769230769229</v>
      </c>
      <c r="L10" s="7">
        <f t="shared" ref="L10:L26" si="1">20*J10/I10</f>
        <v>13.846153846153847</v>
      </c>
      <c r="M10" t="s">
        <v>23</v>
      </c>
      <c r="N10" t="s">
        <v>24</v>
      </c>
      <c r="O10">
        <v>4617353750904832</v>
      </c>
      <c r="P10" t="s">
        <v>25</v>
      </c>
    </row>
    <row r="11" spans="1:18" x14ac:dyDescent="0.35">
      <c r="B11" t="s">
        <v>20</v>
      </c>
      <c r="C11" t="s">
        <v>48</v>
      </c>
      <c r="D11" t="s">
        <v>52</v>
      </c>
      <c r="E11" t="s">
        <v>27</v>
      </c>
      <c r="F11" t="s">
        <v>53</v>
      </c>
      <c r="G11" t="s">
        <v>54</v>
      </c>
      <c r="H11">
        <v>0.53</v>
      </c>
      <c r="I11">
        <v>260</v>
      </c>
      <c r="J11">
        <v>20</v>
      </c>
      <c r="K11" s="6">
        <f t="shared" si="0"/>
        <v>7.6923076923076927E-2</v>
      </c>
      <c r="L11" s="7">
        <f t="shared" si="1"/>
        <v>1.5384615384615385</v>
      </c>
      <c r="M11" t="s">
        <v>23</v>
      </c>
      <c r="N11" t="s">
        <v>24</v>
      </c>
      <c r="O11">
        <v>5000088856297472</v>
      </c>
      <c r="P11" t="s">
        <v>25</v>
      </c>
    </row>
    <row r="12" spans="1:18" x14ac:dyDescent="0.35">
      <c r="B12" t="s">
        <v>20</v>
      </c>
      <c r="C12" t="s">
        <v>48</v>
      </c>
      <c r="D12" t="s">
        <v>55</v>
      </c>
      <c r="E12" t="s">
        <v>56</v>
      </c>
      <c r="F12" t="s">
        <v>57</v>
      </c>
      <c r="G12" t="s">
        <v>58</v>
      </c>
      <c r="H12">
        <v>13.8</v>
      </c>
      <c r="I12">
        <v>260</v>
      </c>
      <c r="J12">
        <v>60</v>
      </c>
      <c r="K12" s="6">
        <f t="shared" si="0"/>
        <v>0.23076923076923078</v>
      </c>
      <c r="L12" s="7">
        <f t="shared" si="1"/>
        <v>4.615384615384615</v>
      </c>
      <c r="M12" t="s">
        <v>23</v>
      </c>
      <c r="N12" t="s">
        <v>24</v>
      </c>
      <c r="O12">
        <v>5276538352173056</v>
      </c>
    </row>
    <row r="13" spans="1:18" x14ac:dyDescent="0.35">
      <c r="B13" t="s">
        <v>20</v>
      </c>
      <c r="C13" t="s">
        <v>48</v>
      </c>
      <c r="D13" t="s">
        <v>21</v>
      </c>
      <c r="E13" t="s">
        <v>22</v>
      </c>
      <c r="F13" t="s">
        <v>59</v>
      </c>
      <c r="G13" t="s">
        <v>60</v>
      </c>
      <c r="H13">
        <v>15.17</v>
      </c>
      <c r="I13">
        <v>260</v>
      </c>
      <c r="J13">
        <v>210</v>
      </c>
      <c r="K13" s="6">
        <f t="shared" si="0"/>
        <v>0.80769230769230771</v>
      </c>
      <c r="L13" s="7">
        <f t="shared" si="1"/>
        <v>16.153846153846153</v>
      </c>
      <c r="M13" t="s">
        <v>29</v>
      </c>
      <c r="N13" t="s">
        <v>24</v>
      </c>
      <c r="O13">
        <v>5866676287438848</v>
      </c>
      <c r="P13" t="s">
        <v>25</v>
      </c>
    </row>
    <row r="14" spans="1:18" x14ac:dyDescent="0.35">
      <c r="B14" t="s">
        <v>20</v>
      </c>
      <c r="C14" t="s">
        <v>61</v>
      </c>
      <c r="E14" t="s">
        <v>62</v>
      </c>
      <c r="F14" t="s">
        <v>63</v>
      </c>
      <c r="G14" t="s">
        <v>64</v>
      </c>
      <c r="H14">
        <v>17.22</v>
      </c>
      <c r="I14">
        <v>260</v>
      </c>
      <c r="J14">
        <v>240</v>
      </c>
      <c r="K14" s="6">
        <f t="shared" si="0"/>
        <v>0.92307692307692313</v>
      </c>
      <c r="L14" s="7">
        <f t="shared" si="1"/>
        <v>18.46153846153846</v>
      </c>
      <c r="M14" t="s">
        <v>29</v>
      </c>
      <c r="N14" t="s">
        <v>24</v>
      </c>
      <c r="O14">
        <v>4882058490937344</v>
      </c>
      <c r="P14" t="s">
        <v>25</v>
      </c>
    </row>
    <row r="15" spans="1:18" x14ac:dyDescent="0.35">
      <c r="B15" t="s">
        <v>20</v>
      </c>
      <c r="C15" t="s">
        <v>65</v>
      </c>
      <c r="E15" t="s">
        <v>66</v>
      </c>
      <c r="F15" t="s">
        <v>67</v>
      </c>
      <c r="G15" t="s">
        <v>68</v>
      </c>
      <c r="H15">
        <v>16.73</v>
      </c>
      <c r="I15">
        <v>240</v>
      </c>
      <c r="J15">
        <v>130</v>
      </c>
      <c r="K15" s="6">
        <f t="shared" si="0"/>
        <v>0.54166666666666663</v>
      </c>
      <c r="L15" s="7">
        <f t="shared" si="1"/>
        <v>10.833333333333334</v>
      </c>
      <c r="M15" t="s">
        <v>23</v>
      </c>
      <c r="N15" t="s">
        <v>24</v>
      </c>
      <c r="O15">
        <v>5014895286288384</v>
      </c>
      <c r="P15" t="s">
        <v>25</v>
      </c>
    </row>
    <row r="16" spans="1:18" x14ac:dyDescent="0.35">
      <c r="B16" t="s">
        <v>20</v>
      </c>
      <c r="C16" t="s">
        <v>48</v>
      </c>
      <c r="D16" t="s">
        <v>69</v>
      </c>
      <c r="E16" t="s">
        <v>70</v>
      </c>
      <c r="F16" t="s">
        <v>71</v>
      </c>
      <c r="G16" t="s">
        <v>72</v>
      </c>
      <c r="H16">
        <v>32.33</v>
      </c>
      <c r="I16">
        <v>260</v>
      </c>
      <c r="J16">
        <v>250</v>
      </c>
      <c r="K16" s="6">
        <f t="shared" si="0"/>
        <v>0.96153846153846156</v>
      </c>
      <c r="L16" s="7">
        <f t="shared" si="1"/>
        <v>19.23076923076923</v>
      </c>
      <c r="M16" t="s">
        <v>29</v>
      </c>
      <c r="N16" t="s">
        <v>24</v>
      </c>
      <c r="O16">
        <v>6651656420720640</v>
      </c>
      <c r="P16" t="s">
        <v>25</v>
      </c>
    </row>
    <row r="17" spans="2:16" x14ac:dyDescent="0.35">
      <c r="B17" t="s">
        <v>20</v>
      </c>
      <c r="C17" t="s">
        <v>48</v>
      </c>
      <c r="D17" t="s">
        <v>37</v>
      </c>
      <c r="E17" t="s">
        <v>38</v>
      </c>
      <c r="F17" t="s">
        <v>73</v>
      </c>
      <c r="G17" t="s">
        <v>74</v>
      </c>
      <c r="H17">
        <v>17.13</v>
      </c>
      <c r="I17">
        <v>260</v>
      </c>
      <c r="J17">
        <v>260</v>
      </c>
      <c r="K17" s="6">
        <f t="shared" si="0"/>
        <v>1</v>
      </c>
      <c r="L17" s="7">
        <f>20*J17/I17</f>
        <v>20</v>
      </c>
      <c r="M17" t="s">
        <v>29</v>
      </c>
      <c r="N17" t="s">
        <v>24</v>
      </c>
      <c r="O17">
        <v>6374304176406528</v>
      </c>
      <c r="P17" t="s">
        <v>25</v>
      </c>
    </row>
    <row r="18" spans="2:16" x14ac:dyDescent="0.35">
      <c r="B18" t="s">
        <v>20</v>
      </c>
      <c r="C18" t="s">
        <v>65</v>
      </c>
      <c r="E18" t="s">
        <v>42</v>
      </c>
      <c r="F18" t="s">
        <v>75</v>
      </c>
      <c r="G18" t="s">
        <v>76</v>
      </c>
      <c r="H18">
        <v>14.03</v>
      </c>
      <c r="I18">
        <v>240</v>
      </c>
      <c r="J18">
        <v>90</v>
      </c>
      <c r="K18" s="6">
        <f t="shared" si="0"/>
        <v>0.375</v>
      </c>
      <c r="L18" s="7">
        <f t="shared" si="1"/>
        <v>7.5</v>
      </c>
      <c r="M18" t="s">
        <v>23</v>
      </c>
      <c r="N18" t="s">
        <v>24</v>
      </c>
      <c r="O18">
        <v>4718613879586816</v>
      </c>
      <c r="P18" t="s">
        <v>25</v>
      </c>
    </row>
    <row r="19" spans="2:16" x14ac:dyDescent="0.35">
      <c r="B19" t="s">
        <v>20</v>
      </c>
      <c r="C19" t="s">
        <v>48</v>
      </c>
      <c r="D19" t="s">
        <v>26</v>
      </c>
      <c r="E19" t="s">
        <v>27</v>
      </c>
      <c r="F19" t="s">
        <v>77</v>
      </c>
      <c r="G19" t="s">
        <v>78</v>
      </c>
      <c r="H19">
        <v>25.33</v>
      </c>
      <c r="I19">
        <v>260</v>
      </c>
      <c r="J19">
        <v>150</v>
      </c>
      <c r="K19" s="6">
        <f t="shared" si="0"/>
        <v>0.57692307692307687</v>
      </c>
      <c r="L19" s="7">
        <f t="shared" si="1"/>
        <v>11.538461538461538</v>
      </c>
      <c r="M19" t="s">
        <v>23</v>
      </c>
      <c r="N19" t="s">
        <v>24</v>
      </c>
      <c r="O19">
        <v>6030287295217664</v>
      </c>
      <c r="P19" t="s">
        <v>25</v>
      </c>
    </row>
    <row r="20" spans="2:16" x14ac:dyDescent="0.35">
      <c r="B20" t="s">
        <v>20</v>
      </c>
      <c r="C20" t="s">
        <v>48</v>
      </c>
      <c r="E20" t="s">
        <v>79</v>
      </c>
      <c r="F20" t="s">
        <v>80</v>
      </c>
      <c r="G20" t="s">
        <v>81</v>
      </c>
      <c r="H20">
        <v>227.63</v>
      </c>
      <c r="I20">
        <v>260</v>
      </c>
      <c r="J20">
        <v>260</v>
      </c>
      <c r="K20" s="6">
        <f t="shared" si="0"/>
        <v>1</v>
      </c>
      <c r="L20" s="7">
        <f t="shared" si="1"/>
        <v>20</v>
      </c>
      <c r="M20" t="s">
        <v>29</v>
      </c>
      <c r="N20" t="s">
        <v>24</v>
      </c>
      <c r="O20">
        <v>5527763169574912</v>
      </c>
      <c r="P20" t="s">
        <v>25</v>
      </c>
    </row>
    <row r="21" spans="2:16" x14ac:dyDescent="0.35">
      <c r="B21" t="s">
        <v>20</v>
      </c>
      <c r="C21" t="s">
        <v>65</v>
      </c>
      <c r="E21" t="s">
        <v>82</v>
      </c>
      <c r="F21" t="s">
        <v>83</v>
      </c>
      <c r="G21" t="s">
        <v>84</v>
      </c>
      <c r="H21">
        <v>20.52</v>
      </c>
      <c r="I21">
        <v>240</v>
      </c>
      <c r="J21">
        <v>150</v>
      </c>
      <c r="K21" s="6">
        <f t="shared" si="0"/>
        <v>0.625</v>
      </c>
      <c r="L21" s="7">
        <f t="shared" si="1"/>
        <v>12.5</v>
      </c>
      <c r="M21" t="s">
        <v>23</v>
      </c>
      <c r="N21" t="s">
        <v>24</v>
      </c>
      <c r="O21">
        <v>6612725931180032</v>
      </c>
      <c r="P21" t="s">
        <v>25</v>
      </c>
    </row>
    <row r="22" spans="2:16" x14ac:dyDescent="0.35">
      <c r="B22" t="s">
        <v>20</v>
      </c>
      <c r="C22" t="s">
        <v>48</v>
      </c>
      <c r="D22" t="s">
        <v>43</v>
      </c>
      <c r="E22" t="s">
        <v>85</v>
      </c>
      <c r="F22" t="s">
        <v>86</v>
      </c>
      <c r="G22" t="s">
        <v>87</v>
      </c>
      <c r="H22">
        <v>30.8</v>
      </c>
      <c r="I22">
        <v>260</v>
      </c>
      <c r="J22">
        <v>170</v>
      </c>
      <c r="K22" s="6">
        <f t="shared" si="0"/>
        <v>0.65384615384615385</v>
      </c>
      <c r="L22" s="7">
        <f t="shared" si="1"/>
        <v>13.076923076923077</v>
      </c>
      <c r="M22" t="s">
        <v>23</v>
      </c>
      <c r="N22" t="s">
        <v>24</v>
      </c>
      <c r="O22">
        <v>5423800164286464</v>
      </c>
      <c r="P22" t="s">
        <v>25</v>
      </c>
    </row>
    <row r="23" spans="2:16" x14ac:dyDescent="0.35">
      <c r="B23" t="s">
        <v>20</v>
      </c>
      <c r="C23" t="s">
        <v>48</v>
      </c>
      <c r="D23" t="s">
        <v>43</v>
      </c>
      <c r="E23" t="s">
        <v>44</v>
      </c>
      <c r="F23" t="s">
        <v>88</v>
      </c>
      <c r="G23" t="s">
        <v>89</v>
      </c>
      <c r="H23">
        <v>55.73</v>
      </c>
      <c r="I23">
        <v>260</v>
      </c>
      <c r="J23">
        <v>260</v>
      </c>
      <c r="K23" s="6">
        <f t="shared" si="0"/>
        <v>1</v>
      </c>
      <c r="L23" s="7">
        <f t="shared" si="1"/>
        <v>20</v>
      </c>
      <c r="M23" t="s">
        <v>29</v>
      </c>
      <c r="N23" t="s">
        <v>24</v>
      </c>
      <c r="O23">
        <v>6334618208829440</v>
      </c>
      <c r="P23" t="s">
        <v>25</v>
      </c>
    </row>
    <row r="24" spans="2:16" x14ac:dyDescent="0.35">
      <c r="B24" t="s">
        <v>20</v>
      </c>
      <c r="C24" t="s">
        <v>65</v>
      </c>
      <c r="E24" t="s">
        <v>30</v>
      </c>
      <c r="F24" t="s">
        <v>90</v>
      </c>
      <c r="G24" t="s">
        <v>91</v>
      </c>
      <c r="H24">
        <v>16.47</v>
      </c>
      <c r="I24">
        <v>240</v>
      </c>
      <c r="J24">
        <v>210</v>
      </c>
      <c r="K24" s="6">
        <f t="shared" si="0"/>
        <v>0.875</v>
      </c>
      <c r="L24" s="7">
        <f t="shared" si="1"/>
        <v>17.5</v>
      </c>
      <c r="M24" t="s">
        <v>29</v>
      </c>
      <c r="N24" t="s">
        <v>24</v>
      </c>
      <c r="O24">
        <v>5136552214659072</v>
      </c>
      <c r="P24" t="s">
        <v>25</v>
      </c>
    </row>
    <row r="25" spans="2:16" x14ac:dyDescent="0.35">
      <c r="B25" t="s">
        <v>20</v>
      </c>
      <c r="C25" t="s">
        <v>48</v>
      </c>
      <c r="D25" t="s">
        <v>92</v>
      </c>
      <c r="E25" t="s">
        <v>93</v>
      </c>
      <c r="F25" t="s">
        <v>94</v>
      </c>
      <c r="G25" t="s">
        <v>95</v>
      </c>
      <c r="H25">
        <v>14.4</v>
      </c>
      <c r="I25">
        <v>260</v>
      </c>
      <c r="J25">
        <v>180</v>
      </c>
      <c r="K25" s="6">
        <f t="shared" si="0"/>
        <v>0.69230769230769229</v>
      </c>
      <c r="L25" s="7">
        <f t="shared" si="1"/>
        <v>13.846153846153847</v>
      </c>
      <c r="M25" t="s">
        <v>23</v>
      </c>
      <c r="N25" t="s">
        <v>24</v>
      </c>
      <c r="O25">
        <v>4963266853863424</v>
      </c>
      <c r="P25" t="s">
        <v>25</v>
      </c>
    </row>
    <row r="26" spans="2:16" x14ac:dyDescent="0.35">
      <c r="B26" t="s">
        <v>20</v>
      </c>
      <c r="C26" t="s">
        <v>61</v>
      </c>
      <c r="E26" t="s">
        <v>47</v>
      </c>
      <c r="F26" t="s">
        <v>96</v>
      </c>
      <c r="G26" t="s">
        <v>97</v>
      </c>
      <c r="H26">
        <v>1214.03</v>
      </c>
      <c r="I26">
        <v>260</v>
      </c>
      <c r="J26">
        <v>230</v>
      </c>
      <c r="K26" s="6">
        <f t="shared" si="0"/>
        <v>0.88461538461538458</v>
      </c>
      <c r="L26" s="7">
        <f t="shared" si="1"/>
        <v>17.692307692307693</v>
      </c>
      <c r="M26" t="s">
        <v>29</v>
      </c>
      <c r="N26" t="s">
        <v>24</v>
      </c>
      <c r="O26">
        <v>6606318108409856</v>
      </c>
      <c r="P26" t="s">
        <v>25</v>
      </c>
    </row>
    <row r="27" spans="2:16" x14ac:dyDescent="0.35">
      <c r="B27" t="s">
        <v>20</v>
      </c>
      <c r="C27" t="s">
        <v>65</v>
      </c>
      <c r="D27" t="s">
        <v>98</v>
      </c>
      <c r="E27" t="s">
        <v>99</v>
      </c>
      <c r="F27" t="s">
        <v>100</v>
      </c>
      <c r="G27" t="s">
        <v>101</v>
      </c>
      <c r="H27">
        <v>10.65</v>
      </c>
      <c r="I27">
        <v>240</v>
      </c>
      <c r="J27">
        <v>190</v>
      </c>
      <c r="K27" s="6">
        <f t="shared" ref="K27:K42" si="2">J27/I27</f>
        <v>0.79166666666666663</v>
      </c>
      <c r="L27" s="7">
        <f t="shared" ref="L27:L42" si="3">20*J27/I27</f>
        <v>15.833333333333334</v>
      </c>
      <c r="M27" t="s">
        <v>23</v>
      </c>
      <c r="N27" t="s">
        <v>24</v>
      </c>
      <c r="O27">
        <v>5286467679027200</v>
      </c>
    </row>
    <row r="28" spans="2:16" x14ac:dyDescent="0.35">
      <c r="B28" t="s">
        <v>20</v>
      </c>
      <c r="C28" t="s">
        <v>61</v>
      </c>
      <c r="E28" t="s">
        <v>28</v>
      </c>
      <c r="F28" t="s">
        <v>102</v>
      </c>
      <c r="G28" t="s">
        <v>103</v>
      </c>
      <c r="H28">
        <v>31.08</v>
      </c>
      <c r="I28">
        <v>260</v>
      </c>
      <c r="J28">
        <v>190</v>
      </c>
      <c r="K28" s="6">
        <f t="shared" si="2"/>
        <v>0.73076923076923073</v>
      </c>
      <c r="L28" s="7">
        <f t="shared" si="3"/>
        <v>14.615384615384615</v>
      </c>
      <c r="M28" t="s">
        <v>23</v>
      </c>
      <c r="N28" t="s">
        <v>24</v>
      </c>
      <c r="O28">
        <v>6364239658745856</v>
      </c>
      <c r="P28" t="s">
        <v>25</v>
      </c>
    </row>
    <row r="29" spans="2:16" x14ac:dyDescent="0.35">
      <c r="B29" t="s">
        <v>20</v>
      </c>
      <c r="C29" t="s">
        <v>65</v>
      </c>
      <c r="E29" t="s">
        <v>104</v>
      </c>
      <c r="F29" t="s">
        <v>105</v>
      </c>
      <c r="G29" t="s">
        <v>106</v>
      </c>
      <c r="H29">
        <v>79.069999999999993</v>
      </c>
      <c r="I29">
        <v>240</v>
      </c>
      <c r="J29">
        <v>240</v>
      </c>
      <c r="K29" s="6">
        <f t="shared" si="2"/>
        <v>1</v>
      </c>
      <c r="L29" s="7">
        <f t="shared" si="3"/>
        <v>20</v>
      </c>
      <c r="M29" t="s">
        <v>29</v>
      </c>
      <c r="N29" t="s">
        <v>24</v>
      </c>
      <c r="O29">
        <v>6030742561751040</v>
      </c>
      <c r="P29" t="s">
        <v>25</v>
      </c>
    </row>
    <row r="30" spans="2:16" x14ac:dyDescent="0.35">
      <c r="B30" t="s">
        <v>20</v>
      </c>
      <c r="C30" t="s">
        <v>48</v>
      </c>
      <c r="D30" t="s">
        <v>40</v>
      </c>
      <c r="E30" t="s">
        <v>41</v>
      </c>
      <c r="F30" t="s">
        <v>107</v>
      </c>
      <c r="G30" t="s">
        <v>108</v>
      </c>
      <c r="H30">
        <v>14.13</v>
      </c>
      <c r="I30">
        <v>260</v>
      </c>
      <c r="J30">
        <v>180</v>
      </c>
      <c r="K30" s="6">
        <f t="shared" si="2"/>
        <v>0.69230769230769229</v>
      </c>
      <c r="L30" s="7">
        <f t="shared" si="3"/>
        <v>13.846153846153847</v>
      </c>
      <c r="M30" t="s">
        <v>23</v>
      </c>
      <c r="N30" t="s">
        <v>24</v>
      </c>
      <c r="O30">
        <v>4925706599399424</v>
      </c>
    </row>
    <row r="31" spans="2:16" x14ac:dyDescent="0.35">
      <c r="B31" t="s">
        <v>20</v>
      </c>
      <c r="C31" t="s">
        <v>61</v>
      </c>
      <c r="E31" t="s">
        <v>109</v>
      </c>
      <c r="F31" t="s">
        <v>110</v>
      </c>
      <c r="G31" t="s">
        <v>111</v>
      </c>
      <c r="H31">
        <v>26.43</v>
      </c>
      <c r="I31">
        <v>260</v>
      </c>
      <c r="J31">
        <v>140</v>
      </c>
      <c r="K31" s="6">
        <f t="shared" si="2"/>
        <v>0.53846153846153844</v>
      </c>
      <c r="L31" s="7">
        <f t="shared" si="3"/>
        <v>10.76923076923077</v>
      </c>
      <c r="M31" t="s">
        <v>23</v>
      </c>
      <c r="N31" t="s">
        <v>24</v>
      </c>
      <c r="O31">
        <v>6123308602884096</v>
      </c>
    </row>
    <row r="32" spans="2:16" x14ac:dyDescent="0.35">
      <c r="B32" t="s">
        <v>20</v>
      </c>
      <c r="C32" t="s">
        <v>48</v>
      </c>
      <c r="D32" t="s">
        <v>31</v>
      </c>
      <c r="E32" t="s">
        <v>32</v>
      </c>
      <c r="F32" t="s">
        <v>112</v>
      </c>
      <c r="G32" t="s">
        <v>113</v>
      </c>
      <c r="H32">
        <v>9.35</v>
      </c>
      <c r="I32">
        <v>260</v>
      </c>
      <c r="J32">
        <v>260</v>
      </c>
      <c r="K32" s="6">
        <f t="shared" si="2"/>
        <v>1</v>
      </c>
      <c r="L32" s="7">
        <f t="shared" si="3"/>
        <v>20</v>
      </c>
      <c r="M32" t="s">
        <v>29</v>
      </c>
      <c r="N32" t="s">
        <v>24</v>
      </c>
      <c r="O32">
        <v>5945838675165184</v>
      </c>
      <c r="P32" t="s">
        <v>25</v>
      </c>
    </row>
    <row r="33" spans="2:16" x14ac:dyDescent="0.35">
      <c r="B33" t="s">
        <v>20</v>
      </c>
      <c r="C33" t="s">
        <v>61</v>
      </c>
      <c r="E33" t="s">
        <v>33</v>
      </c>
      <c r="F33" t="s">
        <v>114</v>
      </c>
      <c r="G33" t="s">
        <v>115</v>
      </c>
      <c r="H33">
        <v>25.33</v>
      </c>
      <c r="I33">
        <v>260</v>
      </c>
      <c r="J33">
        <v>240</v>
      </c>
      <c r="K33" s="6">
        <f t="shared" si="2"/>
        <v>0.92307692307692313</v>
      </c>
      <c r="L33" s="7">
        <f t="shared" si="3"/>
        <v>18.46153846153846</v>
      </c>
      <c r="M33" t="s">
        <v>29</v>
      </c>
      <c r="N33" t="s">
        <v>24</v>
      </c>
      <c r="O33">
        <v>4537661974904832</v>
      </c>
      <c r="P33" t="s">
        <v>25</v>
      </c>
    </row>
    <row r="34" spans="2:16" x14ac:dyDescent="0.35">
      <c r="B34" t="s">
        <v>20</v>
      </c>
      <c r="C34" t="s">
        <v>61</v>
      </c>
      <c r="E34" t="s">
        <v>39</v>
      </c>
      <c r="F34" t="s">
        <v>116</v>
      </c>
      <c r="G34" t="s">
        <v>117</v>
      </c>
      <c r="H34">
        <v>8.8699999999999992</v>
      </c>
      <c r="I34">
        <v>260</v>
      </c>
      <c r="J34">
        <v>230</v>
      </c>
      <c r="K34" s="6">
        <f t="shared" si="2"/>
        <v>0.88461538461538458</v>
      </c>
      <c r="L34" s="7">
        <f t="shared" si="3"/>
        <v>17.692307692307693</v>
      </c>
      <c r="M34" t="s">
        <v>29</v>
      </c>
      <c r="N34" t="s">
        <v>24</v>
      </c>
      <c r="O34">
        <v>5837903731097600</v>
      </c>
      <c r="P34" t="s">
        <v>25</v>
      </c>
    </row>
    <row r="35" spans="2:16" x14ac:dyDescent="0.35">
      <c r="B35" t="s">
        <v>20</v>
      </c>
      <c r="C35" t="s">
        <v>48</v>
      </c>
      <c r="D35" t="s">
        <v>45</v>
      </c>
      <c r="E35" t="s">
        <v>46</v>
      </c>
      <c r="F35" t="s">
        <v>118</v>
      </c>
      <c r="G35" t="s">
        <v>119</v>
      </c>
      <c r="H35">
        <v>7.47</v>
      </c>
      <c r="I35">
        <v>260</v>
      </c>
      <c r="J35">
        <v>250</v>
      </c>
      <c r="K35" s="6">
        <f t="shared" si="2"/>
        <v>0.96153846153846156</v>
      </c>
      <c r="L35" s="7">
        <f t="shared" si="3"/>
        <v>19.23076923076923</v>
      </c>
      <c r="M35" t="s">
        <v>29</v>
      </c>
      <c r="N35" t="s">
        <v>24</v>
      </c>
      <c r="O35">
        <v>5130773906587648</v>
      </c>
      <c r="P35" t="s">
        <v>25</v>
      </c>
    </row>
    <row r="36" spans="2:16" x14ac:dyDescent="0.35">
      <c r="B36" t="s">
        <v>20</v>
      </c>
      <c r="C36" t="s">
        <v>61</v>
      </c>
      <c r="E36" t="s">
        <v>120</v>
      </c>
      <c r="F36" t="s">
        <v>121</v>
      </c>
      <c r="G36" t="s">
        <v>122</v>
      </c>
      <c r="H36">
        <v>10.6</v>
      </c>
      <c r="I36">
        <v>260</v>
      </c>
      <c r="J36">
        <v>210</v>
      </c>
      <c r="K36" s="6">
        <f t="shared" si="2"/>
        <v>0.80769230769230771</v>
      </c>
      <c r="L36" s="7">
        <f t="shared" si="3"/>
        <v>16.153846153846153</v>
      </c>
      <c r="M36" t="s">
        <v>29</v>
      </c>
      <c r="N36" t="s">
        <v>24</v>
      </c>
      <c r="O36">
        <v>6749447759331328</v>
      </c>
      <c r="P36" t="s">
        <v>25</v>
      </c>
    </row>
    <row r="37" spans="2:16" x14ac:dyDescent="0.35">
      <c r="B37" t="s">
        <v>20</v>
      </c>
      <c r="C37" t="s">
        <v>48</v>
      </c>
      <c r="D37" t="s">
        <v>34</v>
      </c>
      <c r="E37" t="s">
        <v>35</v>
      </c>
      <c r="F37" t="s">
        <v>123</v>
      </c>
      <c r="G37" t="s">
        <v>124</v>
      </c>
      <c r="H37">
        <v>102.52</v>
      </c>
      <c r="I37">
        <v>260</v>
      </c>
      <c r="J37">
        <v>190</v>
      </c>
      <c r="K37" s="6">
        <f t="shared" si="2"/>
        <v>0.73076923076923073</v>
      </c>
      <c r="L37" s="7">
        <f t="shared" si="3"/>
        <v>14.615384615384615</v>
      </c>
      <c r="M37" t="s">
        <v>23</v>
      </c>
      <c r="N37" t="s">
        <v>24</v>
      </c>
      <c r="O37">
        <v>5786408583168000</v>
      </c>
      <c r="P37" t="s">
        <v>25</v>
      </c>
    </row>
    <row r="38" spans="2:16" x14ac:dyDescent="0.35">
      <c r="B38" t="s">
        <v>20</v>
      </c>
      <c r="C38" t="s">
        <v>61</v>
      </c>
      <c r="E38" t="s">
        <v>125</v>
      </c>
      <c r="F38" t="s">
        <v>126</v>
      </c>
      <c r="G38" t="s">
        <v>127</v>
      </c>
      <c r="H38">
        <v>19.07</v>
      </c>
      <c r="I38">
        <v>260</v>
      </c>
      <c r="J38">
        <v>230</v>
      </c>
      <c r="K38" s="6">
        <f t="shared" si="2"/>
        <v>0.88461538461538458</v>
      </c>
      <c r="L38" s="7">
        <f t="shared" si="3"/>
        <v>17.692307692307693</v>
      </c>
      <c r="M38" t="s">
        <v>29</v>
      </c>
      <c r="N38" t="s">
        <v>24</v>
      </c>
      <c r="O38">
        <v>6436872790212608</v>
      </c>
      <c r="P38" t="s">
        <v>25</v>
      </c>
    </row>
    <row r="39" spans="2:16" x14ac:dyDescent="0.35">
      <c r="B39" t="s">
        <v>20</v>
      </c>
      <c r="C39" t="s">
        <v>61</v>
      </c>
      <c r="E39" t="s">
        <v>47</v>
      </c>
      <c r="F39" t="s">
        <v>128</v>
      </c>
      <c r="G39" t="s">
        <v>129</v>
      </c>
      <c r="H39">
        <v>1.48</v>
      </c>
      <c r="I39">
        <v>260</v>
      </c>
      <c r="J39">
        <v>10</v>
      </c>
      <c r="K39" s="6">
        <f t="shared" si="2"/>
        <v>3.8461538461538464E-2</v>
      </c>
      <c r="L39" s="7">
        <f t="shared" si="3"/>
        <v>0.76923076923076927</v>
      </c>
      <c r="M39" t="s">
        <v>23</v>
      </c>
      <c r="N39" t="s">
        <v>24</v>
      </c>
      <c r="O39">
        <v>6606318108409856</v>
      </c>
      <c r="P39" t="s">
        <v>25</v>
      </c>
    </row>
    <row r="40" spans="2:16" x14ac:dyDescent="0.35">
      <c r="B40" t="s">
        <v>20</v>
      </c>
      <c r="C40" t="s">
        <v>65</v>
      </c>
      <c r="E40" t="s">
        <v>130</v>
      </c>
      <c r="F40" t="s">
        <v>128</v>
      </c>
      <c r="G40" t="s">
        <v>131</v>
      </c>
      <c r="H40">
        <v>22.68</v>
      </c>
      <c r="I40">
        <v>240</v>
      </c>
      <c r="J40">
        <v>50</v>
      </c>
      <c r="K40" s="6">
        <f t="shared" si="2"/>
        <v>0.20833333333333334</v>
      </c>
      <c r="L40" s="7">
        <f t="shared" si="3"/>
        <v>4.166666666666667</v>
      </c>
      <c r="M40" t="s">
        <v>23</v>
      </c>
      <c r="N40" t="s">
        <v>24</v>
      </c>
      <c r="O40">
        <v>5336194810380288</v>
      </c>
      <c r="P40" t="s">
        <v>25</v>
      </c>
    </row>
    <row r="41" spans="2:16" x14ac:dyDescent="0.35">
      <c r="B41" t="s">
        <v>20</v>
      </c>
      <c r="C41" t="s">
        <v>65</v>
      </c>
      <c r="E41" t="s">
        <v>36</v>
      </c>
      <c r="F41" t="s">
        <v>132</v>
      </c>
      <c r="G41" t="s">
        <v>133</v>
      </c>
      <c r="H41">
        <v>42.4</v>
      </c>
      <c r="I41">
        <v>240</v>
      </c>
      <c r="J41">
        <v>140</v>
      </c>
      <c r="K41" s="6">
        <f t="shared" si="2"/>
        <v>0.58333333333333337</v>
      </c>
      <c r="L41" s="7">
        <f t="shared" si="3"/>
        <v>11.666666666666666</v>
      </c>
      <c r="M41" t="s">
        <v>23</v>
      </c>
      <c r="N41" t="s">
        <v>24</v>
      </c>
      <c r="O41">
        <v>5927146071523328</v>
      </c>
      <c r="P41" t="s">
        <v>25</v>
      </c>
    </row>
    <row r="42" spans="2:16" x14ac:dyDescent="0.35">
      <c r="B42" t="s">
        <v>20</v>
      </c>
      <c r="C42" t="s">
        <v>48</v>
      </c>
      <c r="D42" t="s">
        <v>52</v>
      </c>
      <c r="E42" t="s">
        <v>27</v>
      </c>
      <c r="F42" t="s">
        <v>134</v>
      </c>
      <c r="G42" t="s">
        <v>135</v>
      </c>
      <c r="H42">
        <v>8.73</v>
      </c>
      <c r="I42">
        <v>260</v>
      </c>
      <c r="J42">
        <v>130</v>
      </c>
      <c r="K42" s="6">
        <f t="shared" si="2"/>
        <v>0.5</v>
      </c>
      <c r="L42" s="7">
        <f t="shared" si="3"/>
        <v>10</v>
      </c>
      <c r="M42" t="s">
        <v>23</v>
      </c>
      <c r="N42" t="s">
        <v>24</v>
      </c>
      <c r="O42">
        <v>5000088856297472</v>
      </c>
      <c r="P42" t="s">
        <v>25</v>
      </c>
    </row>
  </sheetData>
  <pageMargins left="0.75" right="0.75" top="1" bottom="1" header="0.5" footer="0.5"/>
  <headerFooter>
    <oddFooter>&amp;L&amp;9  ExperQuiz 16/11/2020&amp;C&amp;9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6"/>
  <sheetViews>
    <sheetView workbookViewId="0"/>
  </sheetViews>
  <sheetFormatPr defaultRowHeight="14.5" x14ac:dyDescent="0.35"/>
  <cols>
    <col min="1" max="1" width="14" customWidth="1"/>
    <col min="2" max="2" width="30" customWidth="1"/>
    <col min="3" max="3" width="10" customWidth="1"/>
  </cols>
  <sheetData>
    <row r="1" spans="1:52" ht="100" customHeight="1" x14ac:dyDescent="0.5">
      <c r="B1" s="1" t="s">
        <v>136</v>
      </c>
    </row>
    <row r="5" spans="1:52" ht="15.5" x14ac:dyDescent="0.35">
      <c r="B5" s="2" t="s">
        <v>137</v>
      </c>
      <c r="C5" s="3">
        <v>36</v>
      </c>
    </row>
    <row r="6" spans="1:52" ht="15.5" x14ac:dyDescent="0.35">
      <c r="B6" s="2" t="s">
        <v>138</v>
      </c>
      <c r="C6" s="3">
        <v>47</v>
      </c>
    </row>
    <row r="7" spans="1:52" ht="15.5" x14ac:dyDescent="0.35">
      <c r="B7" s="2" t="s">
        <v>139</v>
      </c>
      <c r="C7" s="8">
        <f>AVERAGE(AY17:AY52)</f>
        <v>0.73006005078656533</v>
      </c>
    </row>
    <row r="8" spans="1:52" ht="15.5" x14ac:dyDescent="0.35">
      <c r="B8" s="2" t="s">
        <v>140</v>
      </c>
      <c r="C8" s="8">
        <f>STDEVP(AY17:AY52)</f>
        <v>0.18820465772708175</v>
      </c>
    </row>
    <row r="9" spans="1:52" ht="15.5" x14ac:dyDescent="0.35">
      <c r="B9" s="2" t="s">
        <v>141</v>
      </c>
      <c r="C9" s="9">
        <f>(C6/(C6-1))*(1-(AY58/(C8*C6)^2))</f>
        <v>0.93354738542046523</v>
      </c>
    </row>
    <row r="10" spans="1:52" ht="15.5" x14ac:dyDescent="0.35">
      <c r="B10" s="2"/>
      <c r="C10" s="3"/>
    </row>
    <row r="11" spans="1:52" ht="15.5" x14ac:dyDescent="0.35">
      <c r="B11" s="2" t="s">
        <v>142</v>
      </c>
      <c r="C11" s="10">
        <f>COUNTIF(C56:AX56, "&gt;"&amp;E11)/C6</f>
        <v>0.46808510638297873</v>
      </c>
      <c r="E11" s="6">
        <v>0.8</v>
      </c>
    </row>
    <row r="12" spans="1:52" ht="15.5" x14ac:dyDescent="0.35">
      <c r="B12" s="2" t="s">
        <v>143</v>
      </c>
      <c r="C12" s="10">
        <f>COUNTIF(C56:AX56, "&lt;"&amp;E12)/C6</f>
        <v>2.1276595744680851E-2</v>
      </c>
      <c r="E12" s="6">
        <v>0.2</v>
      </c>
    </row>
    <row r="15" spans="1:52" ht="28" customHeight="1" x14ac:dyDescent="0.4">
      <c r="A15" s="4" t="s">
        <v>144</v>
      </c>
    </row>
    <row r="16" spans="1:52" ht="24" customHeight="1" x14ac:dyDescent="0.35">
      <c r="A16" s="5"/>
      <c r="B16" s="5" t="s">
        <v>145</v>
      </c>
      <c r="C16" s="5" t="s">
        <v>146</v>
      </c>
      <c r="D16" s="5" t="s">
        <v>146</v>
      </c>
      <c r="E16" s="5" t="s">
        <v>147</v>
      </c>
      <c r="F16" s="5" t="s">
        <v>148</v>
      </c>
      <c r="G16" s="5" t="s">
        <v>149</v>
      </c>
      <c r="H16" s="5" t="s">
        <v>150</v>
      </c>
      <c r="I16" s="5" t="s">
        <v>151</v>
      </c>
      <c r="J16" s="5" t="s">
        <v>152</v>
      </c>
      <c r="K16" s="5" t="s">
        <v>153</v>
      </c>
      <c r="L16" s="5" t="s">
        <v>154</v>
      </c>
      <c r="M16" s="5" t="s">
        <v>155</v>
      </c>
      <c r="N16" s="5" t="s">
        <v>156</v>
      </c>
      <c r="O16" s="5" t="s">
        <v>157</v>
      </c>
      <c r="P16" s="5" t="s">
        <v>157</v>
      </c>
      <c r="Q16" s="5" t="s">
        <v>158</v>
      </c>
      <c r="R16" s="5" t="s">
        <v>159</v>
      </c>
      <c r="S16" s="5" t="s">
        <v>160</v>
      </c>
      <c r="T16" s="5" t="s">
        <v>161</v>
      </c>
      <c r="U16" s="5" t="s">
        <v>162</v>
      </c>
      <c r="V16" s="5" t="s">
        <v>163</v>
      </c>
      <c r="W16" s="5" t="s">
        <v>164</v>
      </c>
      <c r="X16" s="5" t="s">
        <v>164</v>
      </c>
      <c r="Y16" s="5" t="s">
        <v>165</v>
      </c>
      <c r="Z16" s="5" t="s">
        <v>166</v>
      </c>
      <c r="AA16" s="5" t="s">
        <v>167</v>
      </c>
      <c r="AB16" s="5" t="s">
        <v>168</v>
      </c>
      <c r="AC16" s="5" t="s">
        <v>169</v>
      </c>
      <c r="AD16" s="5" t="s">
        <v>170</v>
      </c>
      <c r="AE16" s="5" t="s">
        <v>171</v>
      </c>
      <c r="AF16" s="5" t="s">
        <v>157</v>
      </c>
      <c r="AG16" s="5" t="s">
        <v>164</v>
      </c>
      <c r="AH16" s="5" t="s">
        <v>164</v>
      </c>
      <c r="AI16" s="5" t="s">
        <v>172</v>
      </c>
      <c r="AJ16" s="5" t="s">
        <v>173</v>
      </c>
      <c r="AK16" s="5" t="s">
        <v>174</v>
      </c>
      <c r="AL16" s="5" t="s">
        <v>175</v>
      </c>
      <c r="AM16" s="5" t="s">
        <v>176</v>
      </c>
      <c r="AN16" s="5" t="s">
        <v>177</v>
      </c>
      <c r="AO16" s="5" t="s">
        <v>178</v>
      </c>
      <c r="AP16" s="5" t="s">
        <v>178</v>
      </c>
      <c r="AQ16" s="5" t="s">
        <v>179</v>
      </c>
      <c r="AR16" s="5" t="s">
        <v>180</v>
      </c>
      <c r="AS16" s="5" t="s">
        <v>181</v>
      </c>
      <c r="AT16" s="5" t="s">
        <v>182</v>
      </c>
      <c r="AU16" s="5" t="s">
        <v>183</v>
      </c>
      <c r="AV16" s="5" t="s">
        <v>184</v>
      </c>
      <c r="AW16" s="5" t="s">
        <v>185</v>
      </c>
      <c r="AX16" s="5"/>
      <c r="AY16" s="11" t="s">
        <v>186</v>
      </c>
      <c r="AZ16" s="5" t="s">
        <v>187</v>
      </c>
    </row>
    <row r="17" spans="2:52" x14ac:dyDescent="0.35">
      <c r="B17" t="s">
        <v>188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S17">
        <v>1</v>
      </c>
      <c r="U17">
        <v>1</v>
      </c>
      <c r="W17">
        <v>1</v>
      </c>
      <c r="Z17">
        <v>1</v>
      </c>
      <c r="AB17">
        <v>0</v>
      </c>
      <c r="AC17">
        <v>0</v>
      </c>
      <c r="AD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S17">
        <v>1</v>
      </c>
      <c r="AT17">
        <v>1</v>
      </c>
      <c r="AY17" s="12">
        <f t="shared" ref="AY17:AY52" si="0">AVERAGE(C17:AW17)</f>
        <v>0.44827586206896552</v>
      </c>
      <c r="AZ17">
        <v>4</v>
      </c>
    </row>
    <row r="18" spans="2:52" x14ac:dyDescent="0.35">
      <c r="B18" t="s">
        <v>189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S18">
        <v>1</v>
      </c>
      <c r="U18">
        <v>0</v>
      </c>
      <c r="W18">
        <v>1</v>
      </c>
      <c r="Z18">
        <v>1</v>
      </c>
      <c r="AB18">
        <v>0</v>
      </c>
      <c r="AC18">
        <v>1</v>
      </c>
      <c r="AD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S18">
        <v>0</v>
      </c>
      <c r="AT18">
        <v>0</v>
      </c>
      <c r="AY18" s="12">
        <f t="shared" si="0"/>
        <v>0.55172413793103448</v>
      </c>
      <c r="AZ18">
        <v>4</v>
      </c>
    </row>
    <row r="19" spans="2:52" x14ac:dyDescent="0.35">
      <c r="B19" t="s">
        <v>190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S19">
        <v>0</v>
      </c>
      <c r="U19">
        <v>0</v>
      </c>
      <c r="W19">
        <v>0</v>
      </c>
      <c r="Z19">
        <v>0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S19">
        <v>0</v>
      </c>
      <c r="AT19">
        <v>1</v>
      </c>
      <c r="AY19" s="12">
        <f t="shared" si="0"/>
        <v>0.2413793103448276</v>
      </c>
      <c r="AZ19">
        <v>4</v>
      </c>
    </row>
    <row r="20" spans="2:52" x14ac:dyDescent="0.35">
      <c r="B20" t="s">
        <v>191</v>
      </c>
      <c r="H20">
        <v>1</v>
      </c>
      <c r="L20">
        <v>0</v>
      </c>
      <c r="M20">
        <v>1</v>
      </c>
      <c r="N20">
        <v>1</v>
      </c>
      <c r="O20">
        <v>1</v>
      </c>
      <c r="AB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S20">
        <v>1</v>
      </c>
      <c r="AT20">
        <v>1</v>
      </c>
      <c r="AY20" s="12">
        <f t="shared" si="0"/>
        <v>0.625</v>
      </c>
      <c r="AZ20">
        <v>4</v>
      </c>
    </row>
    <row r="21" spans="2:52" x14ac:dyDescent="0.35">
      <c r="B21" t="s">
        <v>192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1</v>
      </c>
      <c r="W21">
        <v>0</v>
      </c>
      <c r="Z21">
        <v>1</v>
      </c>
      <c r="AB21">
        <v>0</v>
      </c>
      <c r="AC21">
        <v>1</v>
      </c>
      <c r="AD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S21">
        <v>1</v>
      </c>
      <c r="AT21">
        <v>1</v>
      </c>
      <c r="AY21" s="12">
        <f t="shared" si="0"/>
        <v>0.48648648648648651</v>
      </c>
      <c r="AZ21">
        <v>4</v>
      </c>
    </row>
    <row r="22" spans="2:52" x14ac:dyDescent="0.35">
      <c r="B22" t="s">
        <v>193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S22">
        <v>1</v>
      </c>
      <c r="U22">
        <v>1</v>
      </c>
      <c r="W22">
        <v>1</v>
      </c>
      <c r="Z22">
        <v>1</v>
      </c>
      <c r="AB22">
        <v>1</v>
      </c>
      <c r="AC22">
        <v>1</v>
      </c>
      <c r="AD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S22">
        <v>1</v>
      </c>
      <c r="AT22">
        <v>1</v>
      </c>
      <c r="AY22" s="12">
        <f t="shared" si="0"/>
        <v>1</v>
      </c>
      <c r="AZ22">
        <v>1</v>
      </c>
    </row>
    <row r="23" spans="2:52" x14ac:dyDescent="0.35">
      <c r="B23" t="s">
        <v>194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S23">
        <v>1</v>
      </c>
      <c r="U23">
        <v>1</v>
      </c>
      <c r="W23">
        <v>0</v>
      </c>
      <c r="Z23">
        <v>1</v>
      </c>
      <c r="AB23">
        <v>0</v>
      </c>
      <c r="AC23">
        <v>1</v>
      </c>
      <c r="AD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S23">
        <v>1</v>
      </c>
      <c r="AT23">
        <v>1</v>
      </c>
      <c r="AY23" s="12">
        <f t="shared" si="0"/>
        <v>0.68965517241379315</v>
      </c>
      <c r="AZ23">
        <v>3</v>
      </c>
    </row>
    <row r="24" spans="2:52" x14ac:dyDescent="0.35">
      <c r="B24" t="s">
        <v>195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U24">
        <v>1</v>
      </c>
      <c r="W24">
        <v>1</v>
      </c>
      <c r="Z24">
        <v>1</v>
      </c>
      <c r="AB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1</v>
      </c>
      <c r="AS24">
        <v>1</v>
      </c>
      <c r="AT24">
        <v>1</v>
      </c>
      <c r="AY24" s="12">
        <f t="shared" si="0"/>
        <v>0.83783783783783783</v>
      </c>
      <c r="AZ24">
        <v>2</v>
      </c>
    </row>
    <row r="25" spans="2:52" x14ac:dyDescent="0.35">
      <c r="B25" t="s">
        <v>196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R25">
        <v>1</v>
      </c>
      <c r="S25">
        <v>1</v>
      </c>
      <c r="U25">
        <v>1</v>
      </c>
      <c r="W25">
        <v>0</v>
      </c>
      <c r="X25">
        <v>1</v>
      </c>
      <c r="Y25">
        <v>1</v>
      </c>
      <c r="Z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S25">
        <v>0</v>
      </c>
      <c r="AT25">
        <v>1</v>
      </c>
      <c r="AY25" s="12">
        <f t="shared" si="0"/>
        <v>0.76666666666666672</v>
      </c>
      <c r="AZ25">
        <v>3</v>
      </c>
    </row>
    <row r="26" spans="2:52" x14ac:dyDescent="0.35">
      <c r="B26" t="s">
        <v>197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R26">
        <v>1</v>
      </c>
      <c r="S26">
        <v>1</v>
      </c>
      <c r="U26">
        <v>1</v>
      </c>
      <c r="W26">
        <v>1</v>
      </c>
      <c r="X26">
        <v>1</v>
      </c>
      <c r="Y26">
        <v>1</v>
      </c>
      <c r="Z26">
        <v>1</v>
      </c>
      <c r="AC26">
        <v>1</v>
      </c>
      <c r="AD26">
        <v>1</v>
      </c>
      <c r="AE26">
        <v>1</v>
      </c>
      <c r="AF26">
        <v>1</v>
      </c>
      <c r="AJ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S26">
        <v>1</v>
      </c>
      <c r="AT26">
        <v>1</v>
      </c>
      <c r="AY26" s="12">
        <f t="shared" si="0"/>
        <v>0.8214285714285714</v>
      </c>
      <c r="AZ26">
        <v>2</v>
      </c>
    </row>
    <row r="27" spans="2:52" x14ac:dyDescent="0.35">
      <c r="B27" t="s">
        <v>198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U27">
        <v>1</v>
      </c>
      <c r="W27">
        <v>1</v>
      </c>
      <c r="X27">
        <v>1</v>
      </c>
      <c r="Y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1</v>
      </c>
      <c r="AU27">
        <v>1</v>
      </c>
      <c r="AV27">
        <v>1</v>
      </c>
      <c r="AY27" s="12">
        <f t="shared" si="0"/>
        <v>0.89743589743589747</v>
      </c>
      <c r="AZ27">
        <v>1</v>
      </c>
    </row>
    <row r="28" spans="2:52" x14ac:dyDescent="0.35">
      <c r="B28" t="s">
        <v>199</v>
      </c>
      <c r="H28">
        <v>1</v>
      </c>
      <c r="I28">
        <v>1</v>
      </c>
      <c r="J28">
        <v>1</v>
      </c>
      <c r="K28">
        <v>1</v>
      </c>
      <c r="L28">
        <v>0</v>
      </c>
      <c r="O28">
        <v>1</v>
      </c>
      <c r="P28">
        <v>1</v>
      </c>
      <c r="Q28">
        <v>1</v>
      </c>
      <c r="R28">
        <v>0</v>
      </c>
      <c r="S28">
        <v>1</v>
      </c>
      <c r="U28">
        <v>1</v>
      </c>
      <c r="W28">
        <v>0</v>
      </c>
      <c r="X28">
        <v>1</v>
      </c>
      <c r="Y28">
        <v>1</v>
      </c>
      <c r="Z28">
        <v>0</v>
      </c>
      <c r="AC28">
        <v>1</v>
      </c>
      <c r="AD28">
        <v>0</v>
      </c>
      <c r="AE28">
        <v>1</v>
      </c>
      <c r="AF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0</v>
      </c>
      <c r="AU28">
        <v>0</v>
      </c>
      <c r="AV28">
        <v>1</v>
      </c>
      <c r="AY28" s="12">
        <f t="shared" si="0"/>
        <v>0.70967741935483875</v>
      </c>
      <c r="AZ28">
        <v>3</v>
      </c>
    </row>
    <row r="29" spans="2:52" x14ac:dyDescent="0.35">
      <c r="B29" t="s">
        <v>200</v>
      </c>
      <c r="H29">
        <v>1</v>
      </c>
      <c r="I29">
        <v>1</v>
      </c>
      <c r="J29">
        <v>0</v>
      </c>
      <c r="K29">
        <v>1</v>
      </c>
      <c r="L29">
        <v>1</v>
      </c>
      <c r="O29">
        <v>1</v>
      </c>
      <c r="P29">
        <v>0</v>
      </c>
      <c r="Q29">
        <v>1</v>
      </c>
      <c r="R29">
        <v>0</v>
      </c>
      <c r="S29">
        <v>0</v>
      </c>
      <c r="U29">
        <v>0</v>
      </c>
      <c r="W29">
        <v>0</v>
      </c>
      <c r="X29">
        <v>0</v>
      </c>
      <c r="Y29">
        <v>1</v>
      </c>
      <c r="Z29">
        <v>1</v>
      </c>
      <c r="AC29">
        <v>1</v>
      </c>
      <c r="AD29">
        <v>0</v>
      </c>
      <c r="AE29">
        <v>1</v>
      </c>
      <c r="AF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Y29" s="12">
        <f t="shared" si="0"/>
        <v>0.65517241379310343</v>
      </c>
      <c r="AZ29">
        <v>4</v>
      </c>
    </row>
    <row r="30" spans="2:52" x14ac:dyDescent="0.35">
      <c r="B30" t="s">
        <v>201</v>
      </c>
      <c r="H30">
        <v>1</v>
      </c>
      <c r="I30">
        <v>1</v>
      </c>
      <c r="J30">
        <v>1</v>
      </c>
      <c r="K30">
        <v>1</v>
      </c>
      <c r="L30">
        <v>1</v>
      </c>
      <c r="O30">
        <v>0</v>
      </c>
      <c r="P30">
        <v>1</v>
      </c>
      <c r="Q30">
        <v>0</v>
      </c>
      <c r="R30">
        <v>1</v>
      </c>
      <c r="S30">
        <v>1</v>
      </c>
      <c r="U30">
        <v>1</v>
      </c>
      <c r="W30">
        <v>1</v>
      </c>
      <c r="X30">
        <v>0</v>
      </c>
      <c r="Y30">
        <v>1</v>
      </c>
      <c r="Z30">
        <v>1</v>
      </c>
      <c r="AC30">
        <v>1</v>
      </c>
      <c r="AD30">
        <v>1</v>
      </c>
      <c r="AE30">
        <v>1</v>
      </c>
      <c r="AF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0</v>
      </c>
      <c r="AU30">
        <v>1</v>
      </c>
      <c r="AV30">
        <v>1</v>
      </c>
      <c r="AY30" s="12">
        <f t="shared" si="0"/>
        <v>0.83870967741935487</v>
      </c>
      <c r="AZ30">
        <v>2</v>
      </c>
    </row>
    <row r="31" spans="2:52" x14ac:dyDescent="0.35">
      <c r="B31" t="s">
        <v>202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U31">
        <v>1</v>
      </c>
      <c r="W31">
        <v>0</v>
      </c>
      <c r="X31">
        <v>1</v>
      </c>
      <c r="Y31">
        <v>1</v>
      </c>
      <c r="Z31">
        <v>1</v>
      </c>
      <c r="AC31">
        <v>1</v>
      </c>
      <c r="AD31">
        <v>1</v>
      </c>
      <c r="AE31">
        <v>1</v>
      </c>
      <c r="AF31">
        <v>0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U31">
        <v>1</v>
      </c>
      <c r="AV31">
        <v>1</v>
      </c>
      <c r="AY31" s="12">
        <f t="shared" si="0"/>
        <v>0.86842105263157898</v>
      </c>
      <c r="AZ31">
        <v>1</v>
      </c>
    </row>
    <row r="32" spans="2:52" x14ac:dyDescent="0.35">
      <c r="B32" t="s">
        <v>203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U32">
        <v>1</v>
      </c>
      <c r="W32">
        <v>0</v>
      </c>
      <c r="X32">
        <v>1</v>
      </c>
      <c r="Y32">
        <v>1</v>
      </c>
      <c r="Z32">
        <v>1</v>
      </c>
      <c r="AC32">
        <v>1</v>
      </c>
      <c r="AD32">
        <v>1</v>
      </c>
      <c r="AE32">
        <v>1</v>
      </c>
      <c r="AF32">
        <v>1</v>
      </c>
      <c r="AI32">
        <v>1</v>
      </c>
      <c r="AJ32">
        <v>0</v>
      </c>
      <c r="AK32">
        <v>1</v>
      </c>
      <c r="AM32">
        <v>1</v>
      </c>
      <c r="AN32">
        <v>1</v>
      </c>
      <c r="AO32">
        <v>0</v>
      </c>
      <c r="AP32">
        <v>0</v>
      </c>
      <c r="AQ32">
        <v>1</v>
      </c>
      <c r="AR32">
        <v>1</v>
      </c>
      <c r="AU32">
        <v>1</v>
      </c>
      <c r="AV32">
        <v>1</v>
      </c>
      <c r="AY32" s="12">
        <f t="shared" si="0"/>
        <v>0.72972972972972971</v>
      </c>
      <c r="AZ32">
        <v>3</v>
      </c>
    </row>
    <row r="33" spans="2:52" x14ac:dyDescent="0.35">
      <c r="B33" t="s">
        <v>204</v>
      </c>
      <c r="H33">
        <v>1</v>
      </c>
      <c r="I33">
        <v>1</v>
      </c>
      <c r="J33">
        <v>1</v>
      </c>
      <c r="K33">
        <v>1</v>
      </c>
      <c r="L33">
        <v>1</v>
      </c>
      <c r="O33">
        <v>1</v>
      </c>
      <c r="P33">
        <v>1</v>
      </c>
      <c r="Q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U33">
        <v>1</v>
      </c>
      <c r="AV33">
        <v>1</v>
      </c>
      <c r="AY33" s="12">
        <f t="shared" si="0"/>
        <v>0.96666666666666667</v>
      </c>
      <c r="AZ33">
        <v>1</v>
      </c>
    </row>
    <row r="34" spans="2:52" x14ac:dyDescent="0.35">
      <c r="B34" t="s">
        <v>205</v>
      </c>
      <c r="H34">
        <v>1</v>
      </c>
      <c r="I34">
        <v>1</v>
      </c>
      <c r="J34">
        <v>1</v>
      </c>
      <c r="K34">
        <v>1</v>
      </c>
      <c r="L34">
        <v>1</v>
      </c>
      <c r="O34">
        <v>0</v>
      </c>
      <c r="P34">
        <v>1</v>
      </c>
      <c r="Q34">
        <v>1</v>
      </c>
      <c r="S34">
        <v>0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0</v>
      </c>
      <c r="AU34">
        <v>1</v>
      </c>
      <c r="AV34">
        <v>1</v>
      </c>
      <c r="AY34" s="12">
        <f t="shared" si="0"/>
        <v>0.7</v>
      </c>
      <c r="AZ34">
        <v>3</v>
      </c>
    </row>
    <row r="35" spans="2:52" x14ac:dyDescent="0.35">
      <c r="B35" t="s">
        <v>206</v>
      </c>
      <c r="H35">
        <v>1</v>
      </c>
      <c r="L35">
        <v>1</v>
      </c>
      <c r="AJ35">
        <v>1</v>
      </c>
      <c r="AT35">
        <v>1</v>
      </c>
      <c r="AW35">
        <v>1</v>
      </c>
      <c r="AY35" s="12">
        <f t="shared" si="0"/>
        <v>1</v>
      </c>
      <c r="AZ35">
        <v>1</v>
      </c>
    </row>
    <row r="36" spans="2:52" x14ac:dyDescent="0.35">
      <c r="B36" t="s">
        <v>207</v>
      </c>
      <c r="H36">
        <v>1</v>
      </c>
      <c r="I36">
        <v>1</v>
      </c>
      <c r="J36">
        <v>1</v>
      </c>
      <c r="K36">
        <v>1</v>
      </c>
      <c r="L36">
        <v>0</v>
      </c>
      <c r="O36">
        <v>1</v>
      </c>
      <c r="P36">
        <v>1</v>
      </c>
      <c r="Q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1</v>
      </c>
      <c r="AU36">
        <v>1</v>
      </c>
      <c r="AV36">
        <v>1</v>
      </c>
      <c r="AY36" s="12">
        <f t="shared" si="0"/>
        <v>0.8</v>
      </c>
      <c r="AZ36">
        <v>2</v>
      </c>
    </row>
    <row r="37" spans="2:52" x14ac:dyDescent="0.35">
      <c r="B37" t="s">
        <v>208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1</v>
      </c>
      <c r="AU37">
        <v>1</v>
      </c>
      <c r="AW37">
        <v>1</v>
      </c>
      <c r="AY37" s="12">
        <f t="shared" si="0"/>
        <v>0.81578947368421051</v>
      </c>
      <c r="AZ37">
        <v>2</v>
      </c>
    </row>
    <row r="38" spans="2:52" x14ac:dyDescent="0.35">
      <c r="B38" t="s">
        <v>209</v>
      </c>
      <c r="H38">
        <v>1</v>
      </c>
      <c r="I38">
        <v>1</v>
      </c>
      <c r="J38">
        <v>0</v>
      </c>
      <c r="K38">
        <v>0</v>
      </c>
      <c r="L38">
        <v>0</v>
      </c>
      <c r="O38">
        <v>0</v>
      </c>
      <c r="P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Y38" s="12">
        <f t="shared" si="0"/>
        <v>0.29411764705882354</v>
      </c>
      <c r="AZ38">
        <v>4</v>
      </c>
    </row>
    <row r="39" spans="2:52" x14ac:dyDescent="0.35">
      <c r="B39" t="s">
        <v>210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O39">
        <v>0</v>
      </c>
      <c r="P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1</v>
      </c>
      <c r="AJ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U39">
        <v>1</v>
      </c>
      <c r="AW39">
        <v>0</v>
      </c>
      <c r="AY39" s="12">
        <f t="shared" si="0"/>
        <v>0.75</v>
      </c>
      <c r="AZ39">
        <v>3</v>
      </c>
    </row>
    <row r="40" spans="2:52" x14ac:dyDescent="0.35">
      <c r="B40" t="s">
        <v>211</v>
      </c>
      <c r="H40">
        <v>1</v>
      </c>
      <c r="I40">
        <v>1</v>
      </c>
      <c r="J40">
        <v>1</v>
      </c>
      <c r="K40">
        <v>1</v>
      </c>
      <c r="L40">
        <v>1</v>
      </c>
      <c r="O40">
        <v>1</v>
      </c>
      <c r="S40">
        <v>0</v>
      </c>
      <c r="U40">
        <v>0</v>
      </c>
      <c r="W40">
        <v>1</v>
      </c>
      <c r="Z40">
        <v>0</v>
      </c>
      <c r="AC40">
        <v>1</v>
      </c>
      <c r="AD40">
        <v>1</v>
      </c>
      <c r="AF40">
        <v>0</v>
      </c>
      <c r="AG40">
        <v>1</v>
      </c>
      <c r="AH40">
        <v>1</v>
      </c>
      <c r="AI40">
        <v>1</v>
      </c>
      <c r="AY40" s="12">
        <f t="shared" si="0"/>
        <v>0.75</v>
      </c>
      <c r="AZ40">
        <v>3</v>
      </c>
    </row>
    <row r="41" spans="2:52" x14ac:dyDescent="0.35">
      <c r="B41" t="s">
        <v>212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v>1</v>
      </c>
      <c r="AB41">
        <v>1</v>
      </c>
      <c r="AF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1</v>
      </c>
      <c r="AU41">
        <v>1</v>
      </c>
      <c r="AW41">
        <v>1</v>
      </c>
      <c r="AY41" s="12">
        <f t="shared" si="0"/>
        <v>0.83783783783783783</v>
      </c>
      <c r="AZ41">
        <v>2</v>
      </c>
    </row>
    <row r="42" spans="2:52" x14ac:dyDescent="0.35">
      <c r="B42" t="s">
        <v>213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F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U42">
        <v>1</v>
      </c>
      <c r="AW42">
        <v>1</v>
      </c>
      <c r="AY42" s="12">
        <f t="shared" si="0"/>
        <v>0.94594594594594594</v>
      </c>
      <c r="AZ42">
        <v>1</v>
      </c>
    </row>
    <row r="43" spans="2:52" x14ac:dyDescent="0.35">
      <c r="B43" t="s">
        <v>214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F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U43">
        <v>1</v>
      </c>
      <c r="AV43">
        <v>1</v>
      </c>
      <c r="AY43" s="12">
        <f t="shared" si="0"/>
        <v>0.84210526315789469</v>
      </c>
      <c r="AZ43">
        <v>2</v>
      </c>
    </row>
    <row r="44" spans="2:52" x14ac:dyDescent="0.35">
      <c r="B44" t="s">
        <v>215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O44">
        <v>1</v>
      </c>
      <c r="P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F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U44">
        <v>1</v>
      </c>
      <c r="AW44">
        <v>1</v>
      </c>
      <c r="AY44" s="12">
        <f t="shared" si="0"/>
        <v>0.8666666666666667</v>
      </c>
      <c r="AZ44">
        <v>1</v>
      </c>
    </row>
    <row r="45" spans="2:52" x14ac:dyDescent="0.35">
      <c r="B45" t="s">
        <v>216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O45">
        <v>0</v>
      </c>
      <c r="P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F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0</v>
      </c>
      <c r="AU45">
        <v>0</v>
      </c>
      <c r="AW45">
        <v>1</v>
      </c>
      <c r="AY45" s="12">
        <f t="shared" si="0"/>
        <v>0.66666666666666663</v>
      </c>
      <c r="AZ45">
        <v>3</v>
      </c>
    </row>
    <row r="46" spans="2:52" x14ac:dyDescent="0.35">
      <c r="B46" t="s">
        <v>217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AB46">
        <v>0</v>
      </c>
      <c r="AF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U46">
        <v>1</v>
      </c>
      <c r="AW46">
        <v>1</v>
      </c>
      <c r="AY46" s="12">
        <f t="shared" si="0"/>
        <v>0.7857142857142857</v>
      </c>
      <c r="AZ46">
        <v>2</v>
      </c>
    </row>
    <row r="47" spans="2:52" x14ac:dyDescent="0.35">
      <c r="B47" t="s">
        <v>218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0</v>
      </c>
      <c r="AF47">
        <v>1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T47">
        <v>1</v>
      </c>
      <c r="AY47" s="12">
        <f t="shared" si="0"/>
        <v>0.7</v>
      </c>
      <c r="AZ47">
        <v>3</v>
      </c>
    </row>
    <row r="48" spans="2:52" x14ac:dyDescent="0.35">
      <c r="B48" t="s">
        <v>219</v>
      </c>
      <c r="H48">
        <v>1</v>
      </c>
      <c r="L48">
        <v>0</v>
      </c>
      <c r="M48">
        <v>0</v>
      </c>
      <c r="R48">
        <v>0</v>
      </c>
      <c r="AB48">
        <v>0</v>
      </c>
      <c r="AF48">
        <v>0</v>
      </c>
      <c r="AJ48">
        <v>1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U48">
        <v>1</v>
      </c>
      <c r="AW48">
        <v>0</v>
      </c>
      <c r="AY48" s="12">
        <f t="shared" si="0"/>
        <v>0.375</v>
      </c>
      <c r="AZ48">
        <v>4</v>
      </c>
    </row>
    <row r="49" spans="1:52" x14ac:dyDescent="0.35">
      <c r="B49" t="s">
        <v>220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F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U49">
        <v>1</v>
      </c>
      <c r="AW49">
        <v>1</v>
      </c>
      <c r="AY49" s="12">
        <f t="shared" si="0"/>
        <v>0.86486486486486491</v>
      </c>
      <c r="AZ49">
        <v>1</v>
      </c>
    </row>
    <row r="50" spans="1:52" x14ac:dyDescent="0.35">
      <c r="B50" t="s">
        <v>221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O50">
        <v>1</v>
      </c>
      <c r="P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0</v>
      </c>
      <c r="Z50">
        <v>1</v>
      </c>
      <c r="AA50">
        <v>1</v>
      </c>
      <c r="AB50">
        <v>1</v>
      </c>
      <c r="AF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U50">
        <v>1</v>
      </c>
      <c r="AW50">
        <v>1</v>
      </c>
      <c r="AY50" s="12">
        <f t="shared" si="0"/>
        <v>0.83333333333333337</v>
      </c>
      <c r="AZ50">
        <v>2</v>
      </c>
    </row>
    <row r="51" spans="1:52" x14ac:dyDescent="0.35">
      <c r="B51" t="s">
        <v>222</v>
      </c>
      <c r="H51">
        <v>1</v>
      </c>
      <c r="L51">
        <v>1</v>
      </c>
      <c r="M51">
        <v>1</v>
      </c>
      <c r="N51">
        <v>1</v>
      </c>
      <c r="Q51">
        <v>0</v>
      </c>
      <c r="AJ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T51">
        <v>1</v>
      </c>
      <c r="AU51">
        <v>1</v>
      </c>
      <c r="AV51">
        <v>1</v>
      </c>
      <c r="AW51">
        <v>1</v>
      </c>
      <c r="AY51" s="12">
        <f t="shared" si="0"/>
        <v>0.88235294117647056</v>
      </c>
      <c r="AZ51">
        <v>1</v>
      </c>
    </row>
    <row r="52" spans="1:52" x14ac:dyDescent="0.35">
      <c r="B52" t="s">
        <v>223</v>
      </c>
      <c r="H52">
        <v>1</v>
      </c>
      <c r="L52">
        <v>0</v>
      </c>
      <c r="M52">
        <v>0</v>
      </c>
      <c r="R52">
        <v>0</v>
      </c>
      <c r="AB52">
        <v>0</v>
      </c>
      <c r="AF52">
        <v>1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U52">
        <v>0</v>
      </c>
      <c r="AW52">
        <v>1</v>
      </c>
      <c r="AY52">
        <f t="shared" si="0"/>
        <v>0.4375</v>
      </c>
      <c r="AZ52">
        <v>4</v>
      </c>
    </row>
    <row r="54" spans="1:52" x14ac:dyDescent="0.35">
      <c r="B54" t="s">
        <v>224</v>
      </c>
      <c r="C54">
        <v>0</v>
      </c>
      <c r="D54">
        <v>11</v>
      </c>
      <c r="E54">
        <v>11</v>
      </c>
      <c r="F54">
        <v>9</v>
      </c>
      <c r="G54">
        <v>11</v>
      </c>
      <c r="H54">
        <v>35</v>
      </c>
      <c r="I54">
        <v>29</v>
      </c>
      <c r="J54">
        <v>20</v>
      </c>
      <c r="K54">
        <v>25</v>
      </c>
      <c r="L54">
        <v>23</v>
      </c>
      <c r="M54">
        <v>21</v>
      </c>
      <c r="N54">
        <v>15</v>
      </c>
      <c r="O54">
        <v>20</v>
      </c>
      <c r="P54">
        <v>20</v>
      </c>
      <c r="Q54">
        <v>13</v>
      </c>
      <c r="R54">
        <v>13</v>
      </c>
      <c r="S54">
        <v>23</v>
      </c>
      <c r="T54">
        <v>13</v>
      </c>
      <c r="U54">
        <v>24</v>
      </c>
      <c r="V54">
        <v>8</v>
      </c>
      <c r="W54">
        <v>15</v>
      </c>
      <c r="X54">
        <v>13</v>
      </c>
      <c r="Y54">
        <v>17</v>
      </c>
      <c r="Z54">
        <v>27</v>
      </c>
      <c r="AA54">
        <v>13</v>
      </c>
      <c r="AB54">
        <v>11</v>
      </c>
      <c r="AC54">
        <v>14</v>
      </c>
      <c r="AD54">
        <v>9</v>
      </c>
      <c r="AE54">
        <v>8</v>
      </c>
      <c r="AF54">
        <v>20</v>
      </c>
      <c r="AG54">
        <v>5</v>
      </c>
      <c r="AH54">
        <v>7</v>
      </c>
      <c r="AI54">
        <v>9</v>
      </c>
      <c r="AJ54">
        <v>25</v>
      </c>
      <c r="AK54">
        <v>26</v>
      </c>
      <c r="AL54">
        <v>21</v>
      </c>
      <c r="AM54">
        <v>32</v>
      </c>
      <c r="AN54">
        <v>32</v>
      </c>
      <c r="AO54">
        <v>28</v>
      </c>
      <c r="AP54">
        <v>9</v>
      </c>
      <c r="AQ54">
        <v>19</v>
      </c>
      <c r="AR54">
        <v>9</v>
      </c>
      <c r="AS54">
        <v>8</v>
      </c>
      <c r="AT54">
        <v>12</v>
      </c>
      <c r="AU54">
        <v>18</v>
      </c>
      <c r="AV54">
        <v>10</v>
      </c>
      <c r="AW54">
        <v>11</v>
      </c>
    </row>
    <row r="55" spans="1:52" x14ac:dyDescent="0.35">
      <c r="A55" s="13"/>
      <c r="B55" s="13" t="s">
        <v>225</v>
      </c>
      <c r="C55" s="13">
        <v>11</v>
      </c>
      <c r="D55" s="13">
        <v>11</v>
      </c>
      <c r="E55" s="13">
        <v>11</v>
      </c>
      <c r="F55" s="13">
        <v>11</v>
      </c>
      <c r="G55" s="13">
        <v>11</v>
      </c>
      <c r="H55" s="13">
        <v>36</v>
      </c>
      <c r="I55" s="13">
        <v>31</v>
      </c>
      <c r="J55" s="13">
        <v>31</v>
      </c>
      <c r="K55" s="13">
        <v>31</v>
      </c>
      <c r="L55" s="13">
        <v>36</v>
      </c>
      <c r="M55" s="13">
        <v>27</v>
      </c>
      <c r="N55" s="13">
        <v>21</v>
      </c>
      <c r="O55" s="13">
        <v>32</v>
      </c>
      <c r="P55" s="13">
        <v>23</v>
      </c>
      <c r="Q55" s="13">
        <v>18</v>
      </c>
      <c r="R55" s="13">
        <v>23</v>
      </c>
      <c r="S55" s="13">
        <v>30</v>
      </c>
      <c r="T55" s="13">
        <v>14</v>
      </c>
      <c r="U55" s="13">
        <v>30</v>
      </c>
      <c r="V55" s="13">
        <v>14</v>
      </c>
      <c r="W55" s="13">
        <v>30</v>
      </c>
      <c r="X55" s="13">
        <v>22</v>
      </c>
      <c r="Y55" s="13">
        <v>22</v>
      </c>
      <c r="Z55" s="13">
        <v>30</v>
      </c>
      <c r="AA55" s="13">
        <v>14</v>
      </c>
      <c r="AB55" s="13">
        <v>27</v>
      </c>
      <c r="AC55" s="13">
        <v>16</v>
      </c>
      <c r="AD55" s="13">
        <v>16</v>
      </c>
      <c r="AE55" s="13">
        <v>8</v>
      </c>
      <c r="AF55" s="13">
        <v>27</v>
      </c>
      <c r="AG55" s="13">
        <v>8</v>
      </c>
      <c r="AH55" s="13">
        <v>8</v>
      </c>
      <c r="AI55" s="13">
        <v>17</v>
      </c>
      <c r="AJ55" s="13">
        <v>34</v>
      </c>
      <c r="AK55" s="13">
        <v>30</v>
      </c>
      <c r="AL55" s="13">
        <v>32</v>
      </c>
      <c r="AM55" s="13">
        <v>33</v>
      </c>
      <c r="AN55" s="13">
        <v>33</v>
      </c>
      <c r="AO55" s="13">
        <v>33</v>
      </c>
      <c r="AP55" s="13">
        <v>33</v>
      </c>
      <c r="AQ55" s="13">
        <v>33</v>
      </c>
      <c r="AR55" s="13">
        <v>12</v>
      </c>
      <c r="AS55" s="13">
        <v>11</v>
      </c>
      <c r="AT55" s="13">
        <v>13</v>
      </c>
      <c r="AU55" s="13">
        <v>21</v>
      </c>
      <c r="AV55" s="13">
        <v>10</v>
      </c>
      <c r="AW55" s="13">
        <v>13</v>
      </c>
      <c r="AX55" s="13"/>
      <c r="AY55" s="13"/>
      <c r="AZ55" s="13"/>
    </row>
    <row r="56" spans="1:52" x14ac:dyDescent="0.35">
      <c r="B56" t="s">
        <v>226</v>
      </c>
      <c r="C56" s="6">
        <f t="shared" ref="C56:AW56" si="1">C54/C55</f>
        <v>0</v>
      </c>
      <c r="D56" s="6">
        <f t="shared" si="1"/>
        <v>1</v>
      </c>
      <c r="E56" s="6">
        <f t="shared" si="1"/>
        <v>1</v>
      </c>
      <c r="F56" s="6">
        <f t="shared" si="1"/>
        <v>0.81818181818181823</v>
      </c>
      <c r="G56" s="6">
        <f t="shared" si="1"/>
        <v>1</v>
      </c>
      <c r="H56" s="6">
        <f t="shared" si="1"/>
        <v>0.97222222222222221</v>
      </c>
      <c r="I56" s="6">
        <f t="shared" si="1"/>
        <v>0.93548387096774188</v>
      </c>
      <c r="J56" s="6">
        <f t="shared" si="1"/>
        <v>0.64516129032258063</v>
      </c>
      <c r="K56" s="6">
        <f t="shared" si="1"/>
        <v>0.80645161290322576</v>
      </c>
      <c r="L56" s="6">
        <f t="shared" si="1"/>
        <v>0.63888888888888884</v>
      </c>
      <c r="M56" s="6">
        <f t="shared" si="1"/>
        <v>0.77777777777777779</v>
      </c>
      <c r="N56" s="6">
        <f t="shared" si="1"/>
        <v>0.7142857142857143</v>
      </c>
      <c r="O56" s="6">
        <f t="shared" si="1"/>
        <v>0.625</v>
      </c>
      <c r="P56" s="6">
        <f t="shared" si="1"/>
        <v>0.86956521739130432</v>
      </c>
      <c r="Q56" s="6">
        <f t="shared" si="1"/>
        <v>0.72222222222222221</v>
      </c>
      <c r="R56" s="6">
        <f t="shared" si="1"/>
        <v>0.56521739130434778</v>
      </c>
      <c r="S56" s="6">
        <f t="shared" si="1"/>
        <v>0.76666666666666672</v>
      </c>
      <c r="T56" s="6">
        <f t="shared" si="1"/>
        <v>0.9285714285714286</v>
      </c>
      <c r="U56" s="6">
        <f t="shared" si="1"/>
        <v>0.8</v>
      </c>
      <c r="V56" s="6">
        <f t="shared" si="1"/>
        <v>0.5714285714285714</v>
      </c>
      <c r="W56" s="6">
        <f t="shared" si="1"/>
        <v>0.5</v>
      </c>
      <c r="X56" s="6">
        <f t="shared" si="1"/>
        <v>0.59090909090909094</v>
      </c>
      <c r="Y56" s="6">
        <f t="shared" si="1"/>
        <v>0.77272727272727271</v>
      </c>
      <c r="Z56" s="6">
        <f t="shared" si="1"/>
        <v>0.9</v>
      </c>
      <c r="AA56" s="6">
        <f t="shared" si="1"/>
        <v>0.9285714285714286</v>
      </c>
      <c r="AB56" s="6">
        <f t="shared" si="1"/>
        <v>0.40740740740740738</v>
      </c>
      <c r="AC56" s="6">
        <f t="shared" si="1"/>
        <v>0.875</v>
      </c>
      <c r="AD56" s="6">
        <f t="shared" si="1"/>
        <v>0.5625</v>
      </c>
      <c r="AE56" s="6">
        <f t="shared" si="1"/>
        <v>1</v>
      </c>
      <c r="AF56" s="6">
        <f t="shared" si="1"/>
        <v>0.7407407407407407</v>
      </c>
      <c r="AG56" s="6">
        <f t="shared" si="1"/>
        <v>0.625</v>
      </c>
      <c r="AH56" s="6">
        <f t="shared" si="1"/>
        <v>0.875</v>
      </c>
      <c r="AI56" s="6">
        <f t="shared" si="1"/>
        <v>0.52941176470588236</v>
      </c>
      <c r="AJ56" s="6">
        <f t="shared" si="1"/>
        <v>0.73529411764705888</v>
      </c>
      <c r="AK56" s="6">
        <f t="shared" si="1"/>
        <v>0.8666666666666667</v>
      </c>
      <c r="AL56" s="6">
        <f t="shared" si="1"/>
        <v>0.65625</v>
      </c>
      <c r="AM56" s="6">
        <f t="shared" si="1"/>
        <v>0.96969696969696972</v>
      </c>
      <c r="AN56" s="6">
        <f t="shared" si="1"/>
        <v>0.96969696969696972</v>
      </c>
      <c r="AO56" s="6">
        <f t="shared" si="1"/>
        <v>0.84848484848484851</v>
      </c>
      <c r="AP56" s="6">
        <f t="shared" si="1"/>
        <v>0.27272727272727271</v>
      </c>
      <c r="AQ56" s="6">
        <f t="shared" si="1"/>
        <v>0.5757575757575758</v>
      </c>
      <c r="AR56" s="6">
        <f t="shared" si="1"/>
        <v>0.75</v>
      </c>
      <c r="AS56" s="6">
        <f t="shared" si="1"/>
        <v>0.72727272727272729</v>
      </c>
      <c r="AT56" s="6">
        <f t="shared" si="1"/>
        <v>0.92307692307692313</v>
      </c>
      <c r="AU56" s="6">
        <f t="shared" si="1"/>
        <v>0.8571428571428571</v>
      </c>
      <c r="AV56" s="6">
        <f t="shared" si="1"/>
        <v>1</v>
      </c>
      <c r="AW56" s="6">
        <f t="shared" si="1"/>
        <v>0.84615384615384615</v>
      </c>
    </row>
    <row r="57" spans="1:52" x14ac:dyDescent="0.35">
      <c r="B57" t="s">
        <v>227</v>
      </c>
      <c r="C57" s="6">
        <f t="shared" ref="C57:AW57" si="2">1-C56</f>
        <v>1</v>
      </c>
      <c r="D57" s="6">
        <f t="shared" si="2"/>
        <v>0</v>
      </c>
      <c r="E57" s="6">
        <f t="shared" si="2"/>
        <v>0</v>
      </c>
      <c r="F57" s="6">
        <f t="shared" si="2"/>
        <v>0.18181818181818177</v>
      </c>
      <c r="G57" s="6">
        <f t="shared" si="2"/>
        <v>0</v>
      </c>
      <c r="H57" s="6">
        <f t="shared" si="2"/>
        <v>2.777777777777779E-2</v>
      </c>
      <c r="I57" s="6">
        <f t="shared" si="2"/>
        <v>6.4516129032258118E-2</v>
      </c>
      <c r="J57" s="6">
        <f t="shared" si="2"/>
        <v>0.35483870967741937</v>
      </c>
      <c r="K57" s="6">
        <f t="shared" si="2"/>
        <v>0.19354838709677424</v>
      </c>
      <c r="L57" s="6">
        <f t="shared" si="2"/>
        <v>0.36111111111111116</v>
      </c>
      <c r="M57" s="6">
        <f t="shared" si="2"/>
        <v>0.22222222222222221</v>
      </c>
      <c r="N57" s="6">
        <f t="shared" si="2"/>
        <v>0.2857142857142857</v>
      </c>
      <c r="O57" s="6">
        <f t="shared" si="2"/>
        <v>0.375</v>
      </c>
      <c r="P57" s="6">
        <f t="shared" si="2"/>
        <v>0.13043478260869568</v>
      </c>
      <c r="Q57" s="6">
        <f t="shared" si="2"/>
        <v>0.27777777777777779</v>
      </c>
      <c r="R57" s="6">
        <f t="shared" si="2"/>
        <v>0.43478260869565222</v>
      </c>
      <c r="S57" s="6">
        <f t="shared" si="2"/>
        <v>0.23333333333333328</v>
      </c>
      <c r="T57" s="6">
        <f t="shared" si="2"/>
        <v>7.1428571428571397E-2</v>
      </c>
      <c r="U57" s="6">
        <f t="shared" si="2"/>
        <v>0.19999999999999996</v>
      </c>
      <c r="V57" s="6">
        <f t="shared" si="2"/>
        <v>0.4285714285714286</v>
      </c>
      <c r="W57" s="6">
        <f t="shared" si="2"/>
        <v>0.5</v>
      </c>
      <c r="X57" s="6">
        <f t="shared" si="2"/>
        <v>0.40909090909090906</v>
      </c>
      <c r="Y57" s="6">
        <f t="shared" si="2"/>
        <v>0.22727272727272729</v>
      </c>
      <c r="Z57" s="6">
        <f t="shared" si="2"/>
        <v>9.9999999999999978E-2</v>
      </c>
      <c r="AA57" s="6">
        <f t="shared" si="2"/>
        <v>7.1428571428571397E-2</v>
      </c>
      <c r="AB57" s="6">
        <f t="shared" si="2"/>
        <v>0.59259259259259256</v>
      </c>
      <c r="AC57" s="6">
        <f t="shared" si="2"/>
        <v>0.125</v>
      </c>
      <c r="AD57" s="6">
        <f t="shared" si="2"/>
        <v>0.4375</v>
      </c>
      <c r="AE57" s="6">
        <f t="shared" si="2"/>
        <v>0</v>
      </c>
      <c r="AF57" s="6">
        <f t="shared" si="2"/>
        <v>0.2592592592592593</v>
      </c>
      <c r="AG57" s="6">
        <f t="shared" si="2"/>
        <v>0.375</v>
      </c>
      <c r="AH57" s="6">
        <f t="shared" si="2"/>
        <v>0.125</v>
      </c>
      <c r="AI57" s="6">
        <f t="shared" si="2"/>
        <v>0.47058823529411764</v>
      </c>
      <c r="AJ57" s="6">
        <f t="shared" si="2"/>
        <v>0.26470588235294112</v>
      </c>
      <c r="AK57" s="6">
        <f t="shared" si="2"/>
        <v>0.1333333333333333</v>
      </c>
      <c r="AL57" s="6">
        <f t="shared" si="2"/>
        <v>0.34375</v>
      </c>
      <c r="AM57" s="6">
        <f t="shared" si="2"/>
        <v>3.0303030303030276E-2</v>
      </c>
      <c r="AN57" s="6">
        <f t="shared" si="2"/>
        <v>3.0303030303030276E-2</v>
      </c>
      <c r="AO57" s="6">
        <f t="shared" si="2"/>
        <v>0.15151515151515149</v>
      </c>
      <c r="AP57" s="6">
        <f t="shared" si="2"/>
        <v>0.72727272727272729</v>
      </c>
      <c r="AQ57" s="6">
        <f t="shared" si="2"/>
        <v>0.4242424242424242</v>
      </c>
      <c r="AR57" s="6">
        <f t="shared" si="2"/>
        <v>0.25</v>
      </c>
      <c r="AS57" s="6">
        <f t="shared" si="2"/>
        <v>0.27272727272727271</v>
      </c>
      <c r="AT57" s="6">
        <f t="shared" si="2"/>
        <v>7.6923076923076872E-2</v>
      </c>
      <c r="AU57" s="6">
        <f t="shared" si="2"/>
        <v>0.1428571428571429</v>
      </c>
      <c r="AV57" s="6">
        <f t="shared" si="2"/>
        <v>0</v>
      </c>
      <c r="AW57" s="6">
        <f t="shared" si="2"/>
        <v>0.15384615384615385</v>
      </c>
    </row>
    <row r="58" spans="1:52" x14ac:dyDescent="0.35">
      <c r="B58" t="s">
        <v>228</v>
      </c>
      <c r="C58" s="6">
        <f t="shared" ref="C58:AW58" si="3">C56*C57</f>
        <v>0</v>
      </c>
      <c r="D58" s="6">
        <f t="shared" si="3"/>
        <v>0</v>
      </c>
      <c r="E58" s="6">
        <f t="shared" si="3"/>
        <v>0</v>
      </c>
      <c r="F58" s="6">
        <f t="shared" si="3"/>
        <v>0.14876033057851237</v>
      </c>
      <c r="G58" s="6">
        <f t="shared" si="3"/>
        <v>0</v>
      </c>
      <c r="H58" s="6">
        <f t="shared" si="3"/>
        <v>2.7006172839506185E-2</v>
      </c>
      <c r="I58" s="6">
        <f t="shared" si="3"/>
        <v>6.0353798126951137E-2</v>
      </c>
      <c r="J58" s="6">
        <f t="shared" si="3"/>
        <v>0.22892819979188345</v>
      </c>
      <c r="K58" s="6">
        <f t="shared" si="3"/>
        <v>0.15608740894901146</v>
      </c>
      <c r="L58" s="6">
        <f t="shared" si="3"/>
        <v>0.2307098765432099</v>
      </c>
      <c r="M58" s="6">
        <f t="shared" si="3"/>
        <v>0.1728395061728395</v>
      </c>
      <c r="N58" s="6">
        <f t="shared" si="3"/>
        <v>0.20408163265306123</v>
      </c>
      <c r="O58" s="6">
        <f t="shared" si="3"/>
        <v>0.234375</v>
      </c>
      <c r="P58" s="6">
        <f t="shared" si="3"/>
        <v>0.11342155009451797</v>
      </c>
      <c r="Q58" s="6">
        <f t="shared" si="3"/>
        <v>0.20061728395061729</v>
      </c>
      <c r="R58" s="6">
        <f t="shared" si="3"/>
        <v>0.24574669187145559</v>
      </c>
      <c r="S58" s="6">
        <f t="shared" si="3"/>
        <v>0.17888888888888888</v>
      </c>
      <c r="T58" s="6">
        <f t="shared" si="3"/>
        <v>6.6326530612244874E-2</v>
      </c>
      <c r="U58" s="6">
        <f t="shared" si="3"/>
        <v>0.15999999999999998</v>
      </c>
      <c r="V58" s="6">
        <f t="shared" si="3"/>
        <v>0.24489795918367346</v>
      </c>
      <c r="W58" s="6">
        <f t="shared" si="3"/>
        <v>0.25</v>
      </c>
      <c r="X58" s="6">
        <f t="shared" si="3"/>
        <v>0.24173553719008264</v>
      </c>
      <c r="Y58" s="6">
        <f t="shared" si="3"/>
        <v>0.1756198347107438</v>
      </c>
      <c r="Z58" s="6">
        <f t="shared" si="3"/>
        <v>8.9999999999999983E-2</v>
      </c>
      <c r="AA58" s="6">
        <f t="shared" si="3"/>
        <v>6.6326530612244874E-2</v>
      </c>
      <c r="AB58" s="6">
        <f t="shared" si="3"/>
        <v>0.24142661179698213</v>
      </c>
      <c r="AC58" s="6">
        <f t="shared" si="3"/>
        <v>0.109375</v>
      </c>
      <c r="AD58" s="6">
        <f t="shared" si="3"/>
        <v>0.24609375</v>
      </c>
      <c r="AE58" s="6">
        <f t="shared" si="3"/>
        <v>0</v>
      </c>
      <c r="AF58" s="6">
        <f t="shared" si="3"/>
        <v>0.19204389574759947</v>
      </c>
      <c r="AG58" s="6">
        <f t="shared" si="3"/>
        <v>0.234375</v>
      </c>
      <c r="AH58" s="6">
        <f t="shared" si="3"/>
        <v>0.109375</v>
      </c>
      <c r="AI58" s="6">
        <f t="shared" si="3"/>
        <v>0.2491349480968858</v>
      </c>
      <c r="AJ58" s="6">
        <f t="shared" si="3"/>
        <v>0.19463667820069203</v>
      </c>
      <c r="AK58" s="6">
        <f t="shared" si="3"/>
        <v>0.11555555555555554</v>
      </c>
      <c r="AL58" s="6">
        <f t="shared" si="3"/>
        <v>0.2255859375</v>
      </c>
      <c r="AM58" s="6">
        <f t="shared" si="3"/>
        <v>2.9384756657483906E-2</v>
      </c>
      <c r="AN58" s="6">
        <f t="shared" si="3"/>
        <v>2.9384756657483906E-2</v>
      </c>
      <c r="AO58" s="6">
        <f t="shared" si="3"/>
        <v>0.12855831037649218</v>
      </c>
      <c r="AP58" s="6">
        <f t="shared" si="3"/>
        <v>0.19834710743801651</v>
      </c>
      <c r="AQ58" s="6">
        <f t="shared" si="3"/>
        <v>0.24426078971533516</v>
      </c>
      <c r="AR58" s="6">
        <f t="shared" si="3"/>
        <v>0.1875</v>
      </c>
      <c r="AS58" s="6">
        <f t="shared" si="3"/>
        <v>0.19834710743801651</v>
      </c>
      <c r="AT58" s="6">
        <f t="shared" si="3"/>
        <v>7.1005917159763274E-2</v>
      </c>
      <c r="AU58" s="6">
        <f t="shared" si="3"/>
        <v>0.12244897959183677</v>
      </c>
      <c r="AV58" s="6">
        <f t="shared" si="3"/>
        <v>0</v>
      </c>
      <c r="AW58" s="6">
        <f t="shared" si="3"/>
        <v>0.13017751479289941</v>
      </c>
      <c r="AY58">
        <f>SUM(C58:AW58)</f>
        <v>6.753740349494489</v>
      </c>
    </row>
    <row r="60" spans="1:52" x14ac:dyDescent="0.35">
      <c r="B60" t="s">
        <v>229</v>
      </c>
      <c r="C60">
        <v>0</v>
      </c>
      <c r="D60">
        <v>4</v>
      </c>
      <c r="E60">
        <v>4</v>
      </c>
      <c r="F60">
        <v>4</v>
      </c>
      <c r="G60">
        <v>4</v>
      </c>
      <c r="H60">
        <v>9</v>
      </c>
      <c r="I60">
        <v>6</v>
      </c>
      <c r="J60">
        <v>6</v>
      </c>
      <c r="K60">
        <v>7</v>
      </c>
      <c r="L60">
        <v>8</v>
      </c>
      <c r="M60">
        <v>7</v>
      </c>
      <c r="N60">
        <v>6</v>
      </c>
      <c r="O60">
        <v>7</v>
      </c>
      <c r="P60">
        <v>6</v>
      </c>
      <c r="Q60">
        <v>5</v>
      </c>
      <c r="R60">
        <v>4</v>
      </c>
      <c r="S60">
        <v>6</v>
      </c>
      <c r="T60">
        <v>4</v>
      </c>
      <c r="U60">
        <v>6</v>
      </c>
      <c r="V60">
        <v>4</v>
      </c>
      <c r="W60">
        <v>4</v>
      </c>
      <c r="X60">
        <v>5</v>
      </c>
      <c r="Y60">
        <v>6</v>
      </c>
      <c r="Z60">
        <v>7</v>
      </c>
      <c r="AA60">
        <v>4</v>
      </c>
      <c r="AB60">
        <v>6</v>
      </c>
      <c r="AC60">
        <v>3</v>
      </c>
      <c r="AD60">
        <v>3</v>
      </c>
      <c r="AE60">
        <v>2</v>
      </c>
      <c r="AF60">
        <v>5</v>
      </c>
      <c r="AG60">
        <v>1</v>
      </c>
      <c r="AH60">
        <v>1</v>
      </c>
      <c r="AI60">
        <v>3</v>
      </c>
      <c r="AJ60">
        <v>9</v>
      </c>
      <c r="AK60">
        <v>7</v>
      </c>
      <c r="AL60">
        <v>7</v>
      </c>
      <c r="AM60">
        <v>8</v>
      </c>
      <c r="AN60">
        <v>8</v>
      </c>
      <c r="AO60">
        <v>8</v>
      </c>
      <c r="AP60">
        <v>3</v>
      </c>
      <c r="AQ60">
        <v>7</v>
      </c>
      <c r="AR60">
        <v>4</v>
      </c>
      <c r="AS60">
        <v>2</v>
      </c>
      <c r="AT60">
        <v>3</v>
      </c>
      <c r="AU60">
        <v>7</v>
      </c>
      <c r="AV60">
        <v>4</v>
      </c>
      <c r="AW60">
        <v>5</v>
      </c>
    </row>
    <row r="61" spans="1:52" x14ac:dyDescent="0.35">
      <c r="B61" t="s">
        <v>230</v>
      </c>
      <c r="C61">
        <v>4</v>
      </c>
      <c r="D61">
        <v>4</v>
      </c>
      <c r="E61">
        <v>4</v>
      </c>
      <c r="F61">
        <v>4</v>
      </c>
      <c r="G61">
        <v>4</v>
      </c>
      <c r="H61">
        <v>9</v>
      </c>
      <c r="I61">
        <v>7</v>
      </c>
      <c r="J61">
        <v>7</v>
      </c>
      <c r="K61">
        <v>7</v>
      </c>
      <c r="L61">
        <v>9</v>
      </c>
      <c r="M61">
        <v>7</v>
      </c>
      <c r="N61">
        <v>6</v>
      </c>
      <c r="O61">
        <v>7</v>
      </c>
      <c r="P61">
        <v>6</v>
      </c>
      <c r="Q61">
        <v>6</v>
      </c>
      <c r="R61">
        <v>5</v>
      </c>
      <c r="S61">
        <v>7</v>
      </c>
      <c r="T61">
        <v>4</v>
      </c>
      <c r="U61">
        <v>7</v>
      </c>
      <c r="V61">
        <v>4</v>
      </c>
      <c r="W61">
        <v>7</v>
      </c>
      <c r="X61">
        <v>6</v>
      </c>
      <c r="Y61">
        <v>6</v>
      </c>
      <c r="Z61">
        <v>7</v>
      </c>
      <c r="AA61">
        <v>4</v>
      </c>
      <c r="AB61">
        <v>6</v>
      </c>
      <c r="AC61">
        <v>3</v>
      </c>
      <c r="AD61">
        <v>3</v>
      </c>
      <c r="AE61">
        <v>2</v>
      </c>
      <c r="AF61">
        <v>6</v>
      </c>
      <c r="AG61">
        <v>1</v>
      </c>
      <c r="AH61">
        <v>1</v>
      </c>
      <c r="AI61">
        <v>3</v>
      </c>
      <c r="AJ61">
        <v>9</v>
      </c>
      <c r="AK61">
        <v>7</v>
      </c>
      <c r="AL61">
        <v>8</v>
      </c>
      <c r="AM61">
        <v>8</v>
      </c>
      <c r="AN61">
        <v>8</v>
      </c>
      <c r="AO61">
        <v>8</v>
      </c>
      <c r="AP61">
        <v>8</v>
      </c>
      <c r="AQ61">
        <v>8</v>
      </c>
      <c r="AR61">
        <v>4</v>
      </c>
      <c r="AS61">
        <v>2</v>
      </c>
      <c r="AT61">
        <v>3</v>
      </c>
      <c r="AU61">
        <v>7</v>
      </c>
      <c r="AV61">
        <v>4</v>
      </c>
      <c r="AW61">
        <v>5</v>
      </c>
    </row>
    <row r="62" spans="1:52" x14ac:dyDescent="0.35">
      <c r="B62" t="s">
        <v>231</v>
      </c>
      <c r="C62" s="6">
        <f t="shared" ref="C62:AW62" si="4">C60/C61</f>
        <v>0</v>
      </c>
      <c r="D62" s="6">
        <f t="shared" si="4"/>
        <v>1</v>
      </c>
      <c r="E62" s="6">
        <f t="shared" si="4"/>
        <v>1</v>
      </c>
      <c r="F62" s="6">
        <f t="shared" si="4"/>
        <v>1</v>
      </c>
      <c r="G62" s="6">
        <f t="shared" si="4"/>
        <v>1</v>
      </c>
      <c r="H62" s="6">
        <f t="shared" si="4"/>
        <v>1</v>
      </c>
      <c r="I62" s="6">
        <f t="shared" si="4"/>
        <v>0.8571428571428571</v>
      </c>
      <c r="J62" s="6">
        <f t="shared" si="4"/>
        <v>0.8571428571428571</v>
      </c>
      <c r="K62" s="6">
        <f t="shared" si="4"/>
        <v>1</v>
      </c>
      <c r="L62" s="6">
        <f t="shared" si="4"/>
        <v>0.88888888888888884</v>
      </c>
      <c r="M62" s="6">
        <f t="shared" si="4"/>
        <v>1</v>
      </c>
      <c r="N62" s="6">
        <f t="shared" si="4"/>
        <v>1</v>
      </c>
      <c r="O62" s="6">
        <f t="shared" si="4"/>
        <v>1</v>
      </c>
      <c r="P62" s="6">
        <f t="shared" si="4"/>
        <v>1</v>
      </c>
      <c r="Q62" s="6">
        <f t="shared" si="4"/>
        <v>0.83333333333333337</v>
      </c>
      <c r="R62" s="6">
        <f t="shared" si="4"/>
        <v>0.8</v>
      </c>
      <c r="S62" s="6">
        <f t="shared" si="4"/>
        <v>0.8571428571428571</v>
      </c>
      <c r="T62" s="6">
        <f t="shared" si="4"/>
        <v>1</v>
      </c>
      <c r="U62" s="6">
        <f t="shared" si="4"/>
        <v>0.8571428571428571</v>
      </c>
      <c r="V62" s="6">
        <f t="shared" si="4"/>
        <v>1</v>
      </c>
      <c r="W62" s="6">
        <f t="shared" si="4"/>
        <v>0.5714285714285714</v>
      </c>
      <c r="X62" s="6">
        <f t="shared" si="4"/>
        <v>0.83333333333333337</v>
      </c>
      <c r="Y62" s="6">
        <f t="shared" si="4"/>
        <v>1</v>
      </c>
      <c r="Z62" s="6">
        <f t="shared" si="4"/>
        <v>1</v>
      </c>
      <c r="AA62" s="6">
        <f t="shared" si="4"/>
        <v>1</v>
      </c>
      <c r="AB62" s="6">
        <f t="shared" si="4"/>
        <v>1</v>
      </c>
      <c r="AC62" s="6">
        <f t="shared" si="4"/>
        <v>1</v>
      </c>
      <c r="AD62" s="6">
        <f t="shared" si="4"/>
        <v>1</v>
      </c>
      <c r="AE62" s="6">
        <f t="shared" si="4"/>
        <v>1</v>
      </c>
      <c r="AF62" s="6">
        <f t="shared" si="4"/>
        <v>0.83333333333333337</v>
      </c>
      <c r="AG62" s="6">
        <f t="shared" si="4"/>
        <v>1</v>
      </c>
      <c r="AH62" s="6">
        <f t="shared" si="4"/>
        <v>1</v>
      </c>
      <c r="AI62" s="6">
        <f t="shared" si="4"/>
        <v>1</v>
      </c>
      <c r="AJ62" s="6">
        <f t="shared" si="4"/>
        <v>1</v>
      </c>
      <c r="AK62" s="6">
        <f t="shared" si="4"/>
        <v>1</v>
      </c>
      <c r="AL62" s="6">
        <f t="shared" si="4"/>
        <v>0.875</v>
      </c>
      <c r="AM62" s="6">
        <f t="shared" si="4"/>
        <v>1</v>
      </c>
      <c r="AN62" s="6">
        <f t="shared" si="4"/>
        <v>1</v>
      </c>
      <c r="AO62" s="6">
        <f t="shared" si="4"/>
        <v>1</v>
      </c>
      <c r="AP62" s="6">
        <f t="shared" si="4"/>
        <v>0.375</v>
      </c>
      <c r="AQ62" s="6">
        <f t="shared" si="4"/>
        <v>0.875</v>
      </c>
      <c r="AR62" s="6">
        <f t="shared" si="4"/>
        <v>1</v>
      </c>
      <c r="AS62" s="6">
        <f t="shared" si="4"/>
        <v>1</v>
      </c>
      <c r="AT62" s="6">
        <f t="shared" si="4"/>
        <v>1</v>
      </c>
      <c r="AU62" s="6">
        <f t="shared" si="4"/>
        <v>1</v>
      </c>
      <c r="AV62" s="6">
        <f t="shared" si="4"/>
        <v>1</v>
      </c>
      <c r="AW62" s="6">
        <f t="shared" si="4"/>
        <v>1</v>
      </c>
    </row>
    <row r="64" spans="1:52" x14ac:dyDescent="0.35">
      <c r="B64" t="s">
        <v>232</v>
      </c>
      <c r="C64">
        <v>0</v>
      </c>
      <c r="D64">
        <v>1</v>
      </c>
      <c r="E64">
        <v>1</v>
      </c>
      <c r="F64">
        <v>0</v>
      </c>
      <c r="G64">
        <v>1</v>
      </c>
      <c r="H64">
        <v>8</v>
      </c>
      <c r="I64">
        <v>6</v>
      </c>
      <c r="J64">
        <v>1</v>
      </c>
      <c r="K64">
        <v>2</v>
      </c>
      <c r="L64">
        <v>1</v>
      </c>
      <c r="M64">
        <v>2</v>
      </c>
      <c r="N64">
        <v>2</v>
      </c>
      <c r="O64">
        <v>3</v>
      </c>
      <c r="P64">
        <v>0</v>
      </c>
      <c r="Q64">
        <v>1</v>
      </c>
      <c r="R64">
        <v>1</v>
      </c>
      <c r="S64">
        <v>3</v>
      </c>
      <c r="T64">
        <v>1</v>
      </c>
      <c r="U64">
        <v>2</v>
      </c>
      <c r="V64">
        <v>0</v>
      </c>
      <c r="W64">
        <v>2</v>
      </c>
      <c r="X64">
        <v>0</v>
      </c>
      <c r="Y64">
        <v>1</v>
      </c>
      <c r="Z64">
        <v>5</v>
      </c>
      <c r="AA64">
        <v>1</v>
      </c>
      <c r="AB64">
        <v>0</v>
      </c>
      <c r="AC64">
        <v>3</v>
      </c>
      <c r="AD64">
        <v>0</v>
      </c>
      <c r="AE64">
        <v>1</v>
      </c>
      <c r="AF64">
        <v>3</v>
      </c>
      <c r="AG64">
        <v>2</v>
      </c>
      <c r="AH64">
        <v>4</v>
      </c>
      <c r="AI64">
        <v>0</v>
      </c>
      <c r="AJ64">
        <v>2</v>
      </c>
      <c r="AK64">
        <v>4</v>
      </c>
      <c r="AL64">
        <v>3</v>
      </c>
      <c r="AM64">
        <v>8</v>
      </c>
      <c r="AN64">
        <v>7</v>
      </c>
      <c r="AO64">
        <v>5</v>
      </c>
      <c r="AP64">
        <v>2</v>
      </c>
      <c r="AQ64">
        <v>2</v>
      </c>
      <c r="AR64">
        <v>1</v>
      </c>
      <c r="AS64">
        <v>3</v>
      </c>
      <c r="AT64">
        <v>4</v>
      </c>
      <c r="AU64">
        <v>1</v>
      </c>
      <c r="AV64">
        <v>0</v>
      </c>
      <c r="AW64">
        <v>1</v>
      </c>
    </row>
    <row r="65" spans="1:52" x14ac:dyDescent="0.35">
      <c r="B65" t="s">
        <v>233</v>
      </c>
      <c r="C65">
        <v>1</v>
      </c>
      <c r="D65">
        <v>1</v>
      </c>
      <c r="E65">
        <v>1</v>
      </c>
      <c r="F65">
        <v>1</v>
      </c>
      <c r="G65">
        <v>1</v>
      </c>
      <c r="H65">
        <v>9</v>
      </c>
      <c r="I65">
        <v>6</v>
      </c>
      <c r="J65">
        <v>6</v>
      </c>
      <c r="K65">
        <v>6</v>
      </c>
      <c r="L65">
        <v>9</v>
      </c>
      <c r="M65">
        <v>7</v>
      </c>
      <c r="N65">
        <v>5</v>
      </c>
      <c r="O65">
        <v>7</v>
      </c>
      <c r="P65">
        <v>3</v>
      </c>
      <c r="Q65">
        <v>2</v>
      </c>
      <c r="R65">
        <v>4</v>
      </c>
      <c r="S65">
        <v>6</v>
      </c>
      <c r="T65">
        <v>1</v>
      </c>
      <c r="U65">
        <v>6</v>
      </c>
      <c r="V65">
        <v>1</v>
      </c>
      <c r="W65">
        <v>6</v>
      </c>
      <c r="X65">
        <v>2</v>
      </c>
      <c r="Y65">
        <v>2</v>
      </c>
      <c r="Z65">
        <v>6</v>
      </c>
      <c r="AA65">
        <v>1</v>
      </c>
      <c r="AB65">
        <v>8</v>
      </c>
      <c r="AC65">
        <v>5</v>
      </c>
      <c r="AD65">
        <v>5</v>
      </c>
      <c r="AE65">
        <v>1</v>
      </c>
      <c r="AF65">
        <v>7</v>
      </c>
      <c r="AG65">
        <v>4</v>
      </c>
      <c r="AH65">
        <v>4</v>
      </c>
      <c r="AI65">
        <v>5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8</v>
      </c>
      <c r="AQ65">
        <v>8</v>
      </c>
      <c r="AR65">
        <v>1</v>
      </c>
      <c r="AS65">
        <v>5</v>
      </c>
      <c r="AT65">
        <v>5</v>
      </c>
      <c r="AU65">
        <v>2</v>
      </c>
      <c r="AV65">
        <v>0</v>
      </c>
      <c r="AW65">
        <v>2</v>
      </c>
    </row>
    <row r="66" spans="1:52" x14ac:dyDescent="0.35">
      <c r="B66" t="s">
        <v>231</v>
      </c>
      <c r="C66" s="6">
        <f t="shared" ref="C66:AW66" si="5">C64/C65</f>
        <v>0</v>
      </c>
      <c r="D66" s="6">
        <f t="shared" si="5"/>
        <v>1</v>
      </c>
      <c r="E66" s="6">
        <f t="shared" si="5"/>
        <v>1</v>
      </c>
      <c r="F66" s="6">
        <f t="shared" si="5"/>
        <v>0</v>
      </c>
      <c r="G66" s="6">
        <f t="shared" si="5"/>
        <v>1</v>
      </c>
      <c r="H66" s="6">
        <f t="shared" si="5"/>
        <v>0.88888888888888884</v>
      </c>
      <c r="I66" s="6">
        <f t="shared" si="5"/>
        <v>1</v>
      </c>
      <c r="J66" s="6">
        <f t="shared" si="5"/>
        <v>0.16666666666666666</v>
      </c>
      <c r="K66" s="6">
        <f t="shared" si="5"/>
        <v>0.33333333333333331</v>
      </c>
      <c r="L66" s="6">
        <f t="shared" si="5"/>
        <v>0.1111111111111111</v>
      </c>
      <c r="M66" s="6">
        <f t="shared" si="5"/>
        <v>0.2857142857142857</v>
      </c>
      <c r="N66" s="6">
        <f t="shared" si="5"/>
        <v>0.4</v>
      </c>
      <c r="O66" s="6">
        <f t="shared" si="5"/>
        <v>0.42857142857142855</v>
      </c>
      <c r="P66" s="6">
        <f t="shared" si="5"/>
        <v>0</v>
      </c>
      <c r="Q66" s="6">
        <f t="shared" si="5"/>
        <v>0.5</v>
      </c>
      <c r="R66" s="6">
        <f t="shared" si="5"/>
        <v>0.25</v>
      </c>
      <c r="S66" s="6">
        <f t="shared" si="5"/>
        <v>0.5</v>
      </c>
      <c r="T66" s="6">
        <f t="shared" si="5"/>
        <v>1</v>
      </c>
      <c r="U66" s="6">
        <f t="shared" si="5"/>
        <v>0.33333333333333331</v>
      </c>
      <c r="V66" s="6">
        <f t="shared" si="5"/>
        <v>0</v>
      </c>
      <c r="W66" s="6">
        <f t="shared" si="5"/>
        <v>0.33333333333333331</v>
      </c>
      <c r="X66" s="6">
        <f t="shared" si="5"/>
        <v>0</v>
      </c>
      <c r="Y66" s="6">
        <f t="shared" si="5"/>
        <v>0.5</v>
      </c>
      <c r="Z66" s="6">
        <f t="shared" si="5"/>
        <v>0.83333333333333337</v>
      </c>
      <c r="AA66" s="6">
        <f t="shared" si="5"/>
        <v>1</v>
      </c>
      <c r="AB66" s="6">
        <f t="shared" si="5"/>
        <v>0</v>
      </c>
      <c r="AC66" s="6">
        <f t="shared" si="5"/>
        <v>0.6</v>
      </c>
      <c r="AD66" s="6">
        <f t="shared" si="5"/>
        <v>0</v>
      </c>
      <c r="AE66" s="6">
        <f t="shared" si="5"/>
        <v>1</v>
      </c>
      <c r="AF66" s="6">
        <f t="shared" si="5"/>
        <v>0.42857142857142855</v>
      </c>
      <c r="AG66" s="6">
        <f t="shared" si="5"/>
        <v>0.5</v>
      </c>
      <c r="AH66" s="6">
        <f t="shared" si="5"/>
        <v>1</v>
      </c>
      <c r="AI66" s="6">
        <f t="shared" si="5"/>
        <v>0</v>
      </c>
      <c r="AJ66" s="6">
        <f t="shared" si="5"/>
        <v>0.25</v>
      </c>
      <c r="AK66" s="6">
        <f t="shared" si="5"/>
        <v>0.5</v>
      </c>
      <c r="AL66" s="6">
        <f t="shared" si="5"/>
        <v>0.375</v>
      </c>
      <c r="AM66" s="6">
        <f t="shared" si="5"/>
        <v>1</v>
      </c>
      <c r="AN66" s="6">
        <f t="shared" si="5"/>
        <v>0.875</v>
      </c>
      <c r="AO66" s="6">
        <f t="shared" si="5"/>
        <v>0.625</v>
      </c>
      <c r="AP66" s="6">
        <f t="shared" si="5"/>
        <v>0.25</v>
      </c>
      <c r="AQ66" s="6">
        <f t="shared" si="5"/>
        <v>0.25</v>
      </c>
      <c r="AR66" s="6">
        <f t="shared" si="5"/>
        <v>1</v>
      </c>
      <c r="AS66" s="6">
        <f t="shared" si="5"/>
        <v>0.6</v>
      </c>
      <c r="AT66" s="6">
        <f t="shared" si="5"/>
        <v>0.8</v>
      </c>
      <c r="AU66" s="6">
        <f t="shared" si="5"/>
        <v>0.5</v>
      </c>
      <c r="AV66" s="6" t="e">
        <f t="shared" si="5"/>
        <v>#DIV/0!</v>
      </c>
      <c r="AW66" s="6">
        <f t="shared" si="5"/>
        <v>0.5</v>
      </c>
    </row>
    <row r="67" spans="1:52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 x14ac:dyDescent="0.35">
      <c r="B68" t="s">
        <v>234</v>
      </c>
      <c r="C68" s="6">
        <f t="shared" ref="C68:AW68" si="6">C62-C66</f>
        <v>0</v>
      </c>
      <c r="D68" s="6">
        <f t="shared" si="6"/>
        <v>0</v>
      </c>
      <c r="E68" s="6">
        <f t="shared" si="6"/>
        <v>0</v>
      </c>
      <c r="F68" s="6">
        <f t="shared" si="6"/>
        <v>1</v>
      </c>
      <c r="G68" s="6">
        <f t="shared" si="6"/>
        <v>0</v>
      </c>
      <c r="H68" s="6">
        <f t="shared" si="6"/>
        <v>0.11111111111111116</v>
      </c>
      <c r="I68" s="6">
        <f t="shared" si="6"/>
        <v>-0.1428571428571429</v>
      </c>
      <c r="J68" s="6">
        <f t="shared" si="6"/>
        <v>0.69047619047619047</v>
      </c>
      <c r="K68" s="6">
        <f t="shared" si="6"/>
        <v>0.66666666666666674</v>
      </c>
      <c r="L68" s="6">
        <f t="shared" si="6"/>
        <v>0.77777777777777768</v>
      </c>
      <c r="M68" s="6">
        <f t="shared" si="6"/>
        <v>0.7142857142857143</v>
      </c>
      <c r="N68" s="6">
        <f t="shared" si="6"/>
        <v>0.6</v>
      </c>
      <c r="O68" s="6">
        <f t="shared" si="6"/>
        <v>0.5714285714285714</v>
      </c>
      <c r="P68" s="6">
        <f t="shared" si="6"/>
        <v>1</v>
      </c>
      <c r="Q68" s="6">
        <f t="shared" si="6"/>
        <v>0.33333333333333337</v>
      </c>
      <c r="R68" s="6">
        <f t="shared" si="6"/>
        <v>0.55000000000000004</v>
      </c>
      <c r="S68" s="6">
        <f t="shared" si="6"/>
        <v>0.3571428571428571</v>
      </c>
      <c r="T68" s="6">
        <f t="shared" si="6"/>
        <v>0</v>
      </c>
      <c r="U68" s="6">
        <f t="shared" si="6"/>
        <v>0.52380952380952372</v>
      </c>
      <c r="V68" s="6">
        <f t="shared" si="6"/>
        <v>1</v>
      </c>
      <c r="W68" s="6">
        <f t="shared" si="6"/>
        <v>0.23809523809523808</v>
      </c>
      <c r="X68" s="6">
        <f t="shared" si="6"/>
        <v>0.83333333333333337</v>
      </c>
      <c r="Y68" s="6">
        <f t="shared" si="6"/>
        <v>0.5</v>
      </c>
      <c r="Z68" s="6">
        <f t="shared" si="6"/>
        <v>0.16666666666666663</v>
      </c>
      <c r="AA68" s="6">
        <f t="shared" si="6"/>
        <v>0</v>
      </c>
      <c r="AB68" s="6">
        <f t="shared" si="6"/>
        <v>1</v>
      </c>
      <c r="AC68" s="6">
        <f t="shared" si="6"/>
        <v>0.4</v>
      </c>
      <c r="AD68" s="6">
        <f t="shared" si="6"/>
        <v>1</v>
      </c>
      <c r="AE68" s="6">
        <f t="shared" si="6"/>
        <v>0</v>
      </c>
      <c r="AF68" s="6">
        <f t="shared" si="6"/>
        <v>0.40476190476190482</v>
      </c>
      <c r="AG68" s="6">
        <f t="shared" si="6"/>
        <v>0.5</v>
      </c>
      <c r="AH68" s="6">
        <f t="shared" si="6"/>
        <v>0</v>
      </c>
      <c r="AI68" s="6">
        <f t="shared" si="6"/>
        <v>1</v>
      </c>
      <c r="AJ68" s="6">
        <f t="shared" si="6"/>
        <v>0.75</v>
      </c>
      <c r="AK68" s="6">
        <f t="shared" si="6"/>
        <v>0.5</v>
      </c>
      <c r="AL68" s="6">
        <f t="shared" si="6"/>
        <v>0.5</v>
      </c>
      <c r="AM68" s="6">
        <f t="shared" si="6"/>
        <v>0</v>
      </c>
      <c r="AN68" s="6">
        <f t="shared" si="6"/>
        <v>0.125</v>
      </c>
      <c r="AO68" s="6">
        <f t="shared" si="6"/>
        <v>0.375</v>
      </c>
      <c r="AP68" s="6">
        <f t="shared" si="6"/>
        <v>0.125</v>
      </c>
      <c r="AQ68" s="6">
        <f t="shared" si="6"/>
        <v>0.625</v>
      </c>
      <c r="AR68" s="6">
        <f t="shared" si="6"/>
        <v>0</v>
      </c>
      <c r="AS68" s="6">
        <f t="shared" si="6"/>
        <v>0.4</v>
      </c>
      <c r="AT68" s="6">
        <f t="shared" si="6"/>
        <v>0.19999999999999996</v>
      </c>
      <c r="AU68" s="6">
        <f t="shared" si="6"/>
        <v>0.5</v>
      </c>
      <c r="AV68" s="6" t="e">
        <f t="shared" si="6"/>
        <v>#DIV/0!</v>
      </c>
      <c r="AW68" s="6">
        <f t="shared" si="6"/>
        <v>0.5</v>
      </c>
    </row>
    <row r="70" spans="1:52" ht="28" customHeight="1" x14ac:dyDescent="0.4">
      <c r="A70" s="4" t="s">
        <v>235</v>
      </c>
    </row>
    <row r="71" spans="1:52" ht="24" customHeight="1" x14ac:dyDescent="0.35">
      <c r="A71" s="5"/>
      <c r="B71" s="5" t="s">
        <v>145</v>
      </c>
      <c r="C71" s="5" t="s">
        <v>236</v>
      </c>
      <c r="D71" s="5" t="s">
        <v>237</v>
      </c>
      <c r="E71" s="5" t="s">
        <v>238</v>
      </c>
      <c r="F71" s="5" t="s">
        <v>239</v>
      </c>
      <c r="G71" s="5" t="s">
        <v>240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35">
      <c r="B72" t="s">
        <v>188</v>
      </c>
      <c r="C72" s="6">
        <v>0.4</v>
      </c>
      <c r="D72" s="6">
        <v>0.38461538461538458</v>
      </c>
      <c r="E72" s="6">
        <v>0.33333333333333331</v>
      </c>
      <c r="F72" s="6">
        <v>0.77777777777777779</v>
      </c>
      <c r="G72" s="6"/>
    </row>
    <row r="73" spans="1:52" x14ac:dyDescent="0.35">
      <c r="B73" t="s">
        <v>189</v>
      </c>
      <c r="C73" s="6">
        <v>0.5</v>
      </c>
      <c r="D73" s="6">
        <v>0.45454545454545447</v>
      </c>
      <c r="E73" s="6">
        <v>0.55555555555555558</v>
      </c>
      <c r="F73" s="6">
        <v>0.77777777777777779</v>
      </c>
      <c r="G73" s="6"/>
    </row>
    <row r="74" spans="1:52" x14ac:dyDescent="0.35">
      <c r="B74" t="s">
        <v>190</v>
      </c>
      <c r="C74" s="6">
        <v>0</v>
      </c>
      <c r="D74" s="6">
        <v>0.23076923076923081</v>
      </c>
      <c r="E74" s="6">
        <v>0.55555555555555558</v>
      </c>
      <c r="F74" s="6">
        <v>0.22222222222222221</v>
      </c>
      <c r="G74" s="6"/>
    </row>
    <row r="75" spans="1:52" x14ac:dyDescent="0.35">
      <c r="B75" t="s">
        <v>191</v>
      </c>
      <c r="C75" s="6">
        <v>0.8</v>
      </c>
      <c r="D75" s="6">
        <v>0.58333333333333337</v>
      </c>
      <c r="E75" s="6">
        <v>1</v>
      </c>
      <c r="F75" s="6"/>
      <c r="G75" s="6"/>
    </row>
    <row r="76" spans="1:52" x14ac:dyDescent="0.35">
      <c r="B76" t="s">
        <v>192</v>
      </c>
      <c r="C76" s="6">
        <v>0</v>
      </c>
      <c r="D76" s="6">
        <v>0.66666666666666663</v>
      </c>
      <c r="E76" s="6">
        <v>0.4</v>
      </c>
      <c r="F76" s="6">
        <v>0.7</v>
      </c>
      <c r="G76" s="6">
        <v>0.8</v>
      </c>
    </row>
    <row r="77" spans="1:52" x14ac:dyDescent="0.35">
      <c r="B77" t="s">
        <v>193</v>
      </c>
      <c r="C77" s="6">
        <v>1</v>
      </c>
      <c r="D77" s="6">
        <v>1</v>
      </c>
      <c r="E77" s="6">
        <v>1</v>
      </c>
      <c r="F77" s="6">
        <v>1</v>
      </c>
      <c r="G77" s="6"/>
    </row>
    <row r="78" spans="1:52" x14ac:dyDescent="0.35">
      <c r="B78" t="s">
        <v>194</v>
      </c>
      <c r="C78" s="6">
        <v>1</v>
      </c>
      <c r="D78" s="6">
        <v>0.69230769230769229</v>
      </c>
      <c r="E78" s="6">
        <v>0.88888888888888884</v>
      </c>
      <c r="F78" s="6">
        <v>0.55555555555555558</v>
      </c>
      <c r="G78" s="6"/>
    </row>
    <row r="79" spans="1:52" x14ac:dyDescent="0.35">
      <c r="B79" t="s">
        <v>195</v>
      </c>
      <c r="C79" s="6">
        <v>1</v>
      </c>
      <c r="D79" s="6">
        <v>0.73333333333333328</v>
      </c>
      <c r="E79" s="6">
        <v>0.7857142857142857</v>
      </c>
      <c r="F79" s="6">
        <v>1</v>
      </c>
      <c r="G79" s="6">
        <v>1</v>
      </c>
    </row>
    <row r="80" spans="1:52" x14ac:dyDescent="0.35">
      <c r="B80" t="s">
        <v>196</v>
      </c>
      <c r="C80" s="6">
        <v>0.8</v>
      </c>
      <c r="D80" s="6">
        <v>0.76923076923076927</v>
      </c>
      <c r="E80" s="6">
        <v>0.875</v>
      </c>
      <c r="F80" s="6">
        <v>0.90909090909090906</v>
      </c>
      <c r="G80" s="6"/>
    </row>
    <row r="81" spans="2:7" x14ac:dyDescent="0.35">
      <c r="B81" t="s">
        <v>197</v>
      </c>
      <c r="C81" s="6">
        <v>0.6</v>
      </c>
      <c r="D81" s="6">
        <v>0.75</v>
      </c>
      <c r="E81" s="6">
        <v>0.83333333333333337</v>
      </c>
      <c r="F81" s="6">
        <v>1</v>
      </c>
      <c r="G81" s="6"/>
    </row>
    <row r="82" spans="2:7" x14ac:dyDescent="0.35">
      <c r="B82" t="s">
        <v>198</v>
      </c>
      <c r="C82" s="6">
        <v>1</v>
      </c>
      <c r="D82" s="6">
        <v>0.93333333333333335</v>
      </c>
      <c r="E82" s="6">
        <v>0.8666666666666667</v>
      </c>
      <c r="F82" s="6">
        <v>1</v>
      </c>
      <c r="G82" s="6">
        <v>1</v>
      </c>
    </row>
    <row r="83" spans="2:7" x14ac:dyDescent="0.35">
      <c r="B83" t="s">
        <v>199</v>
      </c>
      <c r="C83" s="6">
        <v>0.5</v>
      </c>
      <c r="D83" s="6">
        <v>0.84615384615384615</v>
      </c>
      <c r="E83" s="6">
        <v>0.8666666666666667</v>
      </c>
      <c r="F83" s="6">
        <v>0.85</v>
      </c>
      <c r="G83" s="6"/>
    </row>
    <row r="84" spans="2:7" x14ac:dyDescent="0.35">
      <c r="B84" t="s">
        <v>200</v>
      </c>
      <c r="C84" s="6">
        <v>0.66666666666666663</v>
      </c>
      <c r="D84" s="6">
        <v>0.66666666666666663</v>
      </c>
      <c r="E84" s="6">
        <v>0.55555555555555558</v>
      </c>
      <c r="F84" s="6">
        <v>0.5</v>
      </c>
      <c r="G84" s="6"/>
    </row>
    <row r="85" spans="2:7" x14ac:dyDescent="0.35">
      <c r="B85" t="s">
        <v>201</v>
      </c>
      <c r="C85" s="6">
        <v>0.83333333333333337</v>
      </c>
      <c r="D85" s="6">
        <v>0.75</v>
      </c>
      <c r="E85" s="6">
        <v>0.77777777777777779</v>
      </c>
      <c r="F85" s="6">
        <v>0.9</v>
      </c>
      <c r="G85" s="6"/>
    </row>
    <row r="86" spans="2:7" x14ac:dyDescent="0.35">
      <c r="B86" t="s">
        <v>202</v>
      </c>
      <c r="C86" s="6">
        <v>1</v>
      </c>
      <c r="D86" s="6">
        <v>0.8</v>
      </c>
      <c r="E86" s="6">
        <v>0.95238095238095233</v>
      </c>
      <c r="F86" s="6">
        <v>0.95238095238095233</v>
      </c>
      <c r="G86" s="6">
        <v>1</v>
      </c>
    </row>
    <row r="87" spans="2:7" x14ac:dyDescent="0.35">
      <c r="B87" t="s">
        <v>203</v>
      </c>
      <c r="C87" s="6">
        <v>0.8571428571428571</v>
      </c>
      <c r="D87" s="6">
        <v>0.66666666666666663</v>
      </c>
      <c r="E87" s="6">
        <v>0.8571428571428571</v>
      </c>
      <c r="F87" s="6">
        <v>0.90909090909090906</v>
      </c>
      <c r="G87" s="6">
        <v>0.8</v>
      </c>
    </row>
    <row r="88" spans="2:7" x14ac:dyDescent="0.35">
      <c r="B88" t="s">
        <v>204</v>
      </c>
      <c r="C88" s="6">
        <v>1</v>
      </c>
      <c r="D88" s="6">
        <v>1</v>
      </c>
      <c r="E88" s="6">
        <v>1</v>
      </c>
      <c r="F88" s="6">
        <v>0.91666666666666663</v>
      </c>
      <c r="G88" s="6"/>
    </row>
    <row r="89" spans="2:7" x14ac:dyDescent="0.35">
      <c r="B89" t="s">
        <v>205</v>
      </c>
      <c r="C89" s="6">
        <v>0.5</v>
      </c>
      <c r="D89" s="6">
        <v>0.66666666666666663</v>
      </c>
      <c r="E89" s="6">
        <v>0.88888888888888884</v>
      </c>
      <c r="F89" s="6">
        <v>0.8</v>
      </c>
      <c r="G89" s="6"/>
    </row>
    <row r="90" spans="2:7" x14ac:dyDescent="0.35">
      <c r="B90" t="s">
        <v>206</v>
      </c>
      <c r="C90" s="6"/>
      <c r="D90" s="6"/>
      <c r="E90" s="6"/>
      <c r="F90" s="6"/>
      <c r="G90" s="6"/>
    </row>
    <row r="91" spans="2:7" x14ac:dyDescent="0.35">
      <c r="B91" t="s">
        <v>207</v>
      </c>
      <c r="C91" s="6">
        <v>1</v>
      </c>
      <c r="D91" s="6">
        <v>0.58333333333333337</v>
      </c>
      <c r="E91" s="6">
        <v>1</v>
      </c>
      <c r="F91" s="6">
        <v>0.9</v>
      </c>
      <c r="G91" s="6"/>
    </row>
    <row r="92" spans="2:7" x14ac:dyDescent="0.35">
      <c r="B92" t="s">
        <v>208</v>
      </c>
      <c r="C92" s="6">
        <v>1</v>
      </c>
      <c r="D92" s="6">
        <v>0.66666666666666663</v>
      </c>
      <c r="E92" s="6">
        <v>0.95238095238095233</v>
      </c>
      <c r="F92" s="6">
        <v>0.95238095238095233</v>
      </c>
      <c r="G92" s="6">
        <v>1</v>
      </c>
    </row>
    <row r="93" spans="2:7" x14ac:dyDescent="0.35">
      <c r="B93" t="s">
        <v>209</v>
      </c>
      <c r="C93" s="6"/>
      <c r="D93" s="6">
        <v>0</v>
      </c>
      <c r="E93" s="6">
        <v>0.16666666666666671</v>
      </c>
      <c r="F93" s="6">
        <v>0.4</v>
      </c>
      <c r="G93" s="6"/>
    </row>
    <row r="94" spans="2:7" x14ac:dyDescent="0.35">
      <c r="B94" t="s">
        <v>210</v>
      </c>
      <c r="C94" s="6">
        <v>1</v>
      </c>
      <c r="D94" s="6">
        <v>1</v>
      </c>
      <c r="E94" s="6">
        <v>0.66666666666666663</v>
      </c>
      <c r="F94" s="6">
        <v>0.6</v>
      </c>
      <c r="G94" s="6"/>
    </row>
    <row r="95" spans="2:7" x14ac:dyDescent="0.35">
      <c r="B95" t="s">
        <v>211</v>
      </c>
      <c r="C95" s="6"/>
      <c r="D95" s="6">
        <v>1</v>
      </c>
      <c r="E95" s="6">
        <v>0.83333333333333337</v>
      </c>
      <c r="F95" s="6">
        <v>0.66666666666666663</v>
      </c>
      <c r="G95" s="6"/>
    </row>
    <row r="96" spans="2:7" x14ac:dyDescent="0.35">
      <c r="B96" t="s">
        <v>212</v>
      </c>
      <c r="C96" s="6">
        <v>1</v>
      </c>
      <c r="D96" s="6">
        <v>0.8666666666666667</v>
      </c>
      <c r="E96" s="6">
        <v>0.85</v>
      </c>
      <c r="F96" s="6">
        <v>0.8571428571428571</v>
      </c>
      <c r="G96" s="6">
        <v>1</v>
      </c>
    </row>
    <row r="97" spans="1:52" x14ac:dyDescent="0.35">
      <c r="B97" t="s">
        <v>213</v>
      </c>
      <c r="C97" s="6">
        <v>1</v>
      </c>
      <c r="D97" s="6">
        <v>0.9285714285714286</v>
      </c>
      <c r="E97" s="6">
        <v>1</v>
      </c>
      <c r="F97" s="6">
        <v>1</v>
      </c>
      <c r="G97" s="6">
        <v>1</v>
      </c>
    </row>
    <row r="98" spans="1:52" x14ac:dyDescent="0.35">
      <c r="B98" t="s">
        <v>214</v>
      </c>
      <c r="C98" s="6">
        <v>0.875</v>
      </c>
      <c r="D98" s="6">
        <v>0.7142857142857143</v>
      </c>
      <c r="E98" s="6">
        <v>1</v>
      </c>
      <c r="F98" s="6">
        <v>0.72727272727272729</v>
      </c>
      <c r="G98" s="6">
        <v>1</v>
      </c>
    </row>
    <row r="99" spans="1:52" x14ac:dyDescent="0.35">
      <c r="B99" t="s">
        <v>215</v>
      </c>
      <c r="C99" s="6">
        <v>0.83333333333333337</v>
      </c>
      <c r="D99" s="6">
        <v>0.75</v>
      </c>
      <c r="E99" s="6">
        <v>1</v>
      </c>
      <c r="F99" s="6">
        <v>0.9</v>
      </c>
      <c r="G99" s="6"/>
    </row>
    <row r="100" spans="1:52" x14ac:dyDescent="0.35">
      <c r="B100" t="s">
        <v>216</v>
      </c>
      <c r="C100" s="6">
        <v>0.66666666666666663</v>
      </c>
      <c r="D100" s="6">
        <v>0.58333333333333337</v>
      </c>
      <c r="E100" s="6">
        <v>0.81818181818181823</v>
      </c>
      <c r="F100" s="6">
        <v>0.63636363636363635</v>
      </c>
      <c r="G100" s="6"/>
    </row>
    <row r="101" spans="1:52" x14ac:dyDescent="0.35">
      <c r="B101" t="s">
        <v>217</v>
      </c>
      <c r="C101" s="6">
        <v>0.75</v>
      </c>
      <c r="D101" s="6">
        <v>0.69230769230769229</v>
      </c>
      <c r="E101" s="6">
        <v>1</v>
      </c>
      <c r="F101" s="6">
        <v>1</v>
      </c>
      <c r="G101" s="6">
        <v>1</v>
      </c>
    </row>
    <row r="102" spans="1:52" x14ac:dyDescent="0.35">
      <c r="B102" t="s">
        <v>218</v>
      </c>
      <c r="C102" s="6">
        <v>1</v>
      </c>
      <c r="D102" s="6">
        <v>0.58333333333333337</v>
      </c>
      <c r="E102" s="6">
        <v>0.77777777777777779</v>
      </c>
      <c r="F102" s="6">
        <v>0.8</v>
      </c>
      <c r="G102" s="6"/>
    </row>
    <row r="103" spans="1:52" x14ac:dyDescent="0.35">
      <c r="B103" t="s">
        <v>219</v>
      </c>
      <c r="C103" s="6">
        <v>0.83333333333333337</v>
      </c>
      <c r="D103" s="6">
        <v>0.54545454545454541</v>
      </c>
      <c r="E103" s="6">
        <v>0.33333333333333331</v>
      </c>
      <c r="F103" s="6"/>
      <c r="G103" s="6"/>
    </row>
    <row r="104" spans="1:52" x14ac:dyDescent="0.35">
      <c r="B104" t="s">
        <v>220</v>
      </c>
      <c r="C104" s="6">
        <v>1</v>
      </c>
      <c r="D104" s="6">
        <v>0.93333333333333335</v>
      </c>
      <c r="E104" s="6">
        <v>1</v>
      </c>
      <c r="F104" s="6">
        <v>0.8571428571428571</v>
      </c>
      <c r="G104" s="6">
        <v>1</v>
      </c>
    </row>
    <row r="105" spans="1:52" x14ac:dyDescent="0.35">
      <c r="B105" t="s">
        <v>221</v>
      </c>
      <c r="C105" s="6">
        <v>0.83333333333333337</v>
      </c>
      <c r="D105" s="6">
        <v>0.75</v>
      </c>
      <c r="E105" s="6">
        <v>0.88888888888888884</v>
      </c>
      <c r="F105" s="6">
        <v>0.8</v>
      </c>
      <c r="G105" s="6"/>
    </row>
    <row r="106" spans="1:52" x14ac:dyDescent="0.35">
      <c r="B106" t="s">
        <v>222</v>
      </c>
      <c r="C106" s="6">
        <v>0.72727272727272729</v>
      </c>
      <c r="D106" s="6">
        <v>0.77777777777777779</v>
      </c>
      <c r="E106" s="6"/>
      <c r="F106" s="6"/>
      <c r="G106" s="6"/>
    </row>
    <row r="107" spans="1:52" x14ac:dyDescent="0.35">
      <c r="B107" t="s">
        <v>223</v>
      </c>
      <c r="C107" s="6">
        <v>0.16666666666666671</v>
      </c>
      <c r="D107" s="6">
        <v>0.63636363636363635</v>
      </c>
      <c r="E107" s="6">
        <v>0.66666666666666663</v>
      </c>
      <c r="F107" s="6"/>
      <c r="G107" s="6"/>
    </row>
    <row r="109" spans="1:52" ht="28" customHeight="1" x14ac:dyDescent="0.4">
      <c r="A109" s="4" t="s">
        <v>241</v>
      </c>
    </row>
    <row r="110" spans="1:52" ht="24" customHeight="1" x14ac:dyDescent="0.35">
      <c r="A110" s="5"/>
      <c r="B110" s="5" t="s">
        <v>145</v>
      </c>
      <c r="C110" s="5" t="s">
        <v>146</v>
      </c>
      <c r="D110" s="5" t="s">
        <v>146</v>
      </c>
      <c r="E110" s="5" t="s">
        <v>147</v>
      </c>
      <c r="F110" s="5" t="s">
        <v>148</v>
      </c>
      <c r="G110" s="5" t="s">
        <v>149</v>
      </c>
      <c r="H110" s="5" t="s">
        <v>150</v>
      </c>
      <c r="I110" s="5" t="s">
        <v>151</v>
      </c>
      <c r="J110" s="5" t="s">
        <v>152</v>
      </c>
      <c r="K110" s="5" t="s">
        <v>153</v>
      </c>
      <c r="L110" s="5" t="s">
        <v>154</v>
      </c>
      <c r="M110" s="5" t="s">
        <v>155</v>
      </c>
      <c r="N110" s="5" t="s">
        <v>156</v>
      </c>
      <c r="O110" s="5" t="s">
        <v>157</v>
      </c>
      <c r="P110" s="5" t="s">
        <v>157</v>
      </c>
      <c r="Q110" s="5" t="s">
        <v>158</v>
      </c>
      <c r="R110" s="5" t="s">
        <v>159</v>
      </c>
      <c r="S110" s="5" t="s">
        <v>160</v>
      </c>
      <c r="T110" s="5" t="s">
        <v>161</v>
      </c>
      <c r="U110" s="5" t="s">
        <v>162</v>
      </c>
      <c r="V110" s="5" t="s">
        <v>163</v>
      </c>
      <c r="W110" s="5" t="s">
        <v>164</v>
      </c>
      <c r="X110" s="5" t="s">
        <v>164</v>
      </c>
      <c r="Y110" s="5" t="s">
        <v>165</v>
      </c>
      <c r="Z110" s="5" t="s">
        <v>166</v>
      </c>
      <c r="AA110" s="5" t="s">
        <v>167</v>
      </c>
      <c r="AB110" s="5" t="s">
        <v>168</v>
      </c>
      <c r="AC110" s="5" t="s">
        <v>169</v>
      </c>
      <c r="AD110" s="5" t="s">
        <v>170</v>
      </c>
      <c r="AE110" s="5" t="s">
        <v>171</v>
      </c>
      <c r="AF110" s="5" t="s">
        <v>157</v>
      </c>
      <c r="AG110" s="5" t="s">
        <v>164</v>
      </c>
      <c r="AH110" s="5" t="s">
        <v>164</v>
      </c>
      <c r="AI110" s="5" t="s">
        <v>172</v>
      </c>
      <c r="AJ110" s="5" t="s">
        <v>173</v>
      </c>
      <c r="AK110" s="5" t="s">
        <v>174</v>
      </c>
      <c r="AL110" s="5" t="s">
        <v>175</v>
      </c>
      <c r="AM110" s="5" t="s">
        <v>176</v>
      </c>
      <c r="AN110" s="5" t="s">
        <v>177</v>
      </c>
      <c r="AO110" s="5" t="s">
        <v>178</v>
      </c>
      <c r="AP110" s="5" t="s">
        <v>178</v>
      </c>
      <c r="AQ110" s="5" t="s">
        <v>179</v>
      </c>
      <c r="AR110" s="5" t="s">
        <v>180</v>
      </c>
      <c r="AS110" s="5" t="s">
        <v>181</v>
      </c>
      <c r="AT110" s="5" t="s">
        <v>182</v>
      </c>
      <c r="AU110" s="5" t="s">
        <v>183</v>
      </c>
      <c r="AV110" s="5" t="s">
        <v>184</v>
      </c>
      <c r="AW110" s="5" t="s">
        <v>185</v>
      </c>
      <c r="AX110" s="5"/>
      <c r="AY110" s="5"/>
      <c r="AZ110" s="5"/>
    </row>
    <row r="111" spans="1:52" x14ac:dyDescent="0.35">
      <c r="B111" t="s">
        <v>188</v>
      </c>
      <c r="H111" t="s">
        <v>242</v>
      </c>
      <c r="I111" t="s">
        <v>243</v>
      </c>
      <c r="J111" t="s">
        <v>244</v>
      </c>
      <c r="K111" t="s">
        <v>245</v>
      </c>
      <c r="L111" t="s">
        <v>246</v>
      </c>
      <c r="M111" t="s">
        <v>247</v>
      </c>
      <c r="N111" t="s">
        <v>248</v>
      </c>
      <c r="O111" t="s">
        <v>249</v>
      </c>
      <c r="S111" t="s">
        <v>250</v>
      </c>
      <c r="U111" t="s">
        <v>251</v>
      </c>
      <c r="W111" t="s">
        <v>242</v>
      </c>
      <c r="Z111" t="s">
        <v>252</v>
      </c>
      <c r="AB111" t="s">
        <v>253</v>
      </c>
      <c r="AC111" t="s">
        <v>254</v>
      </c>
      <c r="AD111" t="s">
        <v>255</v>
      </c>
      <c r="AF111" t="s">
        <v>256</v>
      </c>
      <c r="AG111" t="s">
        <v>257</v>
      </c>
      <c r="AH111" t="s">
        <v>242</v>
      </c>
      <c r="AI111" t="s">
        <v>258</v>
      </c>
      <c r="AJ111" t="s">
        <v>259</v>
      </c>
      <c r="AK111" t="s">
        <v>242</v>
      </c>
      <c r="AL111" t="s">
        <v>260</v>
      </c>
      <c r="AM111" t="s">
        <v>242</v>
      </c>
      <c r="AN111" t="s">
        <v>261</v>
      </c>
      <c r="AO111" t="s">
        <v>253</v>
      </c>
      <c r="AP111" t="s">
        <v>262</v>
      </c>
      <c r="AQ111" t="s">
        <v>257</v>
      </c>
      <c r="AS111" t="s">
        <v>262</v>
      </c>
      <c r="AT111" t="s">
        <v>242</v>
      </c>
    </row>
    <row r="112" spans="1:52" x14ac:dyDescent="0.35">
      <c r="B112" t="s">
        <v>189</v>
      </c>
      <c r="H112" t="s">
        <v>242</v>
      </c>
      <c r="I112" t="s">
        <v>243</v>
      </c>
      <c r="J112" t="s">
        <v>263</v>
      </c>
      <c r="K112" t="s">
        <v>264</v>
      </c>
      <c r="L112" t="s">
        <v>265</v>
      </c>
      <c r="M112" t="s">
        <v>254</v>
      </c>
      <c r="N112" t="s">
        <v>266</v>
      </c>
      <c r="O112" t="s">
        <v>267</v>
      </c>
      <c r="S112" t="s">
        <v>250</v>
      </c>
      <c r="U112" t="s">
        <v>268</v>
      </c>
      <c r="W112" t="s">
        <v>242</v>
      </c>
      <c r="Z112" t="s">
        <v>252</v>
      </c>
      <c r="AB112" t="s">
        <v>269</v>
      </c>
      <c r="AC112" t="s">
        <v>245</v>
      </c>
      <c r="AD112" t="s">
        <v>270</v>
      </c>
      <c r="AF112" t="s">
        <v>271</v>
      </c>
      <c r="AG112" t="s">
        <v>257</v>
      </c>
      <c r="AH112" t="s">
        <v>242</v>
      </c>
      <c r="AI112" t="s">
        <v>262</v>
      </c>
      <c r="AJ112" t="s">
        <v>242</v>
      </c>
      <c r="AK112" t="s">
        <v>253</v>
      </c>
      <c r="AL112" t="s">
        <v>254</v>
      </c>
      <c r="AM112" t="s">
        <v>242</v>
      </c>
      <c r="AN112" t="s">
        <v>261</v>
      </c>
      <c r="AO112" t="s">
        <v>259</v>
      </c>
      <c r="AP112" t="s">
        <v>262</v>
      </c>
      <c r="AQ112" t="s">
        <v>259</v>
      </c>
      <c r="AS112" t="s">
        <v>242</v>
      </c>
      <c r="AT112" t="s">
        <v>253</v>
      </c>
    </row>
    <row r="113" spans="2:48" x14ac:dyDescent="0.35">
      <c r="B113" t="s">
        <v>190</v>
      </c>
      <c r="H113" t="s">
        <v>242</v>
      </c>
      <c r="I113" t="s">
        <v>272</v>
      </c>
      <c r="J113" t="s">
        <v>273</v>
      </c>
      <c r="K113" t="s">
        <v>245</v>
      </c>
      <c r="L113" t="s">
        <v>253</v>
      </c>
      <c r="M113" t="s">
        <v>257</v>
      </c>
      <c r="N113" t="s">
        <v>257</v>
      </c>
      <c r="O113" t="s">
        <v>274</v>
      </c>
      <c r="S113" t="s">
        <v>275</v>
      </c>
      <c r="U113" t="s">
        <v>276</v>
      </c>
      <c r="W113" t="s">
        <v>253</v>
      </c>
      <c r="Z113" t="s">
        <v>277</v>
      </c>
      <c r="AB113" t="s">
        <v>257</v>
      </c>
      <c r="AC113" t="s">
        <v>257</v>
      </c>
      <c r="AD113" t="s">
        <v>278</v>
      </c>
      <c r="AF113" t="s">
        <v>279</v>
      </c>
      <c r="AG113" t="s">
        <v>253</v>
      </c>
      <c r="AH113" t="s">
        <v>242</v>
      </c>
      <c r="AI113" t="s">
        <v>258</v>
      </c>
      <c r="AJ113" t="s">
        <v>280</v>
      </c>
      <c r="AK113" t="s">
        <v>253</v>
      </c>
      <c r="AL113" t="s">
        <v>262</v>
      </c>
      <c r="AM113" t="s">
        <v>242</v>
      </c>
      <c r="AN113" t="s">
        <v>281</v>
      </c>
      <c r="AO113" t="s">
        <v>257</v>
      </c>
      <c r="AP113" t="s">
        <v>242</v>
      </c>
      <c r="AQ113" t="s">
        <v>242</v>
      </c>
      <c r="AS113" t="s">
        <v>248</v>
      </c>
      <c r="AT113" t="s">
        <v>242</v>
      </c>
    </row>
    <row r="114" spans="2:48" x14ac:dyDescent="0.35">
      <c r="B114" t="s">
        <v>191</v>
      </c>
      <c r="H114" t="s">
        <v>242</v>
      </c>
      <c r="L114" t="s">
        <v>257</v>
      </c>
      <c r="M114" t="s">
        <v>254</v>
      </c>
      <c r="N114" t="s">
        <v>282</v>
      </c>
      <c r="O114" t="s">
        <v>274</v>
      </c>
      <c r="AB114" t="s">
        <v>242</v>
      </c>
      <c r="AJ114" t="s">
        <v>283</v>
      </c>
      <c r="AK114" t="s">
        <v>253</v>
      </c>
      <c r="AL114" t="s">
        <v>262</v>
      </c>
      <c r="AM114" t="s">
        <v>242</v>
      </c>
      <c r="AN114" t="s">
        <v>261</v>
      </c>
      <c r="AO114" t="s">
        <v>247</v>
      </c>
      <c r="AP114" t="s">
        <v>284</v>
      </c>
      <c r="AQ114" t="s">
        <v>259</v>
      </c>
      <c r="AS114" t="s">
        <v>262</v>
      </c>
      <c r="AT114" t="s">
        <v>242</v>
      </c>
    </row>
    <row r="115" spans="2:48" x14ac:dyDescent="0.35">
      <c r="B115" t="s">
        <v>192</v>
      </c>
      <c r="C115" t="s">
        <v>242</v>
      </c>
      <c r="D115" t="s">
        <v>285</v>
      </c>
      <c r="E115" t="s">
        <v>286</v>
      </c>
      <c r="F115" t="s">
        <v>287</v>
      </c>
      <c r="G115" t="s">
        <v>242</v>
      </c>
      <c r="H115" t="s">
        <v>253</v>
      </c>
      <c r="I115" t="s">
        <v>288</v>
      </c>
      <c r="J115" t="s">
        <v>289</v>
      </c>
      <c r="K115" t="s">
        <v>290</v>
      </c>
      <c r="L115" t="s">
        <v>242</v>
      </c>
      <c r="M115" t="s">
        <v>291</v>
      </c>
      <c r="O115" t="s">
        <v>292</v>
      </c>
      <c r="P115" t="s">
        <v>293</v>
      </c>
      <c r="Q115" t="s">
        <v>294</v>
      </c>
      <c r="R115" t="s">
        <v>295</v>
      </c>
      <c r="S115" t="s">
        <v>250</v>
      </c>
      <c r="U115" t="s">
        <v>251</v>
      </c>
      <c r="W115" t="s">
        <v>253</v>
      </c>
      <c r="Z115" t="s">
        <v>252</v>
      </c>
      <c r="AB115" t="s">
        <v>253</v>
      </c>
      <c r="AC115" t="s">
        <v>296</v>
      </c>
      <c r="AD115" t="s">
        <v>297</v>
      </c>
      <c r="AF115" t="s">
        <v>298</v>
      </c>
      <c r="AG115" t="s">
        <v>242</v>
      </c>
      <c r="AH115" t="s">
        <v>242</v>
      </c>
      <c r="AI115" t="s">
        <v>258</v>
      </c>
      <c r="AJ115" t="s">
        <v>299</v>
      </c>
      <c r="AK115" t="s">
        <v>253</v>
      </c>
      <c r="AL115" t="s">
        <v>242</v>
      </c>
      <c r="AM115" t="s">
        <v>242</v>
      </c>
      <c r="AN115" t="s">
        <v>261</v>
      </c>
      <c r="AO115" t="s">
        <v>253</v>
      </c>
      <c r="AP115" t="s">
        <v>300</v>
      </c>
      <c r="AQ115" t="s">
        <v>253</v>
      </c>
      <c r="AS115" t="s">
        <v>262</v>
      </c>
      <c r="AT115" t="s">
        <v>242</v>
      </c>
    </row>
    <row r="116" spans="2:48" x14ac:dyDescent="0.35">
      <c r="B116" t="s">
        <v>193</v>
      </c>
      <c r="H116" t="s">
        <v>242</v>
      </c>
      <c r="I116" t="s">
        <v>288</v>
      </c>
      <c r="J116" t="s">
        <v>301</v>
      </c>
      <c r="K116" t="s">
        <v>302</v>
      </c>
      <c r="L116" t="s">
        <v>303</v>
      </c>
      <c r="M116" t="s">
        <v>254</v>
      </c>
      <c r="N116" t="s">
        <v>304</v>
      </c>
      <c r="O116" t="s">
        <v>274</v>
      </c>
      <c r="S116" t="s">
        <v>250</v>
      </c>
      <c r="U116" t="s">
        <v>251</v>
      </c>
      <c r="W116" t="s">
        <v>242</v>
      </c>
      <c r="Z116" t="s">
        <v>252</v>
      </c>
      <c r="AB116" t="s">
        <v>305</v>
      </c>
      <c r="AC116" t="s">
        <v>245</v>
      </c>
      <c r="AD116" t="s">
        <v>306</v>
      </c>
      <c r="AF116" t="s">
        <v>256</v>
      </c>
      <c r="AG116" t="s">
        <v>257</v>
      </c>
      <c r="AH116" t="s">
        <v>242</v>
      </c>
      <c r="AI116" t="s">
        <v>307</v>
      </c>
      <c r="AJ116" t="s">
        <v>308</v>
      </c>
      <c r="AK116" t="s">
        <v>253</v>
      </c>
      <c r="AL116" t="s">
        <v>242</v>
      </c>
      <c r="AM116" t="s">
        <v>242</v>
      </c>
      <c r="AN116" t="s">
        <v>261</v>
      </c>
      <c r="AO116" t="s">
        <v>247</v>
      </c>
      <c r="AP116" t="s">
        <v>300</v>
      </c>
      <c r="AQ116" t="s">
        <v>253</v>
      </c>
      <c r="AS116" t="s">
        <v>262</v>
      </c>
      <c r="AT116" t="s">
        <v>242</v>
      </c>
    </row>
    <row r="117" spans="2:48" x14ac:dyDescent="0.35">
      <c r="B117" t="s">
        <v>194</v>
      </c>
      <c r="H117" t="s">
        <v>242</v>
      </c>
      <c r="I117" t="s">
        <v>309</v>
      </c>
      <c r="J117" t="s">
        <v>310</v>
      </c>
      <c r="K117" t="s">
        <v>311</v>
      </c>
      <c r="L117" t="s">
        <v>312</v>
      </c>
      <c r="M117" t="s">
        <v>254</v>
      </c>
      <c r="N117" t="s">
        <v>282</v>
      </c>
      <c r="O117" t="s">
        <v>313</v>
      </c>
      <c r="S117" t="s">
        <v>250</v>
      </c>
      <c r="U117" t="s">
        <v>251</v>
      </c>
      <c r="W117" t="s">
        <v>262</v>
      </c>
      <c r="Z117" t="s">
        <v>252</v>
      </c>
      <c r="AB117" t="s">
        <v>242</v>
      </c>
      <c r="AC117" t="s">
        <v>245</v>
      </c>
      <c r="AD117" t="s">
        <v>314</v>
      </c>
      <c r="AF117" t="s">
        <v>256</v>
      </c>
      <c r="AG117" t="s">
        <v>253</v>
      </c>
      <c r="AH117" t="s">
        <v>262</v>
      </c>
      <c r="AI117" t="s">
        <v>258</v>
      </c>
      <c r="AJ117" t="s">
        <v>315</v>
      </c>
      <c r="AK117" t="s">
        <v>253</v>
      </c>
      <c r="AL117" t="s">
        <v>254</v>
      </c>
      <c r="AM117" t="s">
        <v>242</v>
      </c>
      <c r="AN117" t="s">
        <v>261</v>
      </c>
      <c r="AO117" t="s">
        <v>247</v>
      </c>
      <c r="AP117" t="s">
        <v>316</v>
      </c>
      <c r="AQ117" t="s">
        <v>253</v>
      </c>
      <c r="AS117" t="s">
        <v>262</v>
      </c>
      <c r="AT117" t="s">
        <v>242</v>
      </c>
    </row>
    <row r="118" spans="2:48" x14ac:dyDescent="0.35">
      <c r="B118" t="s">
        <v>195</v>
      </c>
      <c r="C118" t="s">
        <v>242</v>
      </c>
      <c r="D118" t="s">
        <v>285</v>
      </c>
      <c r="E118" t="s">
        <v>286</v>
      </c>
      <c r="F118" t="s">
        <v>317</v>
      </c>
      <c r="G118" t="s">
        <v>242</v>
      </c>
      <c r="H118" t="s">
        <v>242</v>
      </c>
      <c r="I118" t="s">
        <v>318</v>
      </c>
      <c r="J118" t="s">
        <v>319</v>
      </c>
      <c r="K118" t="s">
        <v>320</v>
      </c>
      <c r="L118" t="s">
        <v>321</v>
      </c>
      <c r="M118" t="s">
        <v>254</v>
      </c>
      <c r="N118" t="s">
        <v>316</v>
      </c>
      <c r="O118" t="s">
        <v>322</v>
      </c>
      <c r="P118" t="s">
        <v>323</v>
      </c>
      <c r="Q118" t="s">
        <v>242</v>
      </c>
      <c r="R118" t="s">
        <v>242</v>
      </c>
      <c r="S118" t="s">
        <v>250</v>
      </c>
      <c r="U118" t="s">
        <v>251</v>
      </c>
      <c r="W118" t="s">
        <v>242</v>
      </c>
      <c r="Z118" t="s">
        <v>252</v>
      </c>
      <c r="AB118" t="s">
        <v>307</v>
      </c>
      <c r="AC118" t="s">
        <v>245</v>
      </c>
      <c r="AD118" t="s">
        <v>306</v>
      </c>
      <c r="AF118" t="s">
        <v>256</v>
      </c>
      <c r="AG118" t="s">
        <v>257</v>
      </c>
      <c r="AH118" t="s">
        <v>242</v>
      </c>
      <c r="AI118" t="s">
        <v>307</v>
      </c>
      <c r="AJ118" t="s">
        <v>308</v>
      </c>
      <c r="AK118" t="s">
        <v>253</v>
      </c>
      <c r="AL118" t="s">
        <v>242</v>
      </c>
      <c r="AM118" t="s">
        <v>242</v>
      </c>
      <c r="AN118" t="s">
        <v>261</v>
      </c>
      <c r="AO118" t="s">
        <v>257</v>
      </c>
      <c r="AP118" t="s">
        <v>324</v>
      </c>
      <c r="AQ118" t="s">
        <v>253</v>
      </c>
      <c r="AS118" t="s">
        <v>262</v>
      </c>
      <c r="AT118" t="s">
        <v>242</v>
      </c>
    </row>
    <row r="119" spans="2:48" x14ac:dyDescent="0.35">
      <c r="B119" t="s">
        <v>196</v>
      </c>
      <c r="H119" t="s">
        <v>242</v>
      </c>
      <c r="I119" t="s">
        <v>288</v>
      </c>
      <c r="J119" t="s">
        <v>325</v>
      </c>
      <c r="K119" t="s">
        <v>326</v>
      </c>
      <c r="L119" t="s">
        <v>288</v>
      </c>
      <c r="M119" t="s">
        <v>260</v>
      </c>
      <c r="N119" t="s">
        <v>327</v>
      </c>
      <c r="O119" t="s">
        <v>274</v>
      </c>
      <c r="R119" t="s">
        <v>295</v>
      </c>
      <c r="S119" t="s">
        <v>250</v>
      </c>
      <c r="U119" t="s">
        <v>251</v>
      </c>
      <c r="W119" t="s">
        <v>253</v>
      </c>
      <c r="X119" t="s">
        <v>242</v>
      </c>
      <c r="Y119" t="s">
        <v>242</v>
      </c>
      <c r="Z119" t="s">
        <v>252</v>
      </c>
      <c r="AB119" t="s">
        <v>242</v>
      </c>
      <c r="AC119" t="s">
        <v>245</v>
      </c>
      <c r="AD119" t="s">
        <v>306</v>
      </c>
      <c r="AE119" t="s">
        <v>328</v>
      </c>
      <c r="AF119" t="s">
        <v>256</v>
      </c>
      <c r="AJ119" t="s">
        <v>308</v>
      </c>
      <c r="AK119" t="s">
        <v>253</v>
      </c>
      <c r="AL119" t="s">
        <v>242</v>
      </c>
      <c r="AM119" t="s">
        <v>242</v>
      </c>
      <c r="AN119" t="s">
        <v>261</v>
      </c>
      <c r="AO119" t="s">
        <v>247</v>
      </c>
      <c r="AP119" t="s">
        <v>300</v>
      </c>
      <c r="AQ119" t="s">
        <v>259</v>
      </c>
      <c r="AS119" t="s">
        <v>269</v>
      </c>
      <c r="AT119" t="s">
        <v>242</v>
      </c>
    </row>
    <row r="120" spans="2:48" x14ac:dyDescent="0.35">
      <c r="B120" t="s">
        <v>197</v>
      </c>
      <c r="H120" t="s">
        <v>242</v>
      </c>
      <c r="I120" t="s">
        <v>243</v>
      </c>
      <c r="J120" t="s">
        <v>329</v>
      </c>
      <c r="K120" t="s">
        <v>330</v>
      </c>
      <c r="L120" t="s">
        <v>331</v>
      </c>
      <c r="M120" t="s">
        <v>296</v>
      </c>
      <c r="N120" t="s">
        <v>332</v>
      </c>
      <c r="O120" t="s">
        <v>333</v>
      </c>
      <c r="R120" t="s">
        <v>295</v>
      </c>
      <c r="S120" t="s">
        <v>250</v>
      </c>
      <c r="U120" t="s">
        <v>251</v>
      </c>
      <c r="W120" t="s">
        <v>242</v>
      </c>
      <c r="X120" t="s">
        <v>242</v>
      </c>
      <c r="Y120" t="s">
        <v>242</v>
      </c>
      <c r="Z120" t="s">
        <v>252</v>
      </c>
      <c r="AC120" t="s">
        <v>245</v>
      </c>
      <c r="AD120" t="s">
        <v>306</v>
      </c>
      <c r="AE120" t="s">
        <v>328</v>
      </c>
      <c r="AF120" t="s">
        <v>256</v>
      </c>
      <c r="AJ120" t="s">
        <v>315</v>
      </c>
      <c r="AL120" t="s">
        <v>242</v>
      </c>
      <c r="AM120" t="s">
        <v>242</v>
      </c>
      <c r="AN120" t="s">
        <v>261</v>
      </c>
      <c r="AO120" t="s">
        <v>247</v>
      </c>
      <c r="AP120" t="s">
        <v>247</v>
      </c>
      <c r="AQ120" t="s">
        <v>257</v>
      </c>
      <c r="AS120" t="s">
        <v>262</v>
      </c>
      <c r="AT120" t="s">
        <v>242</v>
      </c>
    </row>
    <row r="121" spans="2:48" x14ac:dyDescent="0.35">
      <c r="B121" t="s">
        <v>198</v>
      </c>
      <c r="C121" t="s">
        <v>242</v>
      </c>
      <c r="D121" t="s">
        <v>285</v>
      </c>
      <c r="E121" t="s">
        <v>286</v>
      </c>
      <c r="F121" t="s">
        <v>317</v>
      </c>
      <c r="G121" t="s">
        <v>242</v>
      </c>
      <c r="H121" t="s">
        <v>242</v>
      </c>
      <c r="I121" t="s">
        <v>334</v>
      </c>
      <c r="J121" t="s">
        <v>335</v>
      </c>
      <c r="K121" t="s">
        <v>336</v>
      </c>
      <c r="L121" t="s">
        <v>337</v>
      </c>
      <c r="M121" t="s">
        <v>254</v>
      </c>
      <c r="N121" t="s">
        <v>338</v>
      </c>
      <c r="O121" t="s">
        <v>274</v>
      </c>
      <c r="P121" t="s">
        <v>323</v>
      </c>
      <c r="Q121" t="s">
        <v>242</v>
      </c>
      <c r="R121" t="s">
        <v>295</v>
      </c>
      <c r="S121" t="s">
        <v>250</v>
      </c>
      <c r="U121" t="s">
        <v>251</v>
      </c>
      <c r="W121" t="s">
        <v>242</v>
      </c>
      <c r="X121" t="s">
        <v>242</v>
      </c>
      <c r="Y121" t="s">
        <v>242</v>
      </c>
      <c r="Z121" t="s">
        <v>252</v>
      </c>
      <c r="AB121" t="s">
        <v>305</v>
      </c>
      <c r="AC121" t="s">
        <v>296</v>
      </c>
      <c r="AD121" t="s">
        <v>306</v>
      </c>
      <c r="AE121" t="s">
        <v>328</v>
      </c>
      <c r="AF121" t="s">
        <v>256</v>
      </c>
      <c r="AJ121" t="s">
        <v>291</v>
      </c>
      <c r="AK121" t="s">
        <v>253</v>
      </c>
      <c r="AL121" t="s">
        <v>242</v>
      </c>
      <c r="AM121" t="s">
        <v>242</v>
      </c>
      <c r="AN121" t="s">
        <v>261</v>
      </c>
      <c r="AO121" t="s">
        <v>259</v>
      </c>
      <c r="AP121" t="s">
        <v>257</v>
      </c>
      <c r="AQ121" t="s">
        <v>253</v>
      </c>
      <c r="AR121" t="s">
        <v>304</v>
      </c>
      <c r="AS121" t="s">
        <v>262</v>
      </c>
      <c r="AU121" t="s">
        <v>282</v>
      </c>
      <c r="AV121" t="s">
        <v>257</v>
      </c>
    </row>
    <row r="122" spans="2:48" x14ac:dyDescent="0.35">
      <c r="B122" t="s">
        <v>199</v>
      </c>
      <c r="H122" t="s">
        <v>242</v>
      </c>
      <c r="I122" t="s">
        <v>339</v>
      </c>
      <c r="J122" t="s">
        <v>340</v>
      </c>
      <c r="K122" t="s">
        <v>341</v>
      </c>
      <c r="L122" t="s">
        <v>265</v>
      </c>
      <c r="O122" t="s">
        <v>274</v>
      </c>
      <c r="P122" t="s">
        <v>323</v>
      </c>
      <c r="Q122" t="s">
        <v>242</v>
      </c>
      <c r="S122" t="s">
        <v>250</v>
      </c>
      <c r="U122" t="s">
        <v>251</v>
      </c>
      <c r="W122" t="s">
        <v>259</v>
      </c>
      <c r="X122" t="s">
        <v>242</v>
      </c>
      <c r="Y122" t="s">
        <v>242</v>
      </c>
      <c r="Z122" t="s">
        <v>277</v>
      </c>
      <c r="AC122" t="s">
        <v>296</v>
      </c>
      <c r="AD122" t="s">
        <v>342</v>
      </c>
      <c r="AE122" t="s">
        <v>328</v>
      </c>
      <c r="AF122" t="s">
        <v>256</v>
      </c>
      <c r="AI122" t="s">
        <v>307</v>
      </c>
      <c r="AJ122" t="s">
        <v>343</v>
      </c>
      <c r="AK122" t="s">
        <v>253</v>
      </c>
      <c r="AL122" t="s">
        <v>242</v>
      </c>
      <c r="AM122" t="s">
        <v>242</v>
      </c>
      <c r="AN122" t="s">
        <v>261</v>
      </c>
      <c r="AO122" t="s">
        <v>259</v>
      </c>
      <c r="AP122" t="s">
        <v>332</v>
      </c>
      <c r="AQ122" t="s">
        <v>253</v>
      </c>
      <c r="AR122" t="s">
        <v>253</v>
      </c>
      <c r="AU122" t="s">
        <v>326</v>
      </c>
      <c r="AV122" t="s">
        <v>257</v>
      </c>
    </row>
    <row r="123" spans="2:48" x14ac:dyDescent="0.35">
      <c r="B123" t="s">
        <v>200</v>
      </c>
      <c r="H123" t="s">
        <v>242</v>
      </c>
      <c r="I123" t="s">
        <v>309</v>
      </c>
      <c r="J123" t="s">
        <v>344</v>
      </c>
      <c r="K123" t="s">
        <v>345</v>
      </c>
      <c r="L123" t="s">
        <v>346</v>
      </c>
      <c r="O123" t="s">
        <v>274</v>
      </c>
      <c r="P123" t="s">
        <v>347</v>
      </c>
      <c r="Q123" t="s">
        <v>242</v>
      </c>
      <c r="R123" t="s">
        <v>257</v>
      </c>
      <c r="S123" t="s">
        <v>348</v>
      </c>
      <c r="U123" t="s">
        <v>349</v>
      </c>
      <c r="W123" t="s">
        <v>257</v>
      </c>
      <c r="X123" t="s">
        <v>262</v>
      </c>
      <c r="Y123" t="s">
        <v>242</v>
      </c>
      <c r="Z123" t="s">
        <v>252</v>
      </c>
      <c r="AC123" t="s">
        <v>296</v>
      </c>
      <c r="AD123" t="s">
        <v>278</v>
      </c>
      <c r="AE123" t="s">
        <v>328</v>
      </c>
      <c r="AF123" t="s">
        <v>256</v>
      </c>
      <c r="AI123" t="s">
        <v>253</v>
      </c>
      <c r="AJ123" t="s">
        <v>246</v>
      </c>
      <c r="AK123" t="s">
        <v>242</v>
      </c>
      <c r="AL123" t="s">
        <v>242</v>
      </c>
      <c r="AM123" t="s">
        <v>242</v>
      </c>
      <c r="AN123" t="s">
        <v>261</v>
      </c>
      <c r="AO123" t="s">
        <v>247</v>
      </c>
      <c r="AP123" t="s">
        <v>350</v>
      </c>
      <c r="AQ123" t="s">
        <v>253</v>
      </c>
      <c r="AR123" t="s">
        <v>282</v>
      </c>
    </row>
    <row r="124" spans="2:48" x14ac:dyDescent="0.35">
      <c r="B124" t="s">
        <v>201</v>
      </c>
      <c r="H124" t="s">
        <v>242</v>
      </c>
      <c r="I124" t="s">
        <v>272</v>
      </c>
      <c r="J124" t="s">
        <v>351</v>
      </c>
      <c r="K124" t="s">
        <v>352</v>
      </c>
      <c r="L124" t="s">
        <v>353</v>
      </c>
      <c r="O124" t="s">
        <v>354</v>
      </c>
      <c r="P124" t="s">
        <v>323</v>
      </c>
      <c r="Q124" t="s">
        <v>355</v>
      </c>
      <c r="R124" t="s">
        <v>295</v>
      </c>
      <c r="S124" t="s">
        <v>250</v>
      </c>
      <c r="U124" t="s">
        <v>251</v>
      </c>
      <c r="W124" t="s">
        <v>242</v>
      </c>
      <c r="X124" t="s">
        <v>262</v>
      </c>
      <c r="Y124" t="s">
        <v>242</v>
      </c>
      <c r="Z124" t="s">
        <v>252</v>
      </c>
      <c r="AC124" t="s">
        <v>296</v>
      </c>
      <c r="AD124" t="s">
        <v>306</v>
      </c>
      <c r="AE124" t="s">
        <v>328</v>
      </c>
      <c r="AF124" t="s">
        <v>256</v>
      </c>
      <c r="AI124" t="s">
        <v>307</v>
      </c>
      <c r="AJ124" t="s">
        <v>315</v>
      </c>
      <c r="AK124" t="s">
        <v>253</v>
      </c>
      <c r="AL124" t="s">
        <v>242</v>
      </c>
      <c r="AM124" t="s">
        <v>242</v>
      </c>
      <c r="AN124" t="s">
        <v>261</v>
      </c>
      <c r="AO124" t="s">
        <v>247</v>
      </c>
      <c r="AP124" t="s">
        <v>324</v>
      </c>
      <c r="AQ124" t="s">
        <v>253</v>
      </c>
      <c r="AR124" t="s">
        <v>248</v>
      </c>
      <c r="AU124" t="s">
        <v>266</v>
      </c>
      <c r="AV124" t="s">
        <v>257</v>
      </c>
    </row>
    <row r="125" spans="2:48" x14ac:dyDescent="0.35">
      <c r="B125" t="s">
        <v>202</v>
      </c>
      <c r="C125" t="s">
        <v>242</v>
      </c>
      <c r="D125" t="s">
        <v>285</v>
      </c>
      <c r="E125" t="s">
        <v>286</v>
      </c>
      <c r="F125" t="s">
        <v>317</v>
      </c>
      <c r="G125" t="s">
        <v>242</v>
      </c>
      <c r="H125" t="s">
        <v>242</v>
      </c>
      <c r="I125" t="s">
        <v>272</v>
      </c>
      <c r="J125" t="s">
        <v>356</v>
      </c>
      <c r="K125" t="s">
        <v>357</v>
      </c>
      <c r="L125" t="s">
        <v>358</v>
      </c>
      <c r="M125" t="s">
        <v>260</v>
      </c>
      <c r="N125" t="s">
        <v>316</v>
      </c>
      <c r="O125" t="s">
        <v>274</v>
      </c>
      <c r="P125" t="s">
        <v>323</v>
      </c>
      <c r="Q125" t="s">
        <v>242</v>
      </c>
      <c r="R125" t="s">
        <v>295</v>
      </c>
      <c r="S125" t="s">
        <v>250</v>
      </c>
      <c r="U125" t="s">
        <v>251</v>
      </c>
      <c r="W125" t="s">
        <v>253</v>
      </c>
      <c r="X125" t="s">
        <v>242</v>
      </c>
      <c r="Y125" t="s">
        <v>242</v>
      </c>
      <c r="Z125" t="s">
        <v>252</v>
      </c>
      <c r="AC125" t="s">
        <v>245</v>
      </c>
      <c r="AD125" t="s">
        <v>306</v>
      </c>
      <c r="AE125" t="s">
        <v>328</v>
      </c>
      <c r="AF125" t="s">
        <v>359</v>
      </c>
      <c r="AI125" t="s">
        <v>307</v>
      </c>
      <c r="AJ125" t="s">
        <v>360</v>
      </c>
      <c r="AK125" t="s">
        <v>253</v>
      </c>
      <c r="AL125" t="s">
        <v>260</v>
      </c>
      <c r="AM125" t="s">
        <v>242</v>
      </c>
      <c r="AN125" t="s">
        <v>261</v>
      </c>
      <c r="AO125" t="s">
        <v>259</v>
      </c>
      <c r="AP125" t="s">
        <v>361</v>
      </c>
      <c r="AQ125" t="s">
        <v>253</v>
      </c>
      <c r="AR125" t="s">
        <v>338</v>
      </c>
      <c r="AU125" t="s">
        <v>338</v>
      </c>
      <c r="AV125" t="s">
        <v>257</v>
      </c>
    </row>
    <row r="126" spans="2:48" x14ac:dyDescent="0.35">
      <c r="B126" t="s">
        <v>203</v>
      </c>
      <c r="C126" t="s">
        <v>242</v>
      </c>
      <c r="D126" t="s">
        <v>285</v>
      </c>
      <c r="E126" t="s">
        <v>286</v>
      </c>
      <c r="F126" t="s">
        <v>287</v>
      </c>
      <c r="G126" t="s">
        <v>242</v>
      </c>
      <c r="H126" t="s">
        <v>242</v>
      </c>
      <c r="I126" t="s">
        <v>362</v>
      </c>
      <c r="J126" t="s">
        <v>363</v>
      </c>
      <c r="K126" t="s">
        <v>364</v>
      </c>
      <c r="L126" t="s">
        <v>365</v>
      </c>
      <c r="M126" t="s">
        <v>260</v>
      </c>
      <c r="N126" t="s">
        <v>304</v>
      </c>
      <c r="O126" t="s">
        <v>274</v>
      </c>
      <c r="P126" t="s">
        <v>323</v>
      </c>
      <c r="Q126" t="s">
        <v>262</v>
      </c>
      <c r="R126" t="s">
        <v>262</v>
      </c>
      <c r="S126" t="s">
        <v>250</v>
      </c>
      <c r="U126" t="s">
        <v>251</v>
      </c>
      <c r="W126" t="s">
        <v>253</v>
      </c>
      <c r="X126" t="s">
        <v>242</v>
      </c>
      <c r="Y126" t="s">
        <v>242</v>
      </c>
      <c r="Z126" t="s">
        <v>252</v>
      </c>
      <c r="AC126" t="s">
        <v>296</v>
      </c>
      <c r="AD126" t="s">
        <v>306</v>
      </c>
      <c r="AE126" t="s">
        <v>328</v>
      </c>
      <c r="AF126" t="s">
        <v>256</v>
      </c>
      <c r="AI126" t="s">
        <v>305</v>
      </c>
      <c r="AJ126" t="s">
        <v>366</v>
      </c>
      <c r="AK126" t="s">
        <v>253</v>
      </c>
      <c r="AM126" t="s">
        <v>242</v>
      </c>
      <c r="AN126" t="s">
        <v>261</v>
      </c>
      <c r="AO126" t="s">
        <v>253</v>
      </c>
      <c r="AP126" t="s">
        <v>367</v>
      </c>
      <c r="AQ126" t="s">
        <v>253</v>
      </c>
      <c r="AR126" t="s">
        <v>338</v>
      </c>
      <c r="AU126" t="s">
        <v>368</v>
      </c>
      <c r="AV126" t="s">
        <v>257</v>
      </c>
    </row>
    <row r="127" spans="2:48" x14ac:dyDescent="0.35">
      <c r="B127" t="s">
        <v>204</v>
      </c>
      <c r="H127" t="s">
        <v>242</v>
      </c>
      <c r="I127" t="s">
        <v>243</v>
      </c>
      <c r="J127" t="s">
        <v>369</v>
      </c>
      <c r="K127" t="s">
        <v>370</v>
      </c>
      <c r="L127" t="s">
        <v>371</v>
      </c>
      <c r="O127" t="s">
        <v>274</v>
      </c>
      <c r="P127" t="s">
        <v>323</v>
      </c>
      <c r="Q127" t="s">
        <v>242</v>
      </c>
      <c r="S127" t="s">
        <v>372</v>
      </c>
      <c r="T127" t="s">
        <v>296</v>
      </c>
      <c r="U127" t="s">
        <v>251</v>
      </c>
      <c r="V127" t="s">
        <v>373</v>
      </c>
      <c r="W127" t="s">
        <v>242</v>
      </c>
      <c r="X127" t="s">
        <v>242</v>
      </c>
      <c r="Y127" t="s">
        <v>242</v>
      </c>
      <c r="Z127" t="s">
        <v>252</v>
      </c>
      <c r="AA127" t="s">
        <v>328</v>
      </c>
      <c r="AB127" t="s">
        <v>305</v>
      </c>
      <c r="AI127" t="s">
        <v>307</v>
      </c>
      <c r="AJ127" t="s">
        <v>246</v>
      </c>
      <c r="AK127" t="s">
        <v>253</v>
      </c>
      <c r="AL127" t="s">
        <v>242</v>
      </c>
      <c r="AM127" t="s">
        <v>242</v>
      </c>
      <c r="AN127" t="s">
        <v>261</v>
      </c>
      <c r="AO127" t="s">
        <v>259</v>
      </c>
      <c r="AP127" t="s">
        <v>350</v>
      </c>
      <c r="AQ127" t="s">
        <v>253</v>
      </c>
      <c r="AR127" t="s">
        <v>368</v>
      </c>
      <c r="AU127" t="s">
        <v>316</v>
      </c>
      <c r="AV127" t="s">
        <v>257</v>
      </c>
    </row>
    <row r="128" spans="2:48" x14ac:dyDescent="0.35">
      <c r="B128" t="s">
        <v>205</v>
      </c>
      <c r="H128" t="s">
        <v>242</v>
      </c>
      <c r="I128" t="s">
        <v>272</v>
      </c>
      <c r="J128" t="s">
        <v>374</v>
      </c>
      <c r="K128" t="s">
        <v>375</v>
      </c>
      <c r="L128" t="s">
        <v>346</v>
      </c>
      <c r="O128" t="s">
        <v>376</v>
      </c>
      <c r="P128" t="s">
        <v>323</v>
      </c>
      <c r="Q128" t="s">
        <v>242</v>
      </c>
      <c r="S128" t="s">
        <v>377</v>
      </c>
      <c r="T128" t="s">
        <v>245</v>
      </c>
      <c r="U128" t="s">
        <v>251</v>
      </c>
      <c r="V128" t="s">
        <v>373</v>
      </c>
      <c r="W128" t="s">
        <v>242</v>
      </c>
      <c r="X128" t="s">
        <v>262</v>
      </c>
      <c r="Y128" t="s">
        <v>242</v>
      </c>
      <c r="Z128" t="s">
        <v>252</v>
      </c>
      <c r="AA128" t="s">
        <v>328</v>
      </c>
      <c r="AB128" t="s">
        <v>242</v>
      </c>
      <c r="AI128" t="s">
        <v>258</v>
      </c>
      <c r="AJ128" t="s">
        <v>378</v>
      </c>
      <c r="AK128" t="s">
        <v>253</v>
      </c>
      <c r="AL128" t="s">
        <v>260</v>
      </c>
      <c r="AM128" t="s">
        <v>242</v>
      </c>
      <c r="AN128" t="s">
        <v>261</v>
      </c>
      <c r="AO128" t="s">
        <v>259</v>
      </c>
      <c r="AP128" t="s">
        <v>367</v>
      </c>
      <c r="AQ128" t="s">
        <v>253</v>
      </c>
      <c r="AR128" t="s">
        <v>379</v>
      </c>
      <c r="AU128" t="s">
        <v>266</v>
      </c>
      <c r="AV128" t="s">
        <v>257</v>
      </c>
    </row>
    <row r="129" spans="2:49" x14ac:dyDescent="0.35">
      <c r="B129" t="s">
        <v>206</v>
      </c>
      <c r="H129" t="s">
        <v>242</v>
      </c>
      <c r="L129" t="s">
        <v>380</v>
      </c>
      <c r="AJ129" t="s">
        <v>308</v>
      </c>
      <c r="AT129" t="s">
        <v>242</v>
      </c>
      <c r="AW129" t="s">
        <v>253</v>
      </c>
    </row>
    <row r="130" spans="2:49" x14ac:dyDescent="0.35">
      <c r="B130" t="s">
        <v>207</v>
      </c>
      <c r="H130" t="s">
        <v>242</v>
      </c>
      <c r="I130" t="s">
        <v>272</v>
      </c>
      <c r="J130" t="s">
        <v>381</v>
      </c>
      <c r="K130" t="s">
        <v>382</v>
      </c>
      <c r="L130" t="s">
        <v>308</v>
      </c>
      <c r="O130" t="s">
        <v>274</v>
      </c>
      <c r="P130" t="s">
        <v>323</v>
      </c>
      <c r="Q130" t="s">
        <v>294</v>
      </c>
      <c r="S130" t="s">
        <v>250</v>
      </c>
      <c r="T130" t="s">
        <v>260</v>
      </c>
      <c r="U130" t="s">
        <v>251</v>
      </c>
      <c r="V130" t="s">
        <v>373</v>
      </c>
      <c r="W130" t="s">
        <v>242</v>
      </c>
      <c r="X130" t="s">
        <v>242</v>
      </c>
      <c r="Y130" t="s">
        <v>242</v>
      </c>
      <c r="Z130" t="s">
        <v>252</v>
      </c>
      <c r="AA130" t="s">
        <v>328</v>
      </c>
      <c r="AB130" t="s">
        <v>307</v>
      </c>
      <c r="AI130" t="s">
        <v>258</v>
      </c>
      <c r="AJ130" t="s">
        <v>383</v>
      </c>
      <c r="AK130" t="s">
        <v>253</v>
      </c>
      <c r="AL130" t="s">
        <v>242</v>
      </c>
      <c r="AM130" t="s">
        <v>242</v>
      </c>
      <c r="AN130" t="s">
        <v>261</v>
      </c>
      <c r="AO130" t="s">
        <v>247</v>
      </c>
      <c r="AP130" t="s">
        <v>324</v>
      </c>
      <c r="AQ130" t="s">
        <v>259</v>
      </c>
      <c r="AR130" t="s">
        <v>266</v>
      </c>
      <c r="AU130" t="s">
        <v>304</v>
      </c>
      <c r="AV130" t="s">
        <v>257</v>
      </c>
    </row>
    <row r="131" spans="2:49" x14ac:dyDescent="0.35">
      <c r="B131" t="s">
        <v>208</v>
      </c>
      <c r="C131" t="s">
        <v>242</v>
      </c>
      <c r="D131" t="s">
        <v>285</v>
      </c>
      <c r="E131" t="s">
        <v>286</v>
      </c>
      <c r="F131" t="s">
        <v>317</v>
      </c>
      <c r="G131" t="s">
        <v>242</v>
      </c>
      <c r="H131" t="s">
        <v>242</v>
      </c>
      <c r="I131" t="s">
        <v>272</v>
      </c>
      <c r="J131" t="s">
        <v>384</v>
      </c>
      <c r="K131" t="s">
        <v>385</v>
      </c>
      <c r="L131" t="s">
        <v>386</v>
      </c>
      <c r="M131" t="s">
        <v>254</v>
      </c>
      <c r="N131" t="s">
        <v>282</v>
      </c>
      <c r="O131" t="s">
        <v>387</v>
      </c>
      <c r="P131" t="s">
        <v>323</v>
      </c>
      <c r="Q131" t="s">
        <v>242</v>
      </c>
      <c r="R131" t="s">
        <v>295</v>
      </c>
      <c r="S131" t="s">
        <v>250</v>
      </c>
      <c r="T131" t="s">
        <v>296</v>
      </c>
      <c r="U131" t="s">
        <v>251</v>
      </c>
      <c r="V131" t="s">
        <v>388</v>
      </c>
      <c r="W131" t="s">
        <v>242</v>
      </c>
      <c r="X131" t="s">
        <v>242</v>
      </c>
      <c r="Y131" t="s">
        <v>242</v>
      </c>
      <c r="Z131" t="s">
        <v>252</v>
      </c>
      <c r="AA131" t="s">
        <v>328</v>
      </c>
      <c r="AB131" t="s">
        <v>258</v>
      </c>
      <c r="AI131" t="s">
        <v>307</v>
      </c>
      <c r="AJ131" t="s">
        <v>291</v>
      </c>
      <c r="AK131" t="s">
        <v>253</v>
      </c>
      <c r="AL131" t="s">
        <v>254</v>
      </c>
      <c r="AM131" t="s">
        <v>242</v>
      </c>
      <c r="AN131" t="s">
        <v>261</v>
      </c>
      <c r="AO131" t="s">
        <v>259</v>
      </c>
      <c r="AP131" t="s">
        <v>332</v>
      </c>
      <c r="AQ131" t="s">
        <v>259</v>
      </c>
      <c r="AR131" t="s">
        <v>316</v>
      </c>
      <c r="AU131" t="s">
        <v>304</v>
      </c>
      <c r="AW131" t="s">
        <v>253</v>
      </c>
    </row>
    <row r="132" spans="2:49" x14ac:dyDescent="0.35">
      <c r="B132" t="s">
        <v>209</v>
      </c>
      <c r="H132" t="s">
        <v>242</v>
      </c>
      <c r="I132" t="s">
        <v>288</v>
      </c>
      <c r="J132" t="s">
        <v>389</v>
      </c>
      <c r="K132" t="s">
        <v>296</v>
      </c>
      <c r="L132" t="s">
        <v>245</v>
      </c>
      <c r="O132" t="s">
        <v>390</v>
      </c>
      <c r="P132" t="s">
        <v>391</v>
      </c>
      <c r="S132" t="s">
        <v>275</v>
      </c>
      <c r="T132" t="s">
        <v>296</v>
      </c>
      <c r="U132" t="s">
        <v>392</v>
      </c>
      <c r="V132" t="s">
        <v>393</v>
      </c>
      <c r="W132" t="s">
        <v>253</v>
      </c>
      <c r="X132" t="s">
        <v>262</v>
      </c>
      <c r="Y132" t="s">
        <v>328</v>
      </c>
      <c r="Z132" t="s">
        <v>252</v>
      </c>
      <c r="AA132" t="s">
        <v>328</v>
      </c>
      <c r="AB132" t="s">
        <v>242</v>
      </c>
    </row>
    <row r="133" spans="2:49" x14ac:dyDescent="0.35">
      <c r="B133" t="s">
        <v>210</v>
      </c>
      <c r="H133" t="s">
        <v>242</v>
      </c>
      <c r="I133" t="s">
        <v>288</v>
      </c>
      <c r="J133" t="s">
        <v>394</v>
      </c>
      <c r="K133" t="s">
        <v>395</v>
      </c>
      <c r="L133" t="s">
        <v>353</v>
      </c>
      <c r="M133" t="s">
        <v>260</v>
      </c>
      <c r="O133" t="s">
        <v>396</v>
      </c>
      <c r="P133" t="s">
        <v>323</v>
      </c>
      <c r="R133" t="s">
        <v>295</v>
      </c>
      <c r="S133" t="s">
        <v>250</v>
      </c>
      <c r="T133" t="s">
        <v>296</v>
      </c>
      <c r="U133" t="s">
        <v>251</v>
      </c>
      <c r="V133" t="s">
        <v>388</v>
      </c>
      <c r="W133" t="s">
        <v>253</v>
      </c>
      <c r="X133" t="s">
        <v>262</v>
      </c>
      <c r="Y133" t="s">
        <v>242</v>
      </c>
      <c r="Z133" t="s">
        <v>252</v>
      </c>
      <c r="AA133" t="s">
        <v>257</v>
      </c>
      <c r="AB133" t="s">
        <v>307</v>
      </c>
      <c r="AJ133" t="s">
        <v>291</v>
      </c>
      <c r="AL133" t="s">
        <v>242</v>
      </c>
      <c r="AM133" t="s">
        <v>242</v>
      </c>
      <c r="AN133" t="s">
        <v>261</v>
      </c>
      <c r="AO133" t="s">
        <v>259</v>
      </c>
      <c r="AP133" t="s">
        <v>300</v>
      </c>
      <c r="AQ133" t="s">
        <v>253</v>
      </c>
      <c r="AU133" t="s">
        <v>304</v>
      </c>
      <c r="AW133" t="s">
        <v>257</v>
      </c>
    </row>
    <row r="134" spans="2:49" x14ac:dyDescent="0.35">
      <c r="B134" t="s">
        <v>211</v>
      </c>
      <c r="H134" t="s">
        <v>242</v>
      </c>
      <c r="I134" t="s">
        <v>339</v>
      </c>
      <c r="J134" t="s">
        <v>397</v>
      </c>
      <c r="K134" t="s">
        <v>398</v>
      </c>
      <c r="L134" t="s">
        <v>399</v>
      </c>
      <c r="O134" t="s">
        <v>274</v>
      </c>
      <c r="S134" t="s">
        <v>400</v>
      </c>
      <c r="U134" t="s">
        <v>401</v>
      </c>
      <c r="W134" t="s">
        <v>242</v>
      </c>
      <c r="Z134" t="s">
        <v>402</v>
      </c>
      <c r="AC134" t="s">
        <v>245</v>
      </c>
      <c r="AD134" t="s">
        <v>306</v>
      </c>
      <c r="AF134" t="s">
        <v>403</v>
      </c>
      <c r="AG134" t="s">
        <v>257</v>
      </c>
      <c r="AH134" t="s">
        <v>242</v>
      </c>
      <c r="AI134" t="s">
        <v>305</v>
      </c>
    </row>
    <row r="135" spans="2:49" x14ac:dyDescent="0.35">
      <c r="B135" t="s">
        <v>212</v>
      </c>
      <c r="C135" t="s">
        <v>242</v>
      </c>
      <c r="D135" t="s">
        <v>285</v>
      </c>
      <c r="E135" t="s">
        <v>286</v>
      </c>
      <c r="F135" t="s">
        <v>317</v>
      </c>
      <c r="G135" t="s">
        <v>242</v>
      </c>
      <c r="H135" t="s">
        <v>242</v>
      </c>
      <c r="I135" t="s">
        <v>288</v>
      </c>
      <c r="J135" t="s">
        <v>404</v>
      </c>
      <c r="K135" t="s">
        <v>405</v>
      </c>
      <c r="L135" t="s">
        <v>380</v>
      </c>
      <c r="M135" t="s">
        <v>254</v>
      </c>
      <c r="N135" t="s">
        <v>282</v>
      </c>
      <c r="O135" t="s">
        <v>274</v>
      </c>
      <c r="P135" t="s">
        <v>323</v>
      </c>
      <c r="Q135" t="s">
        <v>242</v>
      </c>
      <c r="R135" t="s">
        <v>248</v>
      </c>
      <c r="S135" t="s">
        <v>250</v>
      </c>
      <c r="T135" t="s">
        <v>296</v>
      </c>
      <c r="U135" t="s">
        <v>251</v>
      </c>
      <c r="V135" t="s">
        <v>406</v>
      </c>
      <c r="W135" t="s">
        <v>242</v>
      </c>
      <c r="X135" t="s">
        <v>253</v>
      </c>
      <c r="Y135" t="s">
        <v>328</v>
      </c>
      <c r="Z135" t="s">
        <v>252</v>
      </c>
      <c r="AA135" t="s">
        <v>328</v>
      </c>
      <c r="AB135" t="s">
        <v>307</v>
      </c>
      <c r="AF135" t="s">
        <v>407</v>
      </c>
      <c r="AJ135" t="s">
        <v>383</v>
      </c>
      <c r="AK135" t="s">
        <v>253</v>
      </c>
      <c r="AL135" t="s">
        <v>242</v>
      </c>
      <c r="AM135" t="s">
        <v>242</v>
      </c>
      <c r="AN135" t="s">
        <v>261</v>
      </c>
      <c r="AO135" t="s">
        <v>247</v>
      </c>
      <c r="AP135" t="s">
        <v>361</v>
      </c>
      <c r="AQ135" t="s">
        <v>253</v>
      </c>
      <c r="AU135" t="s">
        <v>304</v>
      </c>
      <c r="AW135" t="s">
        <v>253</v>
      </c>
    </row>
    <row r="136" spans="2:49" x14ac:dyDescent="0.35">
      <c r="B136" t="s">
        <v>213</v>
      </c>
      <c r="C136" t="s">
        <v>242</v>
      </c>
      <c r="D136" t="s">
        <v>285</v>
      </c>
      <c r="E136" t="s">
        <v>286</v>
      </c>
      <c r="F136" t="s">
        <v>317</v>
      </c>
      <c r="G136" t="s">
        <v>242</v>
      </c>
      <c r="H136" t="s">
        <v>242</v>
      </c>
      <c r="I136" t="s">
        <v>339</v>
      </c>
      <c r="J136" t="s">
        <v>408</v>
      </c>
      <c r="K136" t="s">
        <v>409</v>
      </c>
      <c r="L136" t="s">
        <v>410</v>
      </c>
      <c r="M136" t="s">
        <v>260</v>
      </c>
      <c r="N136" t="s">
        <v>316</v>
      </c>
      <c r="O136" t="s">
        <v>274</v>
      </c>
      <c r="P136" t="s">
        <v>323</v>
      </c>
      <c r="Q136" t="s">
        <v>242</v>
      </c>
      <c r="R136" t="s">
        <v>248</v>
      </c>
      <c r="S136" t="s">
        <v>250</v>
      </c>
      <c r="T136" t="s">
        <v>296</v>
      </c>
      <c r="U136" t="s">
        <v>251</v>
      </c>
      <c r="V136" t="s">
        <v>373</v>
      </c>
      <c r="W136" t="s">
        <v>242</v>
      </c>
      <c r="X136" t="s">
        <v>242</v>
      </c>
      <c r="Y136" t="s">
        <v>242</v>
      </c>
      <c r="Z136" t="s">
        <v>252</v>
      </c>
      <c r="AA136" t="s">
        <v>328</v>
      </c>
      <c r="AB136" t="s">
        <v>307</v>
      </c>
      <c r="AF136" t="s">
        <v>256</v>
      </c>
      <c r="AJ136" t="s">
        <v>246</v>
      </c>
      <c r="AK136" t="s">
        <v>253</v>
      </c>
      <c r="AL136" t="s">
        <v>242</v>
      </c>
      <c r="AM136" t="s">
        <v>242</v>
      </c>
      <c r="AN136" t="s">
        <v>261</v>
      </c>
      <c r="AO136" t="s">
        <v>259</v>
      </c>
      <c r="AP136" t="s">
        <v>367</v>
      </c>
      <c r="AQ136" t="s">
        <v>253</v>
      </c>
      <c r="AU136" t="s">
        <v>282</v>
      </c>
      <c r="AW136" t="s">
        <v>253</v>
      </c>
    </row>
    <row r="137" spans="2:49" x14ac:dyDescent="0.35">
      <c r="B137" t="s">
        <v>214</v>
      </c>
      <c r="C137" t="s">
        <v>242</v>
      </c>
      <c r="D137" t="s">
        <v>285</v>
      </c>
      <c r="E137" t="s">
        <v>286</v>
      </c>
      <c r="F137" t="s">
        <v>317</v>
      </c>
      <c r="G137" t="s">
        <v>242</v>
      </c>
      <c r="H137" t="s">
        <v>242</v>
      </c>
      <c r="I137" t="s">
        <v>339</v>
      </c>
      <c r="J137" t="s">
        <v>411</v>
      </c>
      <c r="K137" t="s">
        <v>412</v>
      </c>
      <c r="L137" t="s">
        <v>413</v>
      </c>
      <c r="M137" t="s">
        <v>254</v>
      </c>
      <c r="N137" t="s">
        <v>368</v>
      </c>
      <c r="O137" t="s">
        <v>274</v>
      </c>
      <c r="P137" t="s">
        <v>323</v>
      </c>
      <c r="Q137" t="s">
        <v>242</v>
      </c>
      <c r="R137" t="s">
        <v>253</v>
      </c>
      <c r="S137" t="s">
        <v>275</v>
      </c>
      <c r="T137" t="s">
        <v>245</v>
      </c>
      <c r="U137" t="s">
        <v>251</v>
      </c>
      <c r="V137" t="s">
        <v>414</v>
      </c>
      <c r="W137" t="s">
        <v>253</v>
      </c>
      <c r="X137" t="s">
        <v>242</v>
      </c>
      <c r="Y137" t="s">
        <v>242</v>
      </c>
      <c r="Z137" t="s">
        <v>252</v>
      </c>
      <c r="AA137" t="s">
        <v>328</v>
      </c>
      <c r="AB137" t="s">
        <v>242</v>
      </c>
      <c r="AF137" t="s">
        <v>256</v>
      </c>
      <c r="AJ137" t="s">
        <v>360</v>
      </c>
      <c r="AK137" t="s">
        <v>253</v>
      </c>
      <c r="AL137" t="s">
        <v>242</v>
      </c>
      <c r="AM137" t="s">
        <v>242</v>
      </c>
      <c r="AN137" t="s">
        <v>261</v>
      </c>
      <c r="AO137" t="s">
        <v>259</v>
      </c>
      <c r="AP137" t="s">
        <v>350</v>
      </c>
      <c r="AQ137" t="s">
        <v>253</v>
      </c>
      <c r="AR137" t="s">
        <v>368</v>
      </c>
      <c r="AU137" t="s">
        <v>282</v>
      </c>
      <c r="AV137" t="s">
        <v>257</v>
      </c>
    </row>
    <row r="138" spans="2:49" x14ac:dyDescent="0.35">
      <c r="B138" t="s">
        <v>215</v>
      </c>
      <c r="H138" t="s">
        <v>242</v>
      </c>
      <c r="I138" t="s">
        <v>339</v>
      </c>
      <c r="J138" t="s">
        <v>415</v>
      </c>
      <c r="K138" t="s">
        <v>416</v>
      </c>
      <c r="L138" t="s">
        <v>242</v>
      </c>
      <c r="M138" t="s">
        <v>254</v>
      </c>
      <c r="O138" t="s">
        <v>274</v>
      </c>
      <c r="P138" t="s">
        <v>323</v>
      </c>
      <c r="R138" t="s">
        <v>248</v>
      </c>
      <c r="S138" t="s">
        <v>250</v>
      </c>
      <c r="T138" t="s">
        <v>245</v>
      </c>
      <c r="U138" t="s">
        <v>251</v>
      </c>
      <c r="V138" t="s">
        <v>373</v>
      </c>
      <c r="W138" t="s">
        <v>253</v>
      </c>
      <c r="X138" t="s">
        <v>242</v>
      </c>
      <c r="Y138" t="s">
        <v>242</v>
      </c>
      <c r="Z138" t="s">
        <v>252</v>
      </c>
      <c r="AA138" t="s">
        <v>328</v>
      </c>
      <c r="AB138" t="s">
        <v>307</v>
      </c>
      <c r="AF138" t="s">
        <v>256</v>
      </c>
      <c r="AJ138" t="s">
        <v>308</v>
      </c>
      <c r="AK138" t="s">
        <v>253</v>
      </c>
      <c r="AL138" t="s">
        <v>242</v>
      </c>
      <c r="AM138" t="s">
        <v>242</v>
      </c>
      <c r="AN138" t="s">
        <v>261</v>
      </c>
      <c r="AO138" t="s">
        <v>247</v>
      </c>
      <c r="AP138" t="s">
        <v>324</v>
      </c>
      <c r="AQ138" t="s">
        <v>247</v>
      </c>
      <c r="AU138" t="s">
        <v>368</v>
      </c>
      <c r="AW138" t="s">
        <v>253</v>
      </c>
    </row>
    <row r="139" spans="2:49" x14ac:dyDescent="0.35">
      <c r="B139" t="s">
        <v>216</v>
      </c>
      <c r="H139" t="s">
        <v>242</v>
      </c>
      <c r="I139" t="s">
        <v>243</v>
      </c>
      <c r="J139" t="s">
        <v>417</v>
      </c>
      <c r="K139" t="s">
        <v>418</v>
      </c>
      <c r="L139" t="s">
        <v>419</v>
      </c>
      <c r="M139" t="s">
        <v>260</v>
      </c>
      <c r="O139" t="s">
        <v>249</v>
      </c>
      <c r="P139" t="s">
        <v>323</v>
      </c>
      <c r="R139" t="s">
        <v>295</v>
      </c>
      <c r="S139" t="s">
        <v>250</v>
      </c>
      <c r="T139" t="s">
        <v>296</v>
      </c>
      <c r="U139" t="s">
        <v>251</v>
      </c>
      <c r="V139" t="s">
        <v>414</v>
      </c>
      <c r="W139" t="s">
        <v>253</v>
      </c>
      <c r="X139" t="s">
        <v>262</v>
      </c>
      <c r="Y139" t="s">
        <v>262</v>
      </c>
      <c r="Z139" t="s">
        <v>252</v>
      </c>
      <c r="AA139" t="s">
        <v>328</v>
      </c>
      <c r="AB139" t="s">
        <v>242</v>
      </c>
      <c r="AF139" t="s">
        <v>256</v>
      </c>
      <c r="AJ139" t="s">
        <v>315</v>
      </c>
      <c r="AK139" t="s">
        <v>253</v>
      </c>
      <c r="AL139" t="s">
        <v>242</v>
      </c>
      <c r="AM139" t="s">
        <v>308</v>
      </c>
      <c r="AN139" t="s">
        <v>261</v>
      </c>
      <c r="AO139" t="s">
        <v>259</v>
      </c>
      <c r="AP139" t="s">
        <v>324</v>
      </c>
      <c r="AQ139" t="s">
        <v>257</v>
      </c>
      <c r="AU139" t="s">
        <v>245</v>
      </c>
      <c r="AW139" t="s">
        <v>253</v>
      </c>
    </row>
    <row r="140" spans="2:49" x14ac:dyDescent="0.35">
      <c r="B140" t="s">
        <v>217</v>
      </c>
      <c r="C140" t="s">
        <v>242</v>
      </c>
      <c r="D140" t="s">
        <v>285</v>
      </c>
      <c r="E140" t="s">
        <v>286</v>
      </c>
      <c r="F140" t="s">
        <v>317</v>
      </c>
      <c r="G140" t="s">
        <v>242</v>
      </c>
      <c r="H140" t="s">
        <v>242</v>
      </c>
      <c r="I140" t="s">
        <v>309</v>
      </c>
      <c r="J140" t="s">
        <v>420</v>
      </c>
      <c r="K140" t="s">
        <v>421</v>
      </c>
      <c r="L140" t="s">
        <v>399</v>
      </c>
      <c r="M140" t="s">
        <v>260</v>
      </c>
      <c r="N140" t="s">
        <v>326</v>
      </c>
      <c r="O140" t="s">
        <v>274</v>
      </c>
      <c r="P140" t="s">
        <v>323</v>
      </c>
      <c r="Q140" t="s">
        <v>242</v>
      </c>
      <c r="R140" t="s">
        <v>422</v>
      </c>
      <c r="AB140" t="s">
        <v>242</v>
      </c>
      <c r="AF140" t="s">
        <v>256</v>
      </c>
      <c r="AJ140" t="s">
        <v>360</v>
      </c>
      <c r="AK140" t="s">
        <v>253</v>
      </c>
      <c r="AL140" t="s">
        <v>260</v>
      </c>
      <c r="AM140" t="s">
        <v>242</v>
      </c>
      <c r="AN140" t="s">
        <v>261</v>
      </c>
      <c r="AO140" t="s">
        <v>247</v>
      </c>
      <c r="AP140" t="s">
        <v>324</v>
      </c>
      <c r="AQ140" t="s">
        <v>253</v>
      </c>
      <c r="AU140" t="s">
        <v>304</v>
      </c>
      <c r="AW140" t="s">
        <v>253</v>
      </c>
    </row>
    <row r="141" spans="2:49" x14ac:dyDescent="0.35">
      <c r="B141" t="s">
        <v>218</v>
      </c>
      <c r="H141" t="s">
        <v>242</v>
      </c>
      <c r="I141" t="s">
        <v>288</v>
      </c>
      <c r="J141" t="s">
        <v>423</v>
      </c>
      <c r="K141" t="s">
        <v>296</v>
      </c>
      <c r="L141" t="s">
        <v>424</v>
      </c>
      <c r="M141" t="s">
        <v>260</v>
      </c>
      <c r="N141" t="s">
        <v>316</v>
      </c>
      <c r="O141" t="s">
        <v>274</v>
      </c>
      <c r="P141" t="s">
        <v>323</v>
      </c>
      <c r="R141" t="s">
        <v>248</v>
      </c>
      <c r="S141" t="s">
        <v>250</v>
      </c>
      <c r="T141" t="s">
        <v>296</v>
      </c>
      <c r="U141" t="s">
        <v>251</v>
      </c>
      <c r="V141" t="s">
        <v>373</v>
      </c>
      <c r="W141" t="s">
        <v>242</v>
      </c>
      <c r="X141" t="s">
        <v>257</v>
      </c>
      <c r="Y141" t="s">
        <v>425</v>
      </c>
      <c r="Z141" t="s">
        <v>252</v>
      </c>
      <c r="AA141" t="s">
        <v>328</v>
      </c>
      <c r="AB141" t="s">
        <v>242</v>
      </c>
      <c r="AF141" t="s">
        <v>256</v>
      </c>
      <c r="AJ141" t="s">
        <v>383</v>
      </c>
      <c r="AK141" t="s">
        <v>253</v>
      </c>
      <c r="AL141" t="s">
        <v>257</v>
      </c>
      <c r="AM141" t="s">
        <v>242</v>
      </c>
      <c r="AN141" t="s">
        <v>261</v>
      </c>
      <c r="AO141" t="s">
        <v>259</v>
      </c>
      <c r="AP141" t="s">
        <v>295</v>
      </c>
      <c r="AQ141" t="s">
        <v>257</v>
      </c>
      <c r="AT141" t="s">
        <v>242</v>
      </c>
    </row>
    <row r="142" spans="2:49" x14ac:dyDescent="0.35">
      <c r="B142" t="s">
        <v>219</v>
      </c>
      <c r="H142" t="s">
        <v>242</v>
      </c>
      <c r="L142" t="s">
        <v>426</v>
      </c>
      <c r="M142" t="s">
        <v>253</v>
      </c>
      <c r="R142" t="s">
        <v>253</v>
      </c>
      <c r="AB142" t="s">
        <v>257</v>
      </c>
      <c r="AF142" t="s">
        <v>427</v>
      </c>
      <c r="AJ142" t="s">
        <v>360</v>
      </c>
      <c r="AK142" t="s">
        <v>254</v>
      </c>
      <c r="AL142" t="s">
        <v>254</v>
      </c>
      <c r="AM142" t="s">
        <v>242</v>
      </c>
      <c r="AN142" t="s">
        <v>261</v>
      </c>
      <c r="AO142" t="s">
        <v>259</v>
      </c>
      <c r="AP142" t="s">
        <v>269</v>
      </c>
      <c r="AQ142" t="s">
        <v>254</v>
      </c>
      <c r="AU142" t="s">
        <v>282</v>
      </c>
      <c r="AW142" t="s">
        <v>257</v>
      </c>
    </row>
    <row r="143" spans="2:49" x14ac:dyDescent="0.35">
      <c r="B143" t="s">
        <v>220</v>
      </c>
      <c r="C143" t="s">
        <v>242</v>
      </c>
      <c r="D143" t="s">
        <v>285</v>
      </c>
      <c r="E143" t="s">
        <v>286</v>
      </c>
      <c r="F143" t="s">
        <v>317</v>
      </c>
      <c r="G143" t="s">
        <v>242</v>
      </c>
      <c r="H143" t="s">
        <v>242</v>
      </c>
      <c r="I143" t="s">
        <v>288</v>
      </c>
      <c r="J143" t="s">
        <v>428</v>
      </c>
      <c r="K143" t="s">
        <v>429</v>
      </c>
      <c r="L143" t="s">
        <v>430</v>
      </c>
      <c r="M143" t="s">
        <v>254</v>
      </c>
      <c r="N143" t="s">
        <v>282</v>
      </c>
      <c r="O143" t="s">
        <v>274</v>
      </c>
      <c r="P143" t="s">
        <v>323</v>
      </c>
      <c r="Q143" t="s">
        <v>242</v>
      </c>
      <c r="R143" t="s">
        <v>242</v>
      </c>
      <c r="S143" t="s">
        <v>250</v>
      </c>
      <c r="T143" t="s">
        <v>245</v>
      </c>
      <c r="U143" t="s">
        <v>431</v>
      </c>
      <c r="V143" t="s">
        <v>373</v>
      </c>
      <c r="W143" t="s">
        <v>253</v>
      </c>
      <c r="X143" t="s">
        <v>262</v>
      </c>
      <c r="Y143" t="s">
        <v>242</v>
      </c>
      <c r="Z143" t="s">
        <v>252</v>
      </c>
      <c r="AA143" t="s">
        <v>328</v>
      </c>
      <c r="AB143" t="s">
        <v>307</v>
      </c>
      <c r="AF143" t="s">
        <v>256</v>
      </c>
      <c r="AJ143" t="s">
        <v>315</v>
      </c>
      <c r="AK143" t="s">
        <v>253</v>
      </c>
      <c r="AL143" t="s">
        <v>242</v>
      </c>
      <c r="AM143" t="s">
        <v>242</v>
      </c>
      <c r="AN143" t="s">
        <v>261</v>
      </c>
      <c r="AO143" t="s">
        <v>247</v>
      </c>
      <c r="AP143" t="s">
        <v>300</v>
      </c>
      <c r="AQ143" t="s">
        <v>253</v>
      </c>
      <c r="AU143" t="s">
        <v>304</v>
      </c>
      <c r="AW143" t="s">
        <v>253</v>
      </c>
    </row>
    <row r="144" spans="2:49" x14ac:dyDescent="0.35">
      <c r="B144" t="s">
        <v>221</v>
      </c>
      <c r="H144" t="s">
        <v>242</v>
      </c>
      <c r="I144" t="s">
        <v>309</v>
      </c>
      <c r="J144" t="s">
        <v>432</v>
      </c>
      <c r="K144" t="s">
        <v>433</v>
      </c>
      <c r="L144" t="s">
        <v>337</v>
      </c>
      <c r="M144" t="s">
        <v>254</v>
      </c>
      <c r="O144" t="s">
        <v>274</v>
      </c>
      <c r="P144" t="s">
        <v>323</v>
      </c>
      <c r="R144" t="s">
        <v>434</v>
      </c>
      <c r="S144" t="s">
        <v>250</v>
      </c>
      <c r="T144" t="s">
        <v>245</v>
      </c>
      <c r="U144" t="s">
        <v>251</v>
      </c>
      <c r="V144" t="s">
        <v>373</v>
      </c>
      <c r="W144" t="s">
        <v>253</v>
      </c>
      <c r="X144" t="s">
        <v>242</v>
      </c>
      <c r="Y144" t="s">
        <v>253</v>
      </c>
      <c r="Z144" t="s">
        <v>252</v>
      </c>
      <c r="AA144" t="s">
        <v>328</v>
      </c>
      <c r="AB144" t="s">
        <v>305</v>
      </c>
      <c r="AF144" t="s">
        <v>256</v>
      </c>
      <c r="AJ144" t="s">
        <v>360</v>
      </c>
      <c r="AK144" t="s">
        <v>253</v>
      </c>
      <c r="AL144" t="s">
        <v>242</v>
      </c>
      <c r="AM144" t="s">
        <v>242</v>
      </c>
      <c r="AN144" t="s">
        <v>261</v>
      </c>
      <c r="AO144" t="s">
        <v>259</v>
      </c>
      <c r="AP144" t="s">
        <v>350</v>
      </c>
      <c r="AQ144" t="s">
        <v>247</v>
      </c>
      <c r="AU144" t="s">
        <v>338</v>
      </c>
      <c r="AW144" t="s">
        <v>253</v>
      </c>
    </row>
    <row r="145" spans="2:49" x14ac:dyDescent="0.35">
      <c r="B145" t="s">
        <v>222</v>
      </c>
      <c r="H145" t="s">
        <v>242</v>
      </c>
      <c r="L145" t="s">
        <v>430</v>
      </c>
      <c r="M145" t="s">
        <v>254</v>
      </c>
      <c r="N145" t="s">
        <v>338</v>
      </c>
      <c r="Q145" t="s">
        <v>307</v>
      </c>
      <c r="AJ145" t="s">
        <v>296</v>
      </c>
      <c r="AL145" t="s">
        <v>242</v>
      </c>
      <c r="AM145" t="s">
        <v>242</v>
      </c>
      <c r="AN145" t="s">
        <v>261</v>
      </c>
      <c r="AO145" t="s">
        <v>247</v>
      </c>
      <c r="AP145" t="s">
        <v>304</v>
      </c>
      <c r="AQ145" t="s">
        <v>253</v>
      </c>
      <c r="AR145" t="s">
        <v>316</v>
      </c>
      <c r="AT145" t="s">
        <v>242</v>
      </c>
      <c r="AU145" t="s">
        <v>304</v>
      </c>
      <c r="AV145" t="s">
        <v>257</v>
      </c>
      <c r="AW145" t="s">
        <v>253</v>
      </c>
    </row>
    <row r="146" spans="2:49" x14ac:dyDescent="0.35">
      <c r="B146" t="s">
        <v>223</v>
      </c>
      <c r="H146" t="s">
        <v>242</v>
      </c>
      <c r="L146" t="s">
        <v>435</v>
      </c>
      <c r="M146" t="s">
        <v>266</v>
      </c>
      <c r="R146" t="s">
        <v>436</v>
      </c>
      <c r="AB146" t="s">
        <v>294</v>
      </c>
      <c r="AF146" t="s">
        <v>256</v>
      </c>
      <c r="AJ146" t="s">
        <v>260</v>
      </c>
      <c r="AK146" t="s">
        <v>242</v>
      </c>
      <c r="AL146" t="s">
        <v>242</v>
      </c>
      <c r="AM146" t="s">
        <v>242</v>
      </c>
      <c r="AN146" t="s">
        <v>261</v>
      </c>
      <c r="AO146" t="s">
        <v>247</v>
      </c>
      <c r="AP146" t="s">
        <v>295</v>
      </c>
      <c r="AQ146" t="s">
        <v>257</v>
      </c>
      <c r="AU146" t="s">
        <v>324</v>
      </c>
      <c r="AW146" t="s">
        <v>253</v>
      </c>
    </row>
  </sheetData>
  <pageMargins left="0.75" right="0.75" top="1" bottom="1" header="0.5" footer="0.5"/>
  <headerFooter>
    <oddFooter>&amp;L&amp;9  ExperQuiz 16/11/2020&amp;C&amp;9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Chap3-Solution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2020-11-16T06:27:34Z</dcterms:created>
  <dcterms:modified xsi:type="dcterms:W3CDTF">2020-11-16T16:20:01Z</dcterms:modified>
</cp:coreProperties>
</file>