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G2" i="1"/>
  <c r="F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3" i="1"/>
  <c r="D2" i="1"/>
  <c r="E6" i="1" l="1"/>
  <c r="E9" i="1"/>
  <c r="E4" i="1"/>
  <c r="E49" i="1"/>
  <c r="E41" i="1"/>
  <c r="E29" i="1"/>
  <c r="E17" i="1"/>
  <c r="I2" i="1"/>
  <c r="E5" i="1"/>
  <c r="E48" i="1"/>
  <c r="E44" i="1"/>
  <c r="E40" i="1"/>
  <c r="E36" i="1"/>
  <c r="E32" i="1"/>
  <c r="E28" i="1"/>
  <c r="E24" i="1"/>
  <c r="E20" i="1"/>
  <c r="E16" i="1"/>
  <c r="E12" i="1"/>
  <c r="E8" i="1"/>
  <c r="H2" i="1"/>
  <c r="E45" i="1"/>
  <c r="E33" i="1"/>
  <c r="E13" i="1"/>
  <c r="E2" i="1"/>
  <c r="E51" i="1"/>
  <c r="E47" i="1"/>
  <c r="E43" i="1"/>
  <c r="E39" i="1"/>
  <c r="E35" i="1"/>
  <c r="E31" i="1"/>
  <c r="E27" i="1"/>
  <c r="E23" i="1"/>
  <c r="E19" i="1"/>
  <c r="E15" i="1"/>
  <c r="E11" i="1"/>
  <c r="E7" i="1"/>
  <c r="E37" i="1"/>
  <c r="E25" i="1"/>
  <c r="E21" i="1"/>
  <c r="E3" i="1"/>
  <c r="E50" i="1"/>
  <c r="E46" i="1"/>
  <c r="E42" i="1"/>
  <c r="E38" i="1"/>
  <c r="E34" i="1"/>
  <c r="E30" i="1"/>
  <c r="E26" i="1"/>
  <c r="E22" i="1"/>
  <c r="E18" i="1"/>
  <c r="E14" i="1"/>
  <c r="E10" i="1"/>
</calcChain>
</file>

<file path=xl/sharedStrings.xml><?xml version="1.0" encoding="utf-8"?>
<sst xmlns="http://schemas.openxmlformats.org/spreadsheetml/2006/main" count="9" uniqueCount="7">
  <si>
    <t>Mesure n°</t>
  </si>
  <si>
    <t>t (ms)</t>
  </si>
  <si>
    <t>t (s)</t>
  </si>
  <si>
    <t>moy(n)</t>
  </si>
  <si>
    <t>moy(N=50)</t>
  </si>
  <si>
    <t>ecart-type(N=50)</t>
  </si>
  <si>
    <t>moy(N)+ecart-type/Sqrt(n)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</si>
</sst>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Devoirs</a:t>
            </a:r>
            <a:r>
              <a:rPr lang="fr-FR" baseline="0"/>
              <a:t> maison du 08 juin 2019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Feuil1!$D$1</c:f>
              <c:strCache>
                <c:ptCount val="1"/>
                <c:pt idx="0">
                  <c:v>t (ms)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Feuil1!$C$2:$C$51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Feuil1!$D$2:$D$51</c:f>
              <c:numCache>
                <c:formatCode>General</c:formatCode>
                <c:ptCount val="50"/>
                <c:pt idx="0">
                  <c:v>603</c:v>
                </c:pt>
                <c:pt idx="1">
                  <c:v>616</c:v>
                </c:pt>
                <c:pt idx="2">
                  <c:v>606</c:v>
                </c:pt>
                <c:pt idx="3">
                  <c:v>626</c:v>
                </c:pt>
                <c:pt idx="4">
                  <c:v>622</c:v>
                </c:pt>
                <c:pt idx="5">
                  <c:v>605</c:v>
                </c:pt>
                <c:pt idx="6">
                  <c:v>601</c:v>
                </c:pt>
                <c:pt idx="7">
                  <c:v>631</c:v>
                </c:pt>
                <c:pt idx="8">
                  <c:v>610</c:v>
                </c:pt>
                <c:pt idx="9">
                  <c:v>634</c:v>
                </c:pt>
                <c:pt idx="10">
                  <c:v>636</c:v>
                </c:pt>
                <c:pt idx="11">
                  <c:v>629</c:v>
                </c:pt>
                <c:pt idx="12">
                  <c:v>621</c:v>
                </c:pt>
                <c:pt idx="13">
                  <c:v>634</c:v>
                </c:pt>
                <c:pt idx="14">
                  <c:v>611</c:v>
                </c:pt>
                <c:pt idx="15">
                  <c:v>627</c:v>
                </c:pt>
                <c:pt idx="16">
                  <c:v>632</c:v>
                </c:pt>
                <c:pt idx="17">
                  <c:v>626</c:v>
                </c:pt>
                <c:pt idx="18">
                  <c:v>618</c:v>
                </c:pt>
                <c:pt idx="19">
                  <c:v>617</c:v>
                </c:pt>
                <c:pt idx="20">
                  <c:v>630</c:v>
                </c:pt>
                <c:pt idx="21">
                  <c:v>626</c:v>
                </c:pt>
                <c:pt idx="22">
                  <c:v>612</c:v>
                </c:pt>
                <c:pt idx="23">
                  <c:v>620</c:v>
                </c:pt>
                <c:pt idx="24">
                  <c:v>607</c:v>
                </c:pt>
                <c:pt idx="25">
                  <c:v>609</c:v>
                </c:pt>
                <c:pt idx="26">
                  <c:v>622</c:v>
                </c:pt>
                <c:pt idx="27">
                  <c:v>624</c:v>
                </c:pt>
                <c:pt idx="28">
                  <c:v>612</c:v>
                </c:pt>
                <c:pt idx="29">
                  <c:v>619</c:v>
                </c:pt>
                <c:pt idx="30">
                  <c:v>624</c:v>
                </c:pt>
                <c:pt idx="31">
                  <c:v>616</c:v>
                </c:pt>
                <c:pt idx="32">
                  <c:v>600</c:v>
                </c:pt>
                <c:pt idx="33">
                  <c:v>618</c:v>
                </c:pt>
                <c:pt idx="34">
                  <c:v>615</c:v>
                </c:pt>
                <c:pt idx="35">
                  <c:v>627</c:v>
                </c:pt>
                <c:pt idx="36">
                  <c:v>616</c:v>
                </c:pt>
                <c:pt idx="37">
                  <c:v>610</c:v>
                </c:pt>
                <c:pt idx="38">
                  <c:v>599</c:v>
                </c:pt>
                <c:pt idx="39">
                  <c:v>617</c:v>
                </c:pt>
                <c:pt idx="40">
                  <c:v>629</c:v>
                </c:pt>
                <c:pt idx="41">
                  <c:v>601</c:v>
                </c:pt>
                <c:pt idx="42">
                  <c:v>611</c:v>
                </c:pt>
                <c:pt idx="43">
                  <c:v>611</c:v>
                </c:pt>
                <c:pt idx="44">
                  <c:v>608</c:v>
                </c:pt>
                <c:pt idx="45">
                  <c:v>622</c:v>
                </c:pt>
                <c:pt idx="46">
                  <c:v>618</c:v>
                </c:pt>
                <c:pt idx="47">
                  <c:v>616</c:v>
                </c:pt>
                <c:pt idx="48">
                  <c:v>619</c:v>
                </c:pt>
                <c:pt idx="49">
                  <c:v>600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A5F-49B0-88A0-9A944F8A028C}"/>
            </c:ext>
          </c:extLst>
        </c:ser>
        <c:ser>
          <c:idx val="1"/>
          <c:order val="1"/>
          <c:tx>
            <c:strRef>
              <c:f>Feuil1!$E$1</c:f>
              <c:strCache>
                <c:ptCount val="1"/>
                <c:pt idx="0">
                  <c:v>moy(n)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Feuil1!$C$2:$C$51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Feuil1!$E$2:$E$51</c:f>
              <c:numCache>
                <c:formatCode>0.00</c:formatCode>
                <c:ptCount val="50"/>
                <c:pt idx="0">
                  <c:v>603</c:v>
                </c:pt>
                <c:pt idx="1">
                  <c:v>609.5</c:v>
                </c:pt>
                <c:pt idx="2">
                  <c:v>608.33333333333337</c:v>
                </c:pt>
                <c:pt idx="3">
                  <c:v>612.75</c:v>
                </c:pt>
                <c:pt idx="4">
                  <c:v>614.6</c:v>
                </c:pt>
                <c:pt idx="5">
                  <c:v>613</c:v>
                </c:pt>
                <c:pt idx="6">
                  <c:v>611.28571428571433</c:v>
                </c:pt>
                <c:pt idx="7">
                  <c:v>613.75</c:v>
                </c:pt>
                <c:pt idx="8">
                  <c:v>613.33333333333337</c:v>
                </c:pt>
                <c:pt idx="9">
                  <c:v>615.4</c:v>
                </c:pt>
                <c:pt idx="10">
                  <c:v>617.27272727272725</c:v>
                </c:pt>
                <c:pt idx="11">
                  <c:v>618.25</c:v>
                </c:pt>
                <c:pt idx="12">
                  <c:v>618.46153846153845</c:v>
                </c:pt>
                <c:pt idx="13">
                  <c:v>619.57142857142856</c:v>
                </c:pt>
                <c:pt idx="14">
                  <c:v>619</c:v>
                </c:pt>
                <c:pt idx="15">
                  <c:v>619.5</c:v>
                </c:pt>
                <c:pt idx="16">
                  <c:v>620.23529411764707</c:v>
                </c:pt>
                <c:pt idx="17">
                  <c:v>620.55555555555554</c:v>
                </c:pt>
                <c:pt idx="18">
                  <c:v>620.42105263157896</c:v>
                </c:pt>
                <c:pt idx="19">
                  <c:v>620.25</c:v>
                </c:pt>
                <c:pt idx="20">
                  <c:v>620.71428571428567</c:v>
                </c:pt>
                <c:pt idx="21">
                  <c:v>620.9545454545455</c:v>
                </c:pt>
                <c:pt idx="22">
                  <c:v>620.56521739130437</c:v>
                </c:pt>
                <c:pt idx="23">
                  <c:v>620.54166666666663</c:v>
                </c:pt>
                <c:pt idx="24">
                  <c:v>620</c:v>
                </c:pt>
                <c:pt idx="25">
                  <c:v>619.57692307692309</c:v>
                </c:pt>
                <c:pt idx="26">
                  <c:v>619.66666666666663</c:v>
                </c:pt>
                <c:pt idx="27">
                  <c:v>619.82142857142856</c:v>
                </c:pt>
                <c:pt idx="28">
                  <c:v>619.55172413793105</c:v>
                </c:pt>
                <c:pt idx="29">
                  <c:v>619.5333333333333</c:v>
                </c:pt>
                <c:pt idx="30">
                  <c:v>619.67741935483866</c:v>
                </c:pt>
                <c:pt idx="31">
                  <c:v>619.5625</c:v>
                </c:pt>
                <c:pt idx="32">
                  <c:v>618.969696969697</c:v>
                </c:pt>
                <c:pt idx="33">
                  <c:v>618.94117647058829</c:v>
                </c:pt>
                <c:pt idx="34">
                  <c:v>618.82857142857142</c:v>
                </c:pt>
                <c:pt idx="35">
                  <c:v>619.05555555555554</c:v>
                </c:pt>
                <c:pt idx="36">
                  <c:v>618.97297297297303</c:v>
                </c:pt>
                <c:pt idx="37">
                  <c:v>618.73684210526312</c:v>
                </c:pt>
                <c:pt idx="38">
                  <c:v>618.23076923076928</c:v>
                </c:pt>
                <c:pt idx="39">
                  <c:v>618.20000000000005</c:v>
                </c:pt>
                <c:pt idx="40">
                  <c:v>618.46341463414637</c:v>
                </c:pt>
                <c:pt idx="41">
                  <c:v>618.04761904761904</c:v>
                </c:pt>
                <c:pt idx="42">
                  <c:v>617.88372093023258</c:v>
                </c:pt>
                <c:pt idx="43">
                  <c:v>617.72727272727275</c:v>
                </c:pt>
                <c:pt idx="44">
                  <c:v>617.51111111111106</c:v>
                </c:pt>
                <c:pt idx="45">
                  <c:v>617.60869565217388</c:v>
                </c:pt>
                <c:pt idx="46">
                  <c:v>617.61702127659578</c:v>
                </c:pt>
                <c:pt idx="47">
                  <c:v>617.58333333333337</c:v>
                </c:pt>
                <c:pt idx="48">
                  <c:v>617.61224489795916</c:v>
                </c:pt>
                <c:pt idx="49">
                  <c:v>617.26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A5F-49B0-88A0-9A944F8A028C}"/>
            </c:ext>
          </c:extLst>
        </c:ser>
        <c:ser>
          <c:idx val="2"/>
          <c:order val="2"/>
          <c:tx>
            <c:strRef>
              <c:f>Feuil1!$F$1</c:f>
              <c:strCache>
                <c:ptCount val="1"/>
                <c:pt idx="0">
                  <c:v>moy(N)+ecart-type/Sqrt(n)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Feuil1!$C$2:$C$51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Feuil1!$F$2:$F$51</c:f>
              <c:numCache>
                <c:formatCode>0.00</c:formatCode>
                <c:ptCount val="50"/>
                <c:pt idx="0">
                  <c:v>627.20845901306802</c:v>
                </c:pt>
                <c:pt idx="1">
                  <c:v>624.29462283049679</c:v>
                </c:pt>
                <c:pt idx="2">
                  <c:v>623.00374548921673</c:v>
                </c:pt>
                <c:pt idx="3">
                  <c:v>622.23422950653401</c:v>
                </c:pt>
                <c:pt idx="4">
                  <c:v>621.70908612491814</c:v>
                </c:pt>
                <c:pt idx="5">
                  <c:v>621.32144138483477</c:v>
                </c:pt>
                <c:pt idx="6">
                  <c:v>621.02016406812811</c:v>
                </c:pt>
                <c:pt idx="7">
                  <c:v>620.77731141524839</c:v>
                </c:pt>
                <c:pt idx="8">
                  <c:v>620.576153004356</c:v>
                </c:pt>
                <c:pt idx="9">
                  <c:v>620.40597896901261</c:v>
                </c:pt>
                <c:pt idx="10">
                  <c:v>620.25957325350691</c:v>
                </c:pt>
                <c:pt idx="11">
                  <c:v>620.13187274460836</c:v>
                </c:pt>
                <c:pt idx="12">
                  <c:v>620.01920608334376</c:v>
                </c:pt>
                <c:pt idx="13">
                  <c:v>619.91883751094736</c:v>
                </c:pt>
                <c:pt idx="14">
                  <c:v>619.82868107186925</c:v>
                </c:pt>
                <c:pt idx="15">
                  <c:v>619.74711475326694</c:v>
                </c:pt>
                <c:pt idx="16">
                  <c:v>619.67285572488277</c:v>
                </c:pt>
                <c:pt idx="17">
                  <c:v>619.60487427683222</c:v>
                </c:pt>
                <c:pt idx="18">
                  <c:v>619.5423330253642</c:v>
                </c:pt>
                <c:pt idx="19">
                  <c:v>619.48454306245901</c:v>
                </c:pt>
                <c:pt idx="20">
                  <c:v>619.43093173693092</c:v>
                </c:pt>
                <c:pt idx="21">
                  <c:v>619.38101858822051</c:v>
                </c:pt>
                <c:pt idx="22">
                  <c:v>619.33439710188065</c:v>
                </c:pt>
                <c:pt idx="23">
                  <c:v>619.29072069241738</c:v>
                </c:pt>
                <c:pt idx="24">
                  <c:v>619.2496918026136</c:v>
                </c:pt>
                <c:pt idx="25">
                  <c:v>619.21105333222351</c:v>
                </c:pt>
                <c:pt idx="26">
                  <c:v>619.17458182973894</c:v>
                </c:pt>
                <c:pt idx="27">
                  <c:v>619.14008203406411</c:v>
                </c:pt>
                <c:pt idx="28">
                  <c:v>619.10738246077221</c:v>
                </c:pt>
                <c:pt idx="29">
                  <c:v>619.07633180462426</c:v>
                </c:pt>
                <c:pt idx="30">
                  <c:v>619.04679598574307</c:v>
                </c:pt>
                <c:pt idx="31">
                  <c:v>619.01865570762425</c:v>
                </c:pt>
                <c:pt idx="32">
                  <c:v>618.99180442536624</c:v>
                </c:pt>
                <c:pt idx="33">
                  <c:v>618.96614664508934</c:v>
                </c:pt>
                <c:pt idx="34">
                  <c:v>618.94159649257733</c:v>
                </c:pt>
                <c:pt idx="35">
                  <c:v>618.918076502178</c:v>
                </c:pt>
                <c:pt idx="36">
                  <c:v>618.89551658699725</c:v>
                </c:pt>
                <c:pt idx="37">
                  <c:v>618.87385315916106</c:v>
                </c:pt>
                <c:pt idx="38">
                  <c:v>618.85302837496818</c:v>
                </c:pt>
                <c:pt idx="39">
                  <c:v>618.83298948450624</c:v>
                </c:pt>
                <c:pt idx="40">
                  <c:v>618.81368826906544</c:v>
                </c:pt>
                <c:pt idx="41">
                  <c:v>618.79508055267695</c:v>
                </c:pt>
                <c:pt idx="42">
                  <c:v>618.77712577650539</c:v>
                </c:pt>
                <c:pt idx="43">
                  <c:v>618.75978662675345</c:v>
                </c:pt>
                <c:pt idx="44">
                  <c:v>618.74302870830604</c:v>
                </c:pt>
                <c:pt idx="45">
                  <c:v>618.72682025761355</c:v>
                </c:pt>
                <c:pt idx="46">
                  <c:v>618.71113188935828</c:v>
                </c:pt>
                <c:pt idx="47">
                  <c:v>618.69593637230423</c:v>
                </c:pt>
                <c:pt idx="48">
                  <c:v>618.68120843043823</c:v>
                </c:pt>
                <c:pt idx="49">
                  <c:v>618.6669245660994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A5F-49B0-88A0-9A944F8A028C}"/>
            </c:ext>
          </c:extLst>
        </c:ser>
        <c:ser>
          <c:idx val="3"/>
          <c:order val="3"/>
          <c:tx>
            <c:strRef>
              <c:f>Feuil1!$G$1</c:f>
              <c:strCache>
                <c:ptCount val="1"/>
                <c:pt idx="0">
                  <c:v>moy(N)+ecart-type/Sqrt(n)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Feuil1!$C$2:$C$51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Feuil1!$G$2:$G$51</c:f>
              <c:numCache>
                <c:formatCode>0.00</c:formatCode>
                <c:ptCount val="50"/>
                <c:pt idx="0">
                  <c:v>607.31154098693196</c:v>
                </c:pt>
                <c:pt idx="1">
                  <c:v>610.22537716950319</c:v>
                </c:pt>
                <c:pt idx="2">
                  <c:v>611.51625451078326</c:v>
                </c:pt>
                <c:pt idx="3">
                  <c:v>612.28577049346598</c:v>
                </c:pt>
                <c:pt idx="4">
                  <c:v>612.81091387508184</c:v>
                </c:pt>
                <c:pt idx="5">
                  <c:v>613.19855861516521</c:v>
                </c:pt>
                <c:pt idx="6">
                  <c:v>613.49983593187187</c:v>
                </c:pt>
                <c:pt idx="7">
                  <c:v>613.74268858475159</c:v>
                </c:pt>
                <c:pt idx="8">
                  <c:v>613.94384699564398</c:v>
                </c:pt>
                <c:pt idx="9">
                  <c:v>614.11402103098737</c:v>
                </c:pt>
                <c:pt idx="10">
                  <c:v>614.26042674649307</c:v>
                </c:pt>
                <c:pt idx="11">
                  <c:v>614.38812725539162</c:v>
                </c:pt>
                <c:pt idx="12">
                  <c:v>614.50079391665622</c:v>
                </c:pt>
                <c:pt idx="13">
                  <c:v>614.60116248905263</c:v>
                </c:pt>
                <c:pt idx="14">
                  <c:v>614.69131892813073</c:v>
                </c:pt>
                <c:pt idx="15">
                  <c:v>614.77288524673304</c:v>
                </c:pt>
                <c:pt idx="16">
                  <c:v>614.84714427511722</c:v>
                </c:pt>
                <c:pt idx="17">
                  <c:v>614.91512572316776</c:v>
                </c:pt>
                <c:pt idx="18">
                  <c:v>614.97766697463578</c:v>
                </c:pt>
                <c:pt idx="19">
                  <c:v>615.03545693754097</c:v>
                </c:pt>
                <c:pt idx="20">
                  <c:v>615.08906826306907</c:v>
                </c:pt>
                <c:pt idx="21">
                  <c:v>615.13898141177947</c:v>
                </c:pt>
                <c:pt idx="22">
                  <c:v>615.18560289811933</c:v>
                </c:pt>
                <c:pt idx="23">
                  <c:v>615.2292793075826</c:v>
                </c:pt>
                <c:pt idx="24">
                  <c:v>615.27030819738638</c:v>
                </c:pt>
                <c:pt idx="25">
                  <c:v>615.30894666777647</c:v>
                </c:pt>
                <c:pt idx="26">
                  <c:v>615.34541817026104</c:v>
                </c:pt>
                <c:pt idx="27">
                  <c:v>615.37991796593587</c:v>
                </c:pt>
                <c:pt idx="28">
                  <c:v>615.41261753922777</c:v>
                </c:pt>
                <c:pt idx="29">
                  <c:v>615.44366819537572</c:v>
                </c:pt>
                <c:pt idx="30">
                  <c:v>615.47320401425691</c:v>
                </c:pt>
                <c:pt idx="31">
                  <c:v>615.50134429237573</c:v>
                </c:pt>
                <c:pt idx="32">
                  <c:v>615.52819557463374</c:v>
                </c:pt>
                <c:pt idx="33">
                  <c:v>615.55385335491064</c:v>
                </c:pt>
                <c:pt idx="34">
                  <c:v>615.57840350742265</c:v>
                </c:pt>
                <c:pt idx="35">
                  <c:v>615.60192349782199</c:v>
                </c:pt>
                <c:pt idx="36">
                  <c:v>615.62448341300274</c:v>
                </c:pt>
                <c:pt idx="37">
                  <c:v>615.64614684083892</c:v>
                </c:pt>
                <c:pt idx="38">
                  <c:v>615.66697162503181</c:v>
                </c:pt>
                <c:pt idx="39">
                  <c:v>615.68701051549374</c:v>
                </c:pt>
                <c:pt idx="40">
                  <c:v>615.70631173093454</c:v>
                </c:pt>
                <c:pt idx="41">
                  <c:v>615.72491944732303</c:v>
                </c:pt>
                <c:pt idx="42">
                  <c:v>615.7428742234946</c:v>
                </c:pt>
                <c:pt idx="43">
                  <c:v>615.76021337324653</c:v>
                </c:pt>
                <c:pt idx="44">
                  <c:v>615.77697129169394</c:v>
                </c:pt>
                <c:pt idx="45">
                  <c:v>615.79317974238643</c:v>
                </c:pt>
                <c:pt idx="46">
                  <c:v>615.8088681106417</c:v>
                </c:pt>
                <c:pt idx="47">
                  <c:v>615.82406362769575</c:v>
                </c:pt>
                <c:pt idx="48">
                  <c:v>615.83879156956175</c:v>
                </c:pt>
                <c:pt idx="49">
                  <c:v>615.85307543390059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AA5F-49B0-88A0-9A944F8A0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818240"/>
        <c:axId val="527817848"/>
      </c:scatterChart>
      <c:valAx>
        <c:axId val="527818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numéro du lancé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7817848"/>
        <c:crosses val="autoZero"/>
        <c:crossBetween val="midCat"/>
      </c:valAx>
      <c:valAx>
        <c:axId val="5278178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durée</a:t>
                </a:r>
                <a:r>
                  <a:rPr lang="fr-FR" baseline="0"/>
                  <a:t> de chute (en ms)</a:t>
                </a:r>
                <a:endParaRPr lang="fr-F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7818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27</xdr:row>
      <xdr:rowOff>28575</xdr:rowOff>
    </xdr:from>
    <xdr:to>
      <xdr:col>14</xdr:col>
      <xdr:colOff>19050</xdr:colOff>
      <xdr:row>52</xdr:row>
      <xdr:rowOff>38100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19" workbookViewId="0">
      <selection activeCell="G21" sqref="G21"/>
    </sheetView>
  </sheetViews>
  <sheetFormatPr baseColWidth="10" defaultColWidth="9.140625" defaultRowHeight="15" x14ac:dyDescent="0.25"/>
  <cols>
    <col min="1" max="1" width="11.42578125" style="1" customWidth="1"/>
    <col min="2" max="2" width="9.140625" style="1"/>
    <col min="3" max="3" width="11.42578125" style="1" customWidth="1"/>
    <col min="4" max="4" width="9.5703125" style="1" bestFit="1" customWidth="1"/>
    <col min="5" max="5" width="9.5703125" style="1" customWidth="1"/>
    <col min="6" max="7" width="25.140625" style="1" bestFit="1" customWidth="1"/>
    <col min="8" max="8" width="10.7109375" bestFit="1" customWidth="1"/>
    <col min="9" max="9" width="16.140625" bestFit="1" customWidth="1"/>
  </cols>
  <sheetData>
    <row r="1" spans="1:10" x14ac:dyDescent="0.25">
      <c r="A1" s="5" t="s">
        <v>0</v>
      </c>
      <c r="B1" s="5" t="s">
        <v>2</v>
      </c>
      <c r="C1" s="5" t="s">
        <v>0</v>
      </c>
      <c r="D1" s="5" t="s">
        <v>1</v>
      </c>
      <c r="E1" s="5" t="s">
        <v>3</v>
      </c>
      <c r="F1" s="5" t="s">
        <v>6</v>
      </c>
      <c r="G1" s="5" t="s">
        <v>6</v>
      </c>
      <c r="H1" s="5" t="s">
        <v>4</v>
      </c>
      <c r="I1" s="5" t="s">
        <v>5</v>
      </c>
    </row>
    <row r="2" spans="1:10" x14ac:dyDescent="0.25">
      <c r="A2" s="1">
        <v>1</v>
      </c>
      <c r="B2" s="3">
        <v>0.60299999999999998</v>
      </c>
      <c r="C2" s="1">
        <v>1</v>
      </c>
      <c r="D2" s="1">
        <f t="shared" ref="D2:D33" si="0">B2*1000</f>
        <v>603</v>
      </c>
      <c r="E2" s="2">
        <f>AVERAGE(D2)</f>
        <v>603</v>
      </c>
      <c r="F2" s="2">
        <f>$H$2+$I$2/(C2^0.5)</f>
        <v>627.20845901306802</v>
      </c>
      <c r="G2" s="2">
        <f>$H$2-$I$2/(C2^0.5)</f>
        <v>607.31154098693196</v>
      </c>
      <c r="H2" s="1">
        <f>AVERAGE(D2:D51)</f>
        <v>617.26</v>
      </c>
      <c r="I2" s="4">
        <f>_xlfn.STDEV.S(D2:D51)</f>
        <v>9.9484590130679926</v>
      </c>
      <c r="J2" s="4"/>
    </row>
    <row r="3" spans="1:10" x14ac:dyDescent="0.25">
      <c r="A3" s="1">
        <v>2</v>
      </c>
      <c r="B3" s="3">
        <v>0.61599999999999999</v>
      </c>
      <c r="C3" s="1">
        <v>2</v>
      </c>
      <c r="D3" s="1">
        <f t="shared" si="0"/>
        <v>616</v>
      </c>
      <c r="E3" s="2">
        <f>AVERAGE($D$2:D3)</f>
        <v>609.5</v>
      </c>
      <c r="F3" s="2">
        <f t="shared" ref="F3:F51" si="1">$H$2+$I$2/(C3^0.5)</f>
        <v>624.29462283049679</v>
      </c>
      <c r="G3" s="2">
        <f t="shared" ref="G3:G51" si="2">$H$2-$I$2/(C3^0.5)</f>
        <v>610.22537716950319</v>
      </c>
    </row>
    <row r="4" spans="1:10" x14ac:dyDescent="0.25">
      <c r="A4" s="1">
        <v>3</v>
      </c>
      <c r="B4" s="3">
        <v>0.60599999999999998</v>
      </c>
      <c r="C4" s="1">
        <v>3</v>
      </c>
      <c r="D4" s="1">
        <f t="shared" si="0"/>
        <v>606</v>
      </c>
      <c r="E4" s="2">
        <f>AVERAGE($D$2:D4)</f>
        <v>608.33333333333337</v>
      </c>
      <c r="F4" s="2">
        <f t="shared" si="1"/>
        <v>623.00374548921673</v>
      </c>
      <c r="G4" s="2">
        <f t="shared" si="2"/>
        <v>611.51625451078326</v>
      </c>
    </row>
    <row r="5" spans="1:10" x14ac:dyDescent="0.25">
      <c r="A5" s="1">
        <v>4</v>
      </c>
      <c r="B5" s="3">
        <v>0.626</v>
      </c>
      <c r="C5" s="1">
        <v>4</v>
      </c>
      <c r="D5" s="1">
        <f t="shared" si="0"/>
        <v>626</v>
      </c>
      <c r="E5" s="2">
        <f>AVERAGE($D$2:D5)</f>
        <v>612.75</v>
      </c>
      <c r="F5" s="2">
        <f t="shared" si="1"/>
        <v>622.23422950653401</v>
      </c>
      <c r="G5" s="2">
        <f t="shared" si="2"/>
        <v>612.28577049346598</v>
      </c>
    </row>
    <row r="6" spans="1:10" x14ac:dyDescent="0.25">
      <c r="A6" s="1">
        <v>5</v>
      </c>
      <c r="B6" s="3">
        <v>0.622</v>
      </c>
      <c r="C6" s="1">
        <v>5</v>
      </c>
      <c r="D6" s="1">
        <f t="shared" si="0"/>
        <v>622</v>
      </c>
      <c r="E6" s="2">
        <f>AVERAGE($D$2:D6)</f>
        <v>614.6</v>
      </c>
      <c r="F6" s="2">
        <f t="shared" si="1"/>
        <v>621.70908612491814</v>
      </c>
      <c r="G6" s="2">
        <f t="shared" si="2"/>
        <v>612.81091387508184</v>
      </c>
    </row>
    <row r="7" spans="1:10" x14ac:dyDescent="0.25">
      <c r="A7" s="1">
        <v>6</v>
      </c>
      <c r="B7" s="3">
        <v>0.60499999999999998</v>
      </c>
      <c r="C7" s="1">
        <v>6</v>
      </c>
      <c r="D7" s="1">
        <f t="shared" si="0"/>
        <v>605</v>
      </c>
      <c r="E7" s="2">
        <f>AVERAGE($D$2:D7)</f>
        <v>613</v>
      </c>
      <c r="F7" s="2">
        <f t="shared" si="1"/>
        <v>621.32144138483477</v>
      </c>
      <c r="G7" s="2">
        <f t="shared" si="2"/>
        <v>613.19855861516521</v>
      </c>
    </row>
    <row r="8" spans="1:10" x14ac:dyDescent="0.25">
      <c r="A8" s="1">
        <v>7</v>
      </c>
      <c r="B8" s="3">
        <v>0.60099999999999998</v>
      </c>
      <c r="C8" s="1">
        <v>7</v>
      </c>
      <c r="D8" s="1">
        <f t="shared" si="0"/>
        <v>601</v>
      </c>
      <c r="E8" s="2">
        <f>AVERAGE($D$2:D8)</f>
        <v>611.28571428571433</v>
      </c>
      <c r="F8" s="2">
        <f t="shared" si="1"/>
        <v>621.02016406812811</v>
      </c>
      <c r="G8" s="2">
        <f t="shared" si="2"/>
        <v>613.49983593187187</v>
      </c>
    </row>
    <row r="9" spans="1:10" x14ac:dyDescent="0.25">
      <c r="A9" s="1">
        <v>8</v>
      </c>
      <c r="B9" s="3">
        <v>0.63100000000000001</v>
      </c>
      <c r="C9" s="1">
        <v>8</v>
      </c>
      <c r="D9" s="1">
        <f t="shared" si="0"/>
        <v>631</v>
      </c>
      <c r="E9" s="2">
        <f>AVERAGE($D$2:D9)</f>
        <v>613.75</v>
      </c>
      <c r="F9" s="2">
        <f t="shared" si="1"/>
        <v>620.77731141524839</v>
      </c>
      <c r="G9" s="2">
        <f t="shared" si="2"/>
        <v>613.74268858475159</v>
      </c>
    </row>
    <row r="10" spans="1:10" x14ac:dyDescent="0.25">
      <c r="A10" s="1">
        <v>9</v>
      </c>
      <c r="B10" s="3">
        <v>0.61</v>
      </c>
      <c r="C10" s="1">
        <v>9</v>
      </c>
      <c r="D10" s="1">
        <f t="shared" si="0"/>
        <v>610</v>
      </c>
      <c r="E10" s="2">
        <f>AVERAGE($D$2:D10)</f>
        <v>613.33333333333337</v>
      </c>
      <c r="F10" s="2">
        <f t="shared" si="1"/>
        <v>620.576153004356</v>
      </c>
      <c r="G10" s="2">
        <f t="shared" si="2"/>
        <v>613.94384699564398</v>
      </c>
    </row>
    <row r="11" spans="1:10" x14ac:dyDescent="0.25">
      <c r="A11" s="1">
        <v>10</v>
      </c>
      <c r="B11" s="3">
        <v>0.63400000000000001</v>
      </c>
      <c r="C11" s="1">
        <v>10</v>
      </c>
      <c r="D11" s="1">
        <f t="shared" si="0"/>
        <v>634</v>
      </c>
      <c r="E11" s="2">
        <f>AVERAGE($D$2:D11)</f>
        <v>615.4</v>
      </c>
      <c r="F11" s="2">
        <f t="shared" si="1"/>
        <v>620.40597896901261</v>
      </c>
      <c r="G11" s="2">
        <f t="shared" si="2"/>
        <v>614.11402103098737</v>
      </c>
    </row>
    <row r="12" spans="1:10" x14ac:dyDescent="0.25">
      <c r="A12" s="1">
        <v>11</v>
      </c>
      <c r="B12" s="3">
        <v>0.63600000000000001</v>
      </c>
      <c r="C12" s="1">
        <v>11</v>
      </c>
      <c r="D12" s="1">
        <f t="shared" si="0"/>
        <v>636</v>
      </c>
      <c r="E12" s="2">
        <f>AVERAGE($D$2:D12)</f>
        <v>617.27272727272725</v>
      </c>
      <c r="F12" s="2">
        <f t="shared" si="1"/>
        <v>620.25957325350691</v>
      </c>
      <c r="G12" s="2">
        <f t="shared" si="2"/>
        <v>614.26042674649307</v>
      </c>
    </row>
    <row r="13" spans="1:10" x14ac:dyDescent="0.25">
      <c r="A13" s="1">
        <v>12</v>
      </c>
      <c r="B13" s="3">
        <v>0.629</v>
      </c>
      <c r="C13" s="1">
        <v>12</v>
      </c>
      <c r="D13" s="1">
        <f t="shared" si="0"/>
        <v>629</v>
      </c>
      <c r="E13" s="2">
        <f>AVERAGE($D$2:D13)</f>
        <v>618.25</v>
      </c>
      <c r="F13" s="2">
        <f t="shared" si="1"/>
        <v>620.13187274460836</v>
      </c>
      <c r="G13" s="2">
        <f t="shared" si="2"/>
        <v>614.38812725539162</v>
      </c>
    </row>
    <row r="14" spans="1:10" x14ac:dyDescent="0.25">
      <c r="A14" s="1">
        <v>13</v>
      </c>
      <c r="B14" s="3">
        <v>0.621</v>
      </c>
      <c r="C14" s="1">
        <v>13</v>
      </c>
      <c r="D14" s="1">
        <f t="shared" si="0"/>
        <v>621</v>
      </c>
      <c r="E14" s="2">
        <f>AVERAGE($D$2:D14)</f>
        <v>618.46153846153845</v>
      </c>
      <c r="F14" s="2">
        <f t="shared" si="1"/>
        <v>620.01920608334376</v>
      </c>
      <c r="G14" s="2">
        <f t="shared" si="2"/>
        <v>614.50079391665622</v>
      </c>
    </row>
    <row r="15" spans="1:10" x14ac:dyDescent="0.25">
      <c r="A15" s="1">
        <v>14</v>
      </c>
      <c r="B15" s="3">
        <v>0.63400000000000001</v>
      </c>
      <c r="C15" s="1">
        <v>14</v>
      </c>
      <c r="D15" s="1">
        <f t="shared" si="0"/>
        <v>634</v>
      </c>
      <c r="E15" s="2">
        <f>AVERAGE($D$2:D15)</f>
        <v>619.57142857142856</v>
      </c>
      <c r="F15" s="2">
        <f t="shared" si="1"/>
        <v>619.91883751094736</v>
      </c>
      <c r="G15" s="2">
        <f t="shared" si="2"/>
        <v>614.60116248905263</v>
      </c>
    </row>
    <row r="16" spans="1:10" x14ac:dyDescent="0.25">
      <c r="A16" s="1">
        <v>15</v>
      </c>
      <c r="B16" s="3">
        <v>0.61099999999999999</v>
      </c>
      <c r="C16" s="1">
        <v>15</v>
      </c>
      <c r="D16" s="1">
        <f t="shared" si="0"/>
        <v>611</v>
      </c>
      <c r="E16" s="2">
        <f>AVERAGE($D$2:D16)</f>
        <v>619</v>
      </c>
      <c r="F16" s="2">
        <f t="shared" si="1"/>
        <v>619.82868107186925</v>
      </c>
      <c r="G16" s="2">
        <f t="shared" si="2"/>
        <v>614.69131892813073</v>
      </c>
    </row>
    <row r="17" spans="1:7" x14ac:dyDescent="0.25">
      <c r="A17" s="1">
        <v>16</v>
      </c>
      <c r="B17" s="3">
        <v>0.627</v>
      </c>
      <c r="C17" s="1">
        <v>16</v>
      </c>
      <c r="D17" s="1">
        <f t="shared" si="0"/>
        <v>627</v>
      </c>
      <c r="E17" s="2">
        <f>AVERAGE($D$2:D17)</f>
        <v>619.5</v>
      </c>
      <c r="F17" s="2">
        <f t="shared" si="1"/>
        <v>619.74711475326694</v>
      </c>
      <c r="G17" s="2">
        <f t="shared" si="2"/>
        <v>614.77288524673304</v>
      </c>
    </row>
    <row r="18" spans="1:7" x14ac:dyDescent="0.25">
      <c r="A18" s="1">
        <v>17</v>
      </c>
      <c r="B18" s="3">
        <v>0.63200000000000001</v>
      </c>
      <c r="C18" s="1">
        <v>17</v>
      </c>
      <c r="D18" s="1">
        <f t="shared" si="0"/>
        <v>632</v>
      </c>
      <c r="E18" s="2">
        <f>AVERAGE($D$2:D18)</f>
        <v>620.23529411764707</v>
      </c>
      <c r="F18" s="2">
        <f t="shared" si="1"/>
        <v>619.67285572488277</v>
      </c>
      <c r="G18" s="2">
        <f t="shared" si="2"/>
        <v>614.84714427511722</v>
      </c>
    </row>
    <row r="19" spans="1:7" x14ac:dyDescent="0.25">
      <c r="A19" s="1">
        <v>18</v>
      </c>
      <c r="B19" s="3">
        <v>0.626</v>
      </c>
      <c r="C19" s="1">
        <v>18</v>
      </c>
      <c r="D19" s="1">
        <f t="shared" si="0"/>
        <v>626</v>
      </c>
      <c r="E19" s="2">
        <f>AVERAGE($D$2:D19)</f>
        <v>620.55555555555554</v>
      </c>
      <c r="F19" s="2">
        <f t="shared" si="1"/>
        <v>619.60487427683222</v>
      </c>
      <c r="G19" s="2">
        <f t="shared" si="2"/>
        <v>614.91512572316776</v>
      </c>
    </row>
    <row r="20" spans="1:7" x14ac:dyDescent="0.25">
      <c r="A20" s="1">
        <v>19</v>
      </c>
      <c r="B20" s="3">
        <v>0.61799999999999999</v>
      </c>
      <c r="C20" s="1">
        <v>19</v>
      </c>
      <c r="D20" s="1">
        <f t="shared" si="0"/>
        <v>618</v>
      </c>
      <c r="E20" s="2">
        <f>AVERAGE($D$2:D20)</f>
        <v>620.42105263157896</v>
      </c>
      <c r="F20" s="2">
        <f t="shared" si="1"/>
        <v>619.5423330253642</v>
      </c>
      <c r="G20" s="2">
        <f t="shared" si="2"/>
        <v>614.97766697463578</v>
      </c>
    </row>
    <row r="21" spans="1:7" x14ac:dyDescent="0.25">
      <c r="A21" s="1">
        <v>20</v>
      </c>
      <c r="B21" s="3">
        <v>0.61699999999999999</v>
      </c>
      <c r="C21" s="1">
        <v>20</v>
      </c>
      <c r="D21" s="1">
        <f t="shared" si="0"/>
        <v>617</v>
      </c>
      <c r="E21" s="2">
        <f>AVERAGE($D$2:D21)</f>
        <v>620.25</v>
      </c>
      <c r="F21" s="2">
        <f t="shared" si="1"/>
        <v>619.48454306245901</v>
      </c>
      <c r="G21" s="2">
        <f t="shared" si="2"/>
        <v>615.03545693754097</v>
      </c>
    </row>
    <row r="22" spans="1:7" x14ac:dyDescent="0.25">
      <c r="A22" s="1">
        <v>21</v>
      </c>
      <c r="B22" s="3">
        <v>0.63</v>
      </c>
      <c r="C22" s="1">
        <v>21</v>
      </c>
      <c r="D22" s="1">
        <f t="shared" si="0"/>
        <v>630</v>
      </c>
      <c r="E22" s="2">
        <f>AVERAGE($D$2:D22)</f>
        <v>620.71428571428567</v>
      </c>
      <c r="F22" s="2">
        <f t="shared" si="1"/>
        <v>619.43093173693092</v>
      </c>
      <c r="G22" s="2">
        <f t="shared" si="2"/>
        <v>615.08906826306907</v>
      </c>
    </row>
    <row r="23" spans="1:7" x14ac:dyDescent="0.25">
      <c r="A23" s="1">
        <v>22</v>
      </c>
      <c r="B23" s="3">
        <v>0.626</v>
      </c>
      <c r="C23" s="1">
        <v>22</v>
      </c>
      <c r="D23" s="1">
        <f t="shared" si="0"/>
        <v>626</v>
      </c>
      <c r="E23" s="2">
        <f>AVERAGE($D$2:D23)</f>
        <v>620.9545454545455</v>
      </c>
      <c r="F23" s="2">
        <f t="shared" si="1"/>
        <v>619.38101858822051</v>
      </c>
      <c r="G23" s="2">
        <f t="shared" si="2"/>
        <v>615.13898141177947</v>
      </c>
    </row>
    <row r="24" spans="1:7" x14ac:dyDescent="0.25">
      <c r="A24" s="1">
        <v>23</v>
      </c>
      <c r="B24" s="3">
        <v>0.61199999999999999</v>
      </c>
      <c r="C24" s="1">
        <v>23</v>
      </c>
      <c r="D24" s="1">
        <f t="shared" si="0"/>
        <v>612</v>
      </c>
      <c r="E24" s="2">
        <f>AVERAGE($D$2:D24)</f>
        <v>620.56521739130437</v>
      </c>
      <c r="F24" s="2">
        <f t="shared" si="1"/>
        <v>619.33439710188065</v>
      </c>
      <c r="G24" s="2">
        <f t="shared" si="2"/>
        <v>615.18560289811933</v>
      </c>
    </row>
    <row r="25" spans="1:7" x14ac:dyDescent="0.25">
      <c r="A25" s="1">
        <v>24</v>
      </c>
      <c r="B25" s="3">
        <v>0.62</v>
      </c>
      <c r="C25" s="1">
        <v>24</v>
      </c>
      <c r="D25" s="1">
        <f t="shared" si="0"/>
        <v>620</v>
      </c>
      <c r="E25" s="2">
        <f>AVERAGE($D$2:D25)</f>
        <v>620.54166666666663</v>
      </c>
      <c r="F25" s="2">
        <f t="shared" si="1"/>
        <v>619.29072069241738</v>
      </c>
      <c r="G25" s="2">
        <f t="shared" si="2"/>
        <v>615.2292793075826</v>
      </c>
    </row>
    <row r="26" spans="1:7" x14ac:dyDescent="0.25">
      <c r="A26" s="1">
        <v>25</v>
      </c>
      <c r="B26" s="3">
        <v>0.60699999999999998</v>
      </c>
      <c r="C26" s="1">
        <v>25</v>
      </c>
      <c r="D26" s="1">
        <f t="shared" si="0"/>
        <v>607</v>
      </c>
      <c r="E26" s="2">
        <f>AVERAGE($D$2:D26)</f>
        <v>620</v>
      </c>
      <c r="F26" s="2">
        <f t="shared" si="1"/>
        <v>619.2496918026136</v>
      </c>
      <c r="G26" s="2">
        <f t="shared" si="2"/>
        <v>615.27030819738638</v>
      </c>
    </row>
    <row r="27" spans="1:7" x14ac:dyDescent="0.25">
      <c r="A27" s="1">
        <v>26</v>
      </c>
      <c r="B27" s="3">
        <v>0.60899999999999999</v>
      </c>
      <c r="C27" s="1">
        <v>26</v>
      </c>
      <c r="D27" s="1">
        <f t="shared" si="0"/>
        <v>609</v>
      </c>
      <c r="E27" s="2">
        <f>AVERAGE($D$2:D27)</f>
        <v>619.57692307692309</v>
      </c>
      <c r="F27" s="2">
        <f t="shared" si="1"/>
        <v>619.21105333222351</v>
      </c>
      <c r="G27" s="2">
        <f t="shared" si="2"/>
        <v>615.30894666777647</v>
      </c>
    </row>
    <row r="28" spans="1:7" x14ac:dyDescent="0.25">
      <c r="A28" s="1">
        <v>27</v>
      </c>
      <c r="B28" s="3">
        <v>0.622</v>
      </c>
      <c r="C28" s="1">
        <v>27</v>
      </c>
      <c r="D28" s="1">
        <f t="shared" si="0"/>
        <v>622</v>
      </c>
      <c r="E28" s="2">
        <f>AVERAGE($D$2:D28)</f>
        <v>619.66666666666663</v>
      </c>
      <c r="F28" s="2">
        <f t="shared" si="1"/>
        <v>619.17458182973894</v>
      </c>
      <c r="G28" s="2">
        <f t="shared" si="2"/>
        <v>615.34541817026104</v>
      </c>
    </row>
    <row r="29" spans="1:7" x14ac:dyDescent="0.25">
      <c r="A29" s="1">
        <v>28</v>
      </c>
      <c r="B29" s="3">
        <v>0.624</v>
      </c>
      <c r="C29" s="1">
        <v>28</v>
      </c>
      <c r="D29" s="1">
        <f t="shared" si="0"/>
        <v>624</v>
      </c>
      <c r="E29" s="2">
        <f>AVERAGE($D$2:D29)</f>
        <v>619.82142857142856</v>
      </c>
      <c r="F29" s="2">
        <f t="shared" si="1"/>
        <v>619.14008203406411</v>
      </c>
      <c r="G29" s="2">
        <f t="shared" si="2"/>
        <v>615.37991796593587</v>
      </c>
    </row>
    <row r="30" spans="1:7" x14ac:dyDescent="0.25">
      <c r="A30" s="1">
        <v>29</v>
      </c>
      <c r="B30" s="3">
        <v>0.61199999999999999</v>
      </c>
      <c r="C30" s="1">
        <v>29</v>
      </c>
      <c r="D30" s="1">
        <f t="shared" si="0"/>
        <v>612</v>
      </c>
      <c r="E30" s="2">
        <f>AVERAGE($D$2:D30)</f>
        <v>619.55172413793105</v>
      </c>
      <c r="F30" s="2">
        <f t="shared" si="1"/>
        <v>619.10738246077221</v>
      </c>
      <c r="G30" s="2">
        <f t="shared" si="2"/>
        <v>615.41261753922777</v>
      </c>
    </row>
    <row r="31" spans="1:7" x14ac:dyDescent="0.25">
      <c r="A31" s="1">
        <v>30</v>
      </c>
      <c r="B31" s="3">
        <v>0.61899999999999999</v>
      </c>
      <c r="C31" s="1">
        <v>30</v>
      </c>
      <c r="D31" s="1">
        <f t="shared" si="0"/>
        <v>619</v>
      </c>
      <c r="E31" s="2">
        <f>AVERAGE($D$2:D31)</f>
        <v>619.5333333333333</v>
      </c>
      <c r="F31" s="2">
        <f t="shared" si="1"/>
        <v>619.07633180462426</v>
      </c>
      <c r="G31" s="2">
        <f t="shared" si="2"/>
        <v>615.44366819537572</v>
      </c>
    </row>
    <row r="32" spans="1:7" x14ac:dyDescent="0.25">
      <c r="A32" s="1">
        <v>31</v>
      </c>
      <c r="B32" s="3">
        <v>0.624</v>
      </c>
      <c r="C32" s="1">
        <v>31</v>
      </c>
      <c r="D32" s="1">
        <f t="shared" si="0"/>
        <v>624</v>
      </c>
      <c r="E32" s="2">
        <f>AVERAGE($D$2:D32)</f>
        <v>619.67741935483866</v>
      </c>
      <c r="F32" s="2">
        <f t="shared" si="1"/>
        <v>619.04679598574307</v>
      </c>
      <c r="G32" s="2">
        <f t="shared" si="2"/>
        <v>615.47320401425691</v>
      </c>
    </row>
    <row r="33" spans="1:7" x14ac:dyDescent="0.25">
      <c r="A33" s="1">
        <v>32</v>
      </c>
      <c r="B33" s="3">
        <v>0.61599999999999999</v>
      </c>
      <c r="C33" s="1">
        <v>32</v>
      </c>
      <c r="D33" s="1">
        <f t="shared" si="0"/>
        <v>616</v>
      </c>
      <c r="E33" s="2">
        <f>AVERAGE($D$2:D33)</f>
        <v>619.5625</v>
      </c>
      <c r="F33" s="2">
        <f t="shared" si="1"/>
        <v>619.01865570762425</v>
      </c>
      <c r="G33" s="2">
        <f t="shared" si="2"/>
        <v>615.50134429237573</v>
      </c>
    </row>
    <row r="34" spans="1:7" x14ac:dyDescent="0.25">
      <c r="A34" s="1">
        <v>33</v>
      </c>
      <c r="B34" s="3">
        <v>0.6</v>
      </c>
      <c r="C34" s="1">
        <v>33</v>
      </c>
      <c r="D34" s="1">
        <f t="shared" ref="D34:D51" si="3">B34*1000</f>
        <v>600</v>
      </c>
      <c r="E34" s="2">
        <f>AVERAGE($D$2:D34)</f>
        <v>618.969696969697</v>
      </c>
      <c r="F34" s="2">
        <f t="shared" si="1"/>
        <v>618.99180442536624</v>
      </c>
      <c r="G34" s="2">
        <f t="shared" si="2"/>
        <v>615.52819557463374</v>
      </c>
    </row>
    <row r="35" spans="1:7" x14ac:dyDescent="0.25">
      <c r="A35" s="1">
        <v>34</v>
      </c>
      <c r="B35" s="3">
        <v>0.61799999999999999</v>
      </c>
      <c r="C35" s="1">
        <v>34</v>
      </c>
      <c r="D35" s="1">
        <f t="shared" si="3"/>
        <v>618</v>
      </c>
      <c r="E35" s="2">
        <f>AVERAGE($D$2:D35)</f>
        <v>618.94117647058829</v>
      </c>
      <c r="F35" s="2">
        <f t="shared" si="1"/>
        <v>618.96614664508934</v>
      </c>
      <c r="G35" s="2">
        <f t="shared" si="2"/>
        <v>615.55385335491064</v>
      </c>
    </row>
    <row r="36" spans="1:7" x14ac:dyDescent="0.25">
      <c r="A36" s="1">
        <v>35</v>
      </c>
      <c r="B36" s="3">
        <v>0.61499999999999999</v>
      </c>
      <c r="C36" s="1">
        <v>35</v>
      </c>
      <c r="D36" s="1">
        <f t="shared" si="3"/>
        <v>615</v>
      </c>
      <c r="E36" s="2">
        <f>AVERAGE($D$2:D36)</f>
        <v>618.82857142857142</v>
      </c>
      <c r="F36" s="2">
        <f t="shared" si="1"/>
        <v>618.94159649257733</v>
      </c>
      <c r="G36" s="2">
        <f t="shared" si="2"/>
        <v>615.57840350742265</v>
      </c>
    </row>
    <row r="37" spans="1:7" x14ac:dyDescent="0.25">
      <c r="A37" s="1">
        <v>36</v>
      </c>
      <c r="B37" s="3">
        <v>0.627</v>
      </c>
      <c r="C37" s="1">
        <v>36</v>
      </c>
      <c r="D37" s="1">
        <f t="shared" si="3"/>
        <v>627</v>
      </c>
      <c r="E37" s="2">
        <f>AVERAGE($D$2:D37)</f>
        <v>619.05555555555554</v>
      </c>
      <c r="F37" s="2">
        <f t="shared" si="1"/>
        <v>618.918076502178</v>
      </c>
      <c r="G37" s="2">
        <f t="shared" si="2"/>
        <v>615.60192349782199</v>
      </c>
    </row>
    <row r="38" spans="1:7" x14ac:dyDescent="0.25">
      <c r="A38" s="1">
        <v>37</v>
      </c>
      <c r="B38" s="3">
        <v>0.61599999999999999</v>
      </c>
      <c r="C38" s="1">
        <v>37</v>
      </c>
      <c r="D38" s="1">
        <f t="shared" si="3"/>
        <v>616</v>
      </c>
      <c r="E38" s="2">
        <f>AVERAGE($D$2:D38)</f>
        <v>618.97297297297303</v>
      </c>
      <c r="F38" s="2">
        <f t="shared" si="1"/>
        <v>618.89551658699725</v>
      </c>
      <c r="G38" s="2">
        <f t="shared" si="2"/>
        <v>615.62448341300274</v>
      </c>
    </row>
    <row r="39" spans="1:7" x14ac:dyDescent="0.25">
      <c r="A39" s="1">
        <v>38</v>
      </c>
      <c r="B39" s="3">
        <v>0.61</v>
      </c>
      <c r="C39" s="1">
        <v>38</v>
      </c>
      <c r="D39" s="1">
        <f t="shared" si="3"/>
        <v>610</v>
      </c>
      <c r="E39" s="2">
        <f>AVERAGE($D$2:D39)</f>
        <v>618.73684210526312</v>
      </c>
      <c r="F39" s="2">
        <f t="shared" si="1"/>
        <v>618.87385315916106</v>
      </c>
      <c r="G39" s="2">
        <f t="shared" si="2"/>
        <v>615.64614684083892</v>
      </c>
    </row>
    <row r="40" spans="1:7" x14ac:dyDescent="0.25">
      <c r="A40" s="1">
        <v>39</v>
      </c>
      <c r="B40" s="3">
        <v>0.59899999999999998</v>
      </c>
      <c r="C40" s="1">
        <v>39</v>
      </c>
      <c r="D40" s="1">
        <f t="shared" si="3"/>
        <v>599</v>
      </c>
      <c r="E40" s="2">
        <f>AVERAGE($D$2:D40)</f>
        <v>618.23076923076928</v>
      </c>
      <c r="F40" s="2">
        <f t="shared" si="1"/>
        <v>618.85302837496818</v>
      </c>
      <c r="G40" s="2">
        <f t="shared" si="2"/>
        <v>615.66697162503181</v>
      </c>
    </row>
    <row r="41" spans="1:7" x14ac:dyDescent="0.25">
      <c r="A41" s="1">
        <v>40</v>
      </c>
      <c r="B41" s="3">
        <v>0.61699999999999999</v>
      </c>
      <c r="C41" s="1">
        <v>40</v>
      </c>
      <c r="D41" s="1">
        <f t="shared" si="3"/>
        <v>617</v>
      </c>
      <c r="E41" s="2">
        <f>AVERAGE($D$2:D41)</f>
        <v>618.20000000000005</v>
      </c>
      <c r="F41" s="2">
        <f t="shared" si="1"/>
        <v>618.83298948450624</v>
      </c>
      <c r="G41" s="2">
        <f t="shared" si="2"/>
        <v>615.68701051549374</v>
      </c>
    </row>
    <row r="42" spans="1:7" x14ac:dyDescent="0.25">
      <c r="A42" s="1">
        <v>41</v>
      </c>
      <c r="B42" s="3">
        <v>0.629</v>
      </c>
      <c r="C42" s="1">
        <v>41</v>
      </c>
      <c r="D42" s="1">
        <f t="shared" si="3"/>
        <v>629</v>
      </c>
      <c r="E42" s="2">
        <f>AVERAGE($D$2:D42)</f>
        <v>618.46341463414637</v>
      </c>
      <c r="F42" s="2">
        <f t="shared" si="1"/>
        <v>618.81368826906544</v>
      </c>
      <c r="G42" s="2">
        <f t="shared" si="2"/>
        <v>615.70631173093454</v>
      </c>
    </row>
    <row r="43" spans="1:7" x14ac:dyDescent="0.25">
      <c r="A43" s="1">
        <v>42</v>
      </c>
      <c r="B43" s="3">
        <v>0.60099999999999998</v>
      </c>
      <c r="C43" s="1">
        <v>42</v>
      </c>
      <c r="D43" s="1">
        <f t="shared" si="3"/>
        <v>601</v>
      </c>
      <c r="E43" s="2">
        <f>AVERAGE($D$2:D43)</f>
        <v>618.04761904761904</v>
      </c>
      <c r="F43" s="2">
        <f t="shared" si="1"/>
        <v>618.79508055267695</v>
      </c>
      <c r="G43" s="2">
        <f t="shared" si="2"/>
        <v>615.72491944732303</v>
      </c>
    </row>
    <row r="44" spans="1:7" x14ac:dyDescent="0.25">
      <c r="A44" s="1">
        <v>43</v>
      </c>
      <c r="B44" s="3">
        <v>0.61099999999999999</v>
      </c>
      <c r="C44" s="1">
        <v>43</v>
      </c>
      <c r="D44" s="1">
        <f t="shared" si="3"/>
        <v>611</v>
      </c>
      <c r="E44" s="2">
        <f>AVERAGE($D$2:D44)</f>
        <v>617.88372093023258</v>
      </c>
      <c r="F44" s="2">
        <f t="shared" si="1"/>
        <v>618.77712577650539</v>
      </c>
      <c r="G44" s="2">
        <f t="shared" si="2"/>
        <v>615.7428742234946</v>
      </c>
    </row>
    <row r="45" spans="1:7" x14ac:dyDescent="0.25">
      <c r="A45" s="1">
        <v>44</v>
      </c>
      <c r="B45" s="3">
        <v>0.61099999999999999</v>
      </c>
      <c r="C45" s="1">
        <v>44</v>
      </c>
      <c r="D45" s="1">
        <f t="shared" si="3"/>
        <v>611</v>
      </c>
      <c r="E45" s="2">
        <f>AVERAGE($D$2:D45)</f>
        <v>617.72727272727275</v>
      </c>
      <c r="F45" s="2">
        <f t="shared" si="1"/>
        <v>618.75978662675345</v>
      </c>
      <c r="G45" s="2">
        <f t="shared" si="2"/>
        <v>615.76021337324653</v>
      </c>
    </row>
    <row r="46" spans="1:7" x14ac:dyDescent="0.25">
      <c r="A46" s="1">
        <v>45</v>
      </c>
      <c r="B46" s="3">
        <v>0.60799999999999998</v>
      </c>
      <c r="C46" s="1">
        <v>45</v>
      </c>
      <c r="D46" s="1">
        <f t="shared" si="3"/>
        <v>608</v>
      </c>
      <c r="E46" s="2">
        <f>AVERAGE($D$2:D46)</f>
        <v>617.51111111111106</v>
      </c>
      <c r="F46" s="2">
        <f t="shared" si="1"/>
        <v>618.74302870830604</v>
      </c>
      <c r="G46" s="2">
        <f t="shared" si="2"/>
        <v>615.77697129169394</v>
      </c>
    </row>
    <row r="47" spans="1:7" x14ac:dyDescent="0.25">
      <c r="A47" s="1">
        <v>46</v>
      </c>
      <c r="B47" s="3">
        <v>0.622</v>
      </c>
      <c r="C47" s="1">
        <v>46</v>
      </c>
      <c r="D47" s="1">
        <f t="shared" si="3"/>
        <v>622</v>
      </c>
      <c r="E47" s="2">
        <f>AVERAGE($D$2:D47)</f>
        <v>617.60869565217388</v>
      </c>
      <c r="F47" s="2">
        <f t="shared" si="1"/>
        <v>618.72682025761355</v>
      </c>
      <c r="G47" s="2">
        <f t="shared" si="2"/>
        <v>615.79317974238643</v>
      </c>
    </row>
    <row r="48" spans="1:7" x14ac:dyDescent="0.25">
      <c r="A48" s="1">
        <v>47</v>
      </c>
      <c r="B48" s="3">
        <v>0.61799999999999999</v>
      </c>
      <c r="C48" s="1">
        <v>47</v>
      </c>
      <c r="D48" s="1">
        <f t="shared" si="3"/>
        <v>618</v>
      </c>
      <c r="E48" s="2">
        <f>AVERAGE($D$2:D48)</f>
        <v>617.61702127659578</v>
      </c>
      <c r="F48" s="2">
        <f t="shared" si="1"/>
        <v>618.71113188935828</v>
      </c>
      <c r="G48" s="2">
        <f t="shared" si="2"/>
        <v>615.8088681106417</v>
      </c>
    </row>
    <row r="49" spans="1:7" x14ac:dyDescent="0.25">
      <c r="A49" s="1">
        <v>48</v>
      </c>
      <c r="B49" s="3">
        <v>0.61599999999999999</v>
      </c>
      <c r="C49" s="1">
        <v>48</v>
      </c>
      <c r="D49" s="1">
        <f t="shared" si="3"/>
        <v>616</v>
      </c>
      <c r="E49" s="2">
        <f>AVERAGE($D$2:D49)</f>
        <v>617.58333333333337</v>
      </c>
      <c r="F49" s="2">
        <f t="shared" si="1"/>
        <v>618.69593637230423</v>
      </c>
      <c r="G49" s="2">
        <f t="shared" si="2"/>
        <v>615.82406362769575</v>
      </c>
    </row>
    <row r="50" spans="1:7" x14ac:dyDescent="0.25">
      <c r="A50" s="1">
        <v>49</v>
      </c>
      <c r="B50" s="3">
        <v>0.61899999999999999</v>
      </c>
      <c r="C50" s="1">
        <v>49</v>
      </c>
      <c r="D50" s="1">
        <f t="shared" si="3"/>
        <v>619</v>
      </c>
      <c r="E50" s="2">
        <f>AVERAGE($D$2:D50)</f>
        <v>617.61224489795916</v>
      </c>
      <c r="F50" s="2">
        <f t="shared" si="1"/>
        <v>618.68120843043823</v>
      </c>
      <c r="G50" s="2">
        <f t="shared" si="2"/>
        <v>615.83879156956175</v>
      </c>
    </row>
    <row r="51" spans="1:7" x14ac:dyDescent="0.25">
      <c r="A51" s="1">
        <v>50</v>
      </c>
      <c r="B51" s="3">
        <v>0.6</v>
      </c>
      <c r="C51" s="1">
        <v>50</v>
      </c>
      <c r="D51" s="1">
        <f t="shared" si="3"/>
        <v>600</v>
      </c>
      <c r="E51" s="2">
        <f>AVERAGE($D$2:D51)</f>
        <v>617.26</v>
      </c>
      <c r="F51" s="2">
        <f t="shared" si="1"/>
        <v>618.6669245660994</v>
      </c>
      <c r="G51" s="2">
        <f t="shared" si="2"/>
        <v>615.85307543390059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2019-07-15T08:55:09Z</dcterms:modified>
</cp:coreProperties>
</file>