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ropbox\Scolaire\UdeM\Session 5\PHY3040\Github-labo-3\PIN\Données\"/>
    </mc:Choice>
  </mc:AlternateContent>
  <xr:revisionPtr revIDLastSave="0" documentId="13_ncr:1_{421FAED3-D6F8-42C2-9BA8-12529CC5B418}" xr6:coauthVersionLast="47" xr6:coauthVersionMax="47" xr10:uidLastSave="{00000000-0000-0000-0000-000000000000}"/>
  <bookViews>
    <workbookView xWindow="12192" yWindow="3024" windowWidth="17280" windowHeight="11652" xr2:uid="{A4272800-3178-4B31-BFE0-8DF34A713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T35" i="1"/>
  <c r="W95" i="1"/>
  <c r="V95" i="1"/>
  <c r="U95" i="1"/>
  <c r="T95" i="1"/>
  <c r="W75" i="1"/>
  <c r="V75" i="1"/>
  <c r="U75" i="1"/>
  <c r="T75" i="1"/>
  <c r="X75" i="1" s="1"/>
  <c r="W55" i="1"/>
  <c r="V55" i="1"/>
  <c r="U55" i="1"/>
  <c r="T55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30" i="1"/>
  <c r="B31" i="1"/>
  <c r="B32" i="1"/>
  <c r="B33" i="1"/>
  <c r="B34" i="1"/>
  <c r="B35" i="1"/>
  <c r="B36" i="1"/>
  <c r="B37" i="1"/>
  <c r="B38" i="1"/>
  <c r="B39" i="1"/>
  <c r="B40" i="1"/>
  <c r="B41" i="1"/>
  <c r="B29" i="1"/>
  <c r="B28" i="1"/>
  <c r="B27" i="1"/>
  <c r="B26" i="1"/>
  <c r="A39" i="1"/>
  <c r="A40" i="1"/>
  <c r="A41" i="1"/>
  <c r="A38" i="1"/>
  <c r="A35" i="1"/>
  <c r="A36" i="1"/>
  <c r="A37" i="1"/>
  <c r="A34" i="1"/>
  <c r="A31" i="1"/>
  <c r="A32" i="1"/>
  <c r="A33" i="1"/>
  <c r="A30" i="1"/>
  <c r="A27" i="1"/>
  <c r="A28" i="1"/>
  <c r="A29" i="1"/>
  <c r="A26" i="1"/>
  <c r="O35" i="1"/>
  <c r="R35" i="1"/>
  <c r="P35" i="1"/>
  <c r="V35" i="1"/>
  <c r="Q35" i="1"/>
  <c r="W35" i="1"/>
  <c r="U35" i="1"/>
  <c r="X55" i="1" l="1"/>
  <c r="X95" i="1"/>
  <c r="X35" i="1"/>
</calcChain>
</file>

<file path=xl/sharedStrings.xml><?xml version="1.0" encoding="utf-8"?>
<sst xmlns="http://schemas.openxmlformats.org/spreadsheetml/2006/main" count="84" uniqueCount="27">
  <si>
    <t>Compte A</t>
  </si>
  <si>
    <t>Compte B</t>
  </si>
  <si>
    <t>lamda/2</t>
  </si>
  <si>
    <t>0°</t>
  </si>
  <si>
    <t>45°</t>
  </si>
  <si>
    <t>22.5°</t>
  </si>
  <si>
    <t>Coincident</t>
  </si>
  <si>
    <t>alpha</t>
  </si>
  <si>
    <t>beta</t>
  </si>
  <si>
    <t>N_A</t>
  </si>
  <si>
    <t>N_B</t>
  </si>
  <si>
    <t>N</t>
  </si>
  <si>
    <t>Zéros</t>
  </si>
  <si>
    <t>N_article</t>
  </si>
  <si>
    <t>Calcul S</t>
  </si>
  <si>
    <t xml:space="preserve">Données de S </t>
  </si>
  <si>
    <t>Article</t>
  </si>
  <si>
    <t>E(a,b)</t>
  </si>
  <si>
    <t>E(a,b')</t>
  </si>
  <si>
    <t>E(a',b)</t>
  </si>
  <si>
    <t>E(a',b')</t>
  </si>
  <si>
    <t>S</t>
  </si>
  <si>
    <t>1er essaie</t>
  </si>
  <si>
    <t>Décalage</t>
  </si>
  <si>
    <t>Prise de mesure sur 180° pour 0°, 45°, 90°, 135°</t>
  </si>
  <si>
    <t>90°</t>
  </si>
  <si>
    <t>135°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</si>
</sst>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64943</c:v>
                </c:pt>
                <c:pt idx="1">
                  <c:v>64802</c:v>
                </c:pt>
                <c:pt idx="2">
                  <c:v>62130</c:v>
                </c:pt>
                <c:pt idx="3">
                  <c:v>56521</c:v>
                </c:pt>
                <c:pt idx="4">
                  <c:v>49657</c:v>
                </c:pt>
                <c:pt idx="5">
                  <c:v>40023</c:v>
                </c:pt>
                <c:pt idx="6">
                  <c:v>30075</c:v>
                </c:pt>
                <c:pt idx="7">
                  <c:v>20460</c:v>
                </c:pt>
                <c:pt idx="8">
                  <c:v>13857</c:v>
                </c:pt>
                <c:pt idx="9">
                  <c:v>10328</c:v>
                </c:pt>
                <c:pt idx="10">
                  <c:v>10612</c:v>
                </c:pt>
                <c:pt idx="11">
                  <c:v>13636</c:v>
                </c:pt>
                <c:pt idx="12">
                  <c:v>19147</c:v>
                </c:pt>
                <c:pt idx="13">
                  <c:v>26308</c:v>
                </c:pt>
                <c:pt idx="14">
                  <c:v>35781</c:v>
                </c:pt>
                <c:pt idx="15">
                  <c:v>44580</c:v>
                </c:pt>
                <c:pt idx="16">
                  <c:v>54923</c:v>
                </c:pt>
                <c:pt idx="17">
                  <c:v>64272</c:v>
                </c:pt>
                <c:pt idx="18">
                  <c:v>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2D-4DA9-8B26-5EEDA0921784}"/>
            </c:ext>
          </c:extLst>
        </c:ser>
        <c:ser>
          <c:idx val="1"/>
          <c:order val="1"/>
          <c:tx>
            <c:v>0°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Sheet1!$C$3:$C$21</c:f>
              <c:numCache>
                <c:formatCode>0.00E+00</c:formatCode>
                <c:ptCount val="19"/>
                <c:pt idx="0">
                  <c:v>79380</c:v>
                </c:pt>
                <c:pt idx="1">
                  <c:v>81684</c:v>
                </c:pt>
                <c:pt idx="2">
                  <c:v>84148</c:v>
                </c:pt>
                <c:pt idx="3">
                  <c:v>79707</c:v>
                </c:pt>
                <c:pt idx="4">
                  <c:v>70518</c:v>
                </c:pt>
                <c:pt idx="5">
                  <c:v>60182</c:v>
                </c:pt>
                <c:pt idx="6">
                  <c:v>47433</c:v>
                </c:pt>
                <c:pt idx="7">
                  <c:v>34004</c:v>
                </c:pt>
                <c:pt idx="8">
                  <c:v>23179</c:v>
                </c:pt>
                <c:pt idx="9">
                  <c:v>16305</c:v>
                </c:pt>
                <c:pt idx="10">
                  <c:v>13472</c:v>
                </c:pt>
                <c:pt idx="11">
                  <c:v>14948</c:v>
                </c:pt>
                <c:pt idx="12">
                  <c:v>22660</c:v>
                </c:pt>
                <c:pt idx="13">
                  <c:v>33004</c:v>
                </c:pt>
                <c:pt idx="14">
                  <c:v>46917</c:v>
                </c:pt>
                <c:pt idx="15">
                  <c:v>59896</c:v>
                </c:pt>
                <c:pt idx="16">
                  <c:v>72454</c:v>
                </c:pt>
                <c:pt idx="17">
                  <c:v>84712</c:v>
                </c:pt>
                <c:pt idx="18">
                  <c:v>90504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2D-4DA9-8B26-5EEDA0921784}"/>
            </c:ext>
          </c:extLst>
        </c:ser>
        <c:ser>
          <c:idx val="2"/>
          <c:order val="2"/>
          <c:tx>
            <c:v>45°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Sheet1!$E$3:$E$21</c:f>
              <c:numCache>
                <c:formatCode>0.00E+00</c:formatCode>
                <c:ptCount val="19"/>
                <c:pt idx="0">
                  <c:v>9990</c:v>
                </c:pt>
                <c:pt idx="1">
                  <c:v>10695</c:v>
                </c:pt>
                <c:pt idx="2">
                  <c:v>14824</c:v>
                </c:pt>
                <c:pt idx="3">
                  <c:v>22917</c:v>
                </c:pt>
                <c:pt idx="4">
                  <c:v>32612</c:v>
                </c:pt>
                <c:pt idx="5">
                  <c:v>44794</c:v>
                </c:pt>
                <c:pt idx="6">
                  <c:v>55501</c:v>
                </c:pt>
                <c:pt idx="7">
                  <c:v>62512</c:v>
                </c:pt>
                <c:pt idx="8">
                  <c:v>63650</c:v>
                </c:pt>
                <c:pt idx="9">
                  <c:v>65615</c:v>
                </c:pt>
                <c:pt idx="10">
                  <c:v>66617</c:v>
                </c:pt>
                <c:pt idx="11">
                  <c:v>62817</c:v>
                </c:pt>
                <c:pt idx="12">
                  <c:v>56676</c:v>
                </c:pt>
                <c:pt idx="13">
                  <c:v>49300</c:v>
                </c:pt>
                <c:pt idx="14">
                  <c:v>39536</c:v>
                </c:pt>
                <c:pt idx="15">
                  <c:v>30094</c:v>
                </c:pt>
                <c:pt idx="16">
                  <c:v>20743</c:v>
                </c:pt>
                <c:pt idx="17">
                  <c:v>14433</c:v>
                </c:pt>
                <c:pt idx="18">
                  <c:v>10580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2D-4DA9-8B26-5EEDA0921784}"/>
            </c:ext>
          </c:extLst>
        </c:ser>
        <c:ser>
          <c:idx val="3"/>
          <c:order val="3"/>
          <c:tx>
            <c:v>45°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Sheet1!$F$3:$F$21</c:f>
              <c:numCache>
                <c:formatCode>0.00E+00</c:formatCode>
                <c:ptCount val="19"/>
                <c:pt idx="0">
                  <c:v>16464</c:v>
                </c:pt>
                <c:pt idx="1">
                  <c:v>13373</c:v>
                </c:pt>
                <c:pt idx="2">
                  <c:v>14723</c:v>
                </c:pt>
                <c:pt idx="3">
                  <c:v>21041</c:v>
                </c:pt>
                <c:pt idx="4">
                  <c:v>32757</c:v>
                </c:pt>
                <c:pt idx="5">
                  <c:v>46355</c:v>
                </c:pt>
                <c:pt idx="6">
                  <c:v>60635</c:v>
                </c:pt>
                <c:pt idx="7">
                  <c:v>75902</c:v>
                </c:pt>
                <c:pt idx="8">
                  <c:v>91439</c:v>
                </c:pt>
                <c:pt idx="9">
                  <c:v>98579</c:v>
                </c:pt>
                <c:pt idx="10">
                  <c:v>101972</c:v>
                </c:pt>
                <c:pt idx="11">
                  <c:v>101322</c:v>
                </c:pt>
                <c:pt idx="12">
                  <c:v>95231</c:v>
                </c:pt>
                <c:pt idx="13">
                  <c:v>83691</c:v>
                </c:pt>
                <c:pt idx="14">
                  <c:v>70200</c:v>
                </c:pt>
                <c:pt idx="15">
                  <c:v>52535</c:v>
                </c:pt>
                <c:pt idx="16">
                  <c:v>38803</c:v>
                </c:pt>
                <c:pt idx="17">
                  <c:v>26118</c:v>
                </c:pt>
                <c:pt idx="18">
                  <c:v>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2D-4DA9-8B26-5EEDA0921784}"/>
            </c:ext>
          </c:extLst>
        </c:ser>
        <c:ser>
          <c:idx val="4"/>
          <c:order val="4"/>
          <c:tx>
            <c:v>22.5°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Sheet1!$H$3:$H$21</c:f>
              <c:numCache>
                <c:formatCode>0.00E+00</c:formatCode>
                <c:ptCount val="19"/>
                <c:pt idx="0">
                  <c:v>31248</c:v>
                </c:pt>
                <c:pt idx="1">
                  <c:v>32288</c:v>
                </c:pt>
                <c:pt idx="2">
                  <c:v>33945</c:v>
                </c:pt>
                <c:pt idx="3">
                  <c:v>36298</c:v>
                </c:pt>
                <c:pt idx="4">
                  <c:v>39613</c:v>
                </c:pt>
                <c:pt idx="5">
                  <c:v>43532</c:v>
                </c:pt>
                <c:pt idx="6">
                  <c:v>45904</c:v>
                </c:pt>
                <c:pt idx="7">
                  <c:v>45964</c:v>
                </c:pt>
                <c:pt idx="8">
                  <c:v>44170</c:v>
                </c:pt>
                <c:pt idx="9">
                  <c:v>43682</c:v>
                </c:pt>
                <c:pt idx="10">
                  <c:v>43978</c:v>
                </c:pt>
                <c:pt idx="11">
                  <c:v>42959</c:v>
                </c:pt>
                <c:pt idx="12">
                  <c:v>41402</c:v>
                </c:pt>
                <c:pt idx="13">
                  <c:v>40320</c:v>
                </c:pt>
                <c:pt idx="14">
                  <c:v>37788</c:v>
                </c:pt>
                <c:pt idx="15">
                  <c:v>34976</c:v>
                </c:pt>
                <c:pt idx="16">
                  <c:v>33879</c:v>
                </c:pt>
                <c:pt idx="17">
                  <c:v>34216</c:v>
                </c:pt>
                <c:pt idx="18">
                  <c:v>33787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2D-4DA9-8B26-5EEDA0921784}"/>
            </c:ext>
          </c:extLst>
        </c:ser>
        <c:ser>
          <c:idx val="5"/>
          <c:order val="5"/>
          <c:tx>
            <c:v>22.5°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Sheet1!$I$3:$I$21</c:f>
              <c:numCache>
                <c:formatCode>0.00E+00</c:formatCode>
                <c:ptCount val="19"/>
                <c:pt idx="0">
                  <c:v>39487</c:v>
                </c:pt>
                <c:pt idx="1">
                  <c:v>40443</c:v>
                </c:pt>
                <c:pt idx="2">
                  <c:v>42405</c:v>
                </c:pt>
                <c:pt idx="3">
                  <c:v>44313</c:v>
                </c:pt>
                <c:pt idx="4">
                  <c:v>47636</c:v>
                </c:pt>
                <c:pt idx="5">
                  <c:v>51584</c:v>
                </c:pt>
                <c:pt idx="6">
                  <c:v>56409</c:v>
                </c:pt>
                <c:pt idx="7">
                  <c:v>59594</c:v>
                </c:pt>
                <c:pt idx="8">
                  <c:v>64001</c:v>
                </c:pt>
                <c:pt idx="9">
                  <c:v>66169</c:v>
                </c:pt>
                <c:pt idx="10">
                  <c:v>67532</c:v>
                </c:pt>
                <c:pt idx="11">
                  <c:v>67177</c:v>
                </c:pt>
                <c:pt idx="12">
                  <c:v>66867</c:v>
                </c:pt>
                <c:pt idx="13">
                  <c:v>64039</c:v>
                </c:pt>
                <c:pt idx="14">
                  <c:v>60502</c:v>
                </c:pt>
                <c:pt idx="15">
                  <c:v>56327</c:v>
                </c:pt>
                <c:pt idx="16">
                  <c:v>52583</c:v>
                </c:pt>
                <c:pt idx="17">
                  <c:v>49168</c:v>
                </c:pt>
                <c:pt idx="18">
                  <c:v>46603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2D-4DA9-8B26-5EEDA092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66720"/>
        <c:axId val="938390016"/>
      </c:scatterChart>
      <c:valAx>
        <c:axId val="9378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90016"/>
        <c:crosses val="autoZero"/>
        <c:crossBetween val="midCat"/>
      </c:valAx>
      <c:valAx>
        <c:axId val="9383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Sheet1!$B$30:$B$33</c:f>
              <c:numCache>
                <c:formatCode>General</c:formatCode>
                <c:ptCount val="4"/>
                <c:pt idx="0">
                  <c:v>9.5</c:v>
                </c:pt>
                <c:pt idx="1">
                  <c:v>54.5</c:v>
                </c:pt>
                <c:pt idx="2">
                  <c:v>99.5</c:v>
                </c:pt>
                <c:pt idx="3">
                  <c:v>144.5</c:v>
                </c:pt>
              </c:numCache>
            </c:numRef>
          </c:xVal>
          <c:yVal>
            <c:numRef>
              <c:f>Sheet1!$E$30:$E$33</c:f>
              <c:numCache>
                <c:formatCode>General</c:formatCode>
                <c:ptCount val="4"/>
                <c:pt idx="0">
                  <c:v>848</c:v>
                </c:pt>
                <c:pt idx="1">
                  <c:v>1202</c:v>
                </c:pt>
                <c:pt idx="2">
                  <c:v>327</c:v>
                </c:pt>
                <c:pt idx="3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1-4C25-AE24-D80490A70CBC}"/>
            </c:ext>
          </c:extLst>
        </c:ser>
        <c:ser>
          <c:idx val="1"/>
          <c:order val="1"/>
          <c:tx>
            <c:v>90°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Sheet1!$B$38:$B$41</c:f>
              <c:numCache>
                <c:formatCode>General</c:formatCode>
                <c:ptCount val="4"/>
                <c:pt idx="0">
                  <c:v>9.5</c:v>
                </c:pt>
                <c:pt idx="1">
                  <c:v>54.5</c:v>
                </c:pt>
                <c:pt idx="2">
                  <c:v>99.5</c:v>
                </c:pt>
                <c:pt idx="3">
                  <c:v>144.5</c:v>
                </c:pt>
              </c:numCache>
            </c:numRef>
          </c:xVal>
          <c:yVal>
            <c:numRef>
              <c:f>Sheet1!$E$38:$E$41</c:f>
              <c:numCache>
                <c:formatCode>General</c:formatCode>
                <c:ptCount val="4"/>
                <c:pt idx="0">
                  <c:v>424</c:v>
                </c:pt>
                <c:pt idx="1">
                  <c:v>168</c:v>
                </c:pt>
                <c:pt idx="2">
                  <c:v>1688</c:v>
                </c:pt>
                <c:pt idx="3">
                  <c:v>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1-4C25-AE24-D80490A7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50479"/>
        <c:axId val="969643407"/>
      </c:scatterChart>
      <c:valAx>
        <c:axId val="96965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3407"/>
        <c:crosses val="autoZero"/>
        <c:crossBetween val="midCat"/>
      </c:valAx>
      <c:valAx>
        <c:axId val="9696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3921291861130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9.5</c:v>
                </c:pt>
                <c:pt idx="1">
                  <c:v>54.5</c:v>
                </c:pt>
                <c:pt idx="2">
                  <c:v>99.5</c:v>
                </c:pt>
                <c:pt idx="3">
                  <c:v>144.5</c:v>
                </c:pt>
              </c:numCache>
            </c:numRef>
          </c:xVal>
          <c:yVal>
            <c:numRef>
              <c:f>Sheet1!$E$26:$E$29</c:f>
              <c:numCache>
                <c:formatCode>0.00E+00</c:formatCode>
                <c:ptCount val="4"/>
                <c:pt idx="0">
                  <c:v>588</c:v>
                </c:pt>
                <c:pt idx="1">
                  <c:v>497</c:v>
                </c:pt>
                <c:pt idx="2" formatCode="General">
                  <c:v>605</c:v>
                </c:pt>
                <c:pt idx="3" formatCode="General">
                  <c:v>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B-4EE6-8ACD-956BEF5CD485}"/>
            </c:ext>
          </c:extLst>
        </c:ser>
        <c:ser>
          <c:idx val="1"/>
          <c:order val="1"/>
          <c:tx>
            <c:v>135°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Sheet1!$B$34:$B$37</c:f>
              <c:numCache>
                <c:formatCode>General</c:formatCode>
                <c:ptCount val="4"/>
                <c:pt idx="0">
                  <c:v>9.5</c:v>
                </c:pt>
                <c:pt idx="1">
                  <c:v>54.5</c:v>
                </c:pt>
                <c:pt idx="2">
                  <c:v>99.5</c:v>
                </c:pt>
                <c:pt idx="3">
                  <c:v>144.5</c:v>
                </c:pt>
              </c:numCache>
            </c:numRef>
          </c:xVal>
          <c:yVal>
            <c:numRef>
              <c:f>Sheet1!$E$34:$E$37</c:f>
              <c:numCache>
                <c:formatCode>General</c:formatCode>
                <c:ptCount val="4"/>
                <c:pt idx="0">
                  <c:v>389</c:v>
                </c:pt>
                <c:pt idx="1">
                  <c:v>712</c:v>
                </c:pt>
                <c:pt idx="2">
                  <c:v>839</c:v>
                </c:pt>
                <c:pt idx="3">
                  <c:v>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B-4EE6-8ACD-956BEF5C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22143"/>
        <c:axId val="964019647"/>
      </c:scatterChart>
      <c:valAx>
        <c:axId val="964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9647"/>
        <c:crosses val="autoZero"/>
        <c:crossBetween val="midCat"/>
      </c:valAx>
      <c:valAx>
        <c:axId val="9640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2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331470</xdr:colOff>
      <xdr:row>0</xdr:row>
      <xdr:rowOff>0</xdr:rowOff>
    </xdr:from>
    <xdr:to>
      <xdr:col>21</xdr:col>
      <xdr:colOff>361950</xdr:colOff>
      <xdr:row>23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564DD-CC17-48D0-89A1-05E5483E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523223</xdr:colOff>
      <xdr:row>36</xdr:row>
      <xdr:rowOff>8023</xdr:rowOff>
    </xdr:from>
    <xdr:to>
      <xdr:col>13</xdr:col>
      <xdr:colOff>435089</xdr:colOff>
      <xdr:row>54</xdr:row>
      <xdr:rowOff>16782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AC63E-683F-218C-4D1F-A9D7E0348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114333</xdr:colOff>
      <xdr:row>36</xdr:row>
      <xdr:rowOff>43793</xdr:rowOff>
    </xdr:from>
    <xdr:to>
      <xdr:col>19</xdr:col>
      <xdr:colOff>105103</xdr:colOff>
      <xdr:row>53</xdr:row>
      <xdr:rowOff>131378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427D6F-F75D-AD17-087D-28A237C41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64F-9DDD-4A05-9450-B1F07A2EDD41}">
  <dimension ref="A1:X127"/>
  <sheetViews>
    <sheetView tabSelected="1" topLeftCell="K1" zoomScaleNormal="100" workbookViewId="0">
      <selection activeCell="A27" sqref="A27"/>
    </sheetView>
  </sheetViews>
  <sheetFormatPr defaultColWidth="8.77734375" defaultRowHeight="14.4" x14ac:dyDescent="0.3"/>
  <cols>
    <col min="1" max="1" width="8.88671875" bestFit="1" customWidth="1"/>
  </cols>
  <sheetData>
    <row r="1" spans="1:10" x14ac:dyDescent="0.3">
      <c r="A1" t="s">
        <v>2</v>
      </c>
      <c r="B1" t="s">
        <v>3</v>
      </c>
      <c r="E1" t="s">
        <v>4</v>
      </c>
      <c r="H1" t="s">
        <v>5</v>
      </c>
    </row>
    <row r="2" spans="1:10" x14ac:dyDescent="0.3">
      <c r="B2" t="s">
        <v>0</v>
      </c>
      <c r="C2" t="s">
        <v>1</v>
      </c>
      <c r="D2" t="s">
        <v>6</v>
      </c>
      <c r="E2" t="s">
        <v>0</v>
      </c>
      <c r="F2" t="s">
        <v>1</v>
      </c>
      <c r="G2" t="s">
        <v>6</v>
      </c>
      <c r="H2" t="s">
        <v>0</v>
      </c>
      <c r="I2" t="s">
        <v>1</v>
      </c>
      <c r="J2" t="s">
        <v>6</v>
      </c>
    </row>
    <row r="3" spans="1:10" x14ac:dyDescent="0.3">
      <c r="A3">
        <v>0</v>
      </c>
      <c r="B3" s="1">
        <v>64943</v>
      </c>
      <c r="C3" s="1">
        <v>79380</v>
      </c>
      <c r="D3" s="1">
        <v>2484</v>
      </c>
      <c r="E3" s="1">
        <v>9990</v>
      </c>
      <c r="F3" s="1">
        <v>16464</v>
      </c>
      <c r="G3" s="1">
        <v>1</v>
      </c>
      <c r="H3" s="1">
        <v>31248</v>
      </c>
      <c r="I3" s="1">
        <v>39487</v>
      </c>
      <c r="J3" s="1">
        <v>935</v>
      </c>
    </row>
    <row r="4" spans="1:10" x14ac:dyDescent="0.3">
      <c r="A4">
        <v>10</v>
      </c>
      <c r="B4" s="1">
        <v>64802</v>
      </c>
      <c r="C4" s="1">
        <v>81684</v>
      </c>
      <c r="D4" s="1">
        <v>2580</v>
      </c>
      <c r="E4" s="1">
        <v>10695</v>
      </c>
      <c r="F4" s="1">
        <v>13373</v>
      </c>
      <c r="G4" s="1">
        <v>8</v>
      </c>
      <c r="H4" s="1">
        <v>32288</v>
      </c>
      <c r="I4" s="1">
        <v>40443</v>
      </c>
      <c r="J4" s="1">
        <v>1010</v>
      </c>
    </row>
    <row r="5" spans="1:10" x14ac:dyDescent="0.3">
      <c r="A5">
        <v>20</v>
      </c>
      <c r="B5" s="1">
        <v>62130</v>
      </c>
      <c r="C5" s="1">
        <v>84148</v>
      </c>
      <c r="D5" s="1">
        <v>2374</v>
      </c>
      <c r="E5" s="1">
        <v>14824</v>
      </c>
      <c r="F5" s="1">
        <v>14723</v>
      </c>
      <c r="G5" s="1">
        <v>2</v>
      </c>
      <c r="H5" s="1">
        <v>33945</v>
      </c>
      <c r="I5" s="1">
        <v>42405</v>
      </c>
      <c r="J5" s="1">
        <v>929</v>
      </c>
    </row>
    <row r="6" spans="1:10" x14ac:dyDescent="0.3">
      <c r="A6">
        <v>30</v>
      </c>
      <c r="B6" s="1">
        <v>56521</v>
      </c>
      <c r="C6" s="1">
        <v>79707</v>
      </c>
      <c r="D6" s="1">
        <v>1934</v>
      </c>
      <c r="E6" s="1">
        <v>22917</v>
      </c>
      <c r="F6" s="1">
        <v>21041</v>
      </c>
      <c r="G6" s="1">
        <v>26</v>
      </c>
      <c r="H6" s="1">
        <v>36298</v>
      </c>
      <c r="I6" s="1">
        <v>44313</v>
      </c>
      <c r="J6" s="1">
        <v>924</v>
      </c>
    </row>
    <row r="7" spans="1:10" x14ac:dyDescent="0.3">
      <c r="A7">
        <v>40</v>
      </c>
      <c r="B7" s="1">
        <v>49657</v>
      </c>
      <c r="C7" s="1">
        <v>70518</v>
      </c>
      <c r="D7" s="1">
        <v>1401</v>
      </c>
      <c r="E7" s="1">
        <v>32612</v>
      </c>
      <c r="F7" s="1">
        <v>32757</v>
      </c>
      <c r="G7" s="1">
        <v>200</v>
      </c>
      <c r="H7" s="1">
        <v>39613</v>
      </c>
      <c r="I7" s="1">
        <v>47636</v>
      </c>
      <c r="J7" s="1">
        <v>847</v>
      </c>
    </row>
    <row r="8" spans="1:10" x14ac:dyDescent="0.3">
      <c r="A8">
        <v>50</v>
      </c>
      <c r="B8" s="1">
        <v>40023</v>
      </c>
      <c r="C8" s="1">
        <v>60182</v>
      </c>
      <c r="D8" s="1">
        <v>868</v>
      </c>
      <c r="E8" s="1">
        <v>44794</v>
      </c>
      <c r="F8" s="1">
        <v>46355</v>
      </c>
      <c r="G8" s="1">
        <v>544</v>
      </c>
      <c r="H8" s="1">
        <v>43532</v>
      </c>
      <c r="I8" s="1">
        <v>51584</v>
      </c>
      <c r="J8" s="1">
        <v>879</v>
      </c>
    </row>
    <row r="9" spans="1:10" x14ac:dyDescent="0.3">
      <c r="A9">
        <v>60</v>
      </c>
      <c r="B9" s="1">
        <v>30075</v>
      </c>
      <c r="C9" s="1">
        <v>47433</v>
      </c>
      <c r="D9" s="1">
        <v>391</v>
      </c>
      <c r="E9" s="1">
        <v>55501</v>
      </c>
      <c r="F9" s="1">
        <v>60635</v>
      </c>
      <c r="G9" s="1">
        <v>1014</v>
      </c>
      <c r="H9" s="1">
        <v>45904</v>
      </c>
      <c r="I9" s="1">
        <v>56409</v>
      </c>
      <c r="J9" s="1">
        <v>1055</v>
      </c>
    </row>
    <row r="10" spans="1:10" x14ac:dyDescent="0.3">
      <c r="A10">
        <v>70</v>
      </c>
      <c r="B10" s="1">
        <v>20460</v>
      </c>
      <c r="C10" s="1">
        <v>34004</v>
      </c>
      <c r="D10" s="1">
        <v>121</v>
      </c>
      <c r="E10" s="1">
        <v>62512</v>
      </c>
      <c r="F10" s="1">
        <v>75902</v>
      </c>
      <c r="G10" s="1">
        <v>1591</v>
      </c>
      <c r="H10" s="1">
        <v>45964</v>
      </c>
      <c r="I10" s="1">
        <v>59594</v>
      </c>
      <c r="J10" s="1">
        <v>1133</v>
      </c>
    </row>
    <row r="11" spans="1:10" x14ac:dyDescent="0.3">
      <c r="A11">
        <v>80</v>
      </c>
      <c r="B11" s="1">
        <v>13857</v>
      </c>
      <c r="C11" s="1">
        <v>23179</v>
      </c>
      <c r="D11" s="1">
        <v>16</v>
      </c>
      <c r="E11" s="1">
        <v>63650</v>
      </c>
      <c r="F11" s="1">
        <v>91439</v>
      </c>
      <c r="G11" s="1">
        <v>1990</v>
      </c>
      <c r="H11" s="1">
        <v>44170</v>
      </c>
      <c r="I11" s="1">
        <v>64001</v>
      </c>
      <c r="J11" s="1">
        <v>1295</v>
      </c>
    </row>
    <row r="12" spans="1:10" x14ac:dyDescent="0.3">
      <c r="A12">
        <v>90</v>
      </c>
      <c r="B12" s="1">
        <v>10328</v>
      </c>
      <c r="C12" s="1">
        <v>16305</v>
      </c>
      <c r="D12" s="1">
        <v>0</v>
      </c>
      <c r="E12" s="1">
        <v>65615</v>
      </c>
      <c r="F12" s="1">
        <v>98579</v>
      </c>
      <c r="G12" s="1">
        <v>2284</v>
      </c>
      <c r="H12" s="1">
        <v>43682</v>
      </c>
      <c r="I12" s="1">
        <v>66169</v>
      </c>
      <c r="J12" s="1">
        <v>1405</v>
      </c>
    </row>
    <row r="13" spans="1:10" x14ac:dyDescent="0.3">
      <c r="A13">
        <v>100</v>
      </c>
      <c r="B13" s="1">
        <v>10612</v>
      </c>
      <c r="C13" s="1">
        <v>13472</v>
      </c>
      <c r="D13" s="1">
        <v>3</v>
      </c>
      <c r="E13" s="1">
        <v>66617</v>
      </c>
      <c r="F13" s="1">
        <v>101972</v>
      </c>
      <c r="G13" s="1">
        <v>2411</v>
      </c>
      <c r="H13" s="1">
        <v>43978</v>
      </c>
      <c r="I13" s="1">
        <v>67532</v>
      </c>
      <c r="J13" s="1">
        <v>1497</v>
      </c>
    </row>
    <row r="14" spans="1:10" x14ac:dyDescent="0.3">
      <c r="A14">
        <v>110</v>
      </c>
      <c r="B14" s="1">
        <v>13636</v>
      </c>
      <c r="C14" s="1">
        <v>14948</v>
      </c>
      <c r="D14" s="1">
        <v>0</v>
      </c>
      <c r="E14" s="1">
        <v>62817</v>
      </c>
      <c r="F14" s="1">
        <v>101322</v>
      </c>
      <c r="G14" s="1">
        <v>2362</v>
      </c>
      <c r="H14" s="1">
        <v>42959</v>
      </c>
      <c r="I14" s="1">
        <v>67177</v>
      </c>
      <c r="J14" s="1">
        <v>1446</v>
      </c>
    </row>
    <row r="15" spans="1:10" x14ac:dyDescent="0.3">
      <c r="A15">
        <v>120</v>
      </c>
      <c r="B15" s="1">
        <v>19147</v>
      </c>
      <c r="C15" s="1">
        <v>22660</v>
      </c>
      <c r="D15" s="1">
        <v>43</v>
      </c>
      <c r="E15" s="1">
        <v>56676</v>
      </c>
      <c r="F15" s="1">
        <v>95231</v>
      </c>
      <c r="G15" s="1">
        <v>1865</v>
      </c>
      <c r="H15" s="1">
        <v>41402</v>
      </c>
      <c r="I15" s="1">
        <v>66867</v>
      </c>
      <c r="J15" s="1">
        <v>1275</v>
      </c>
    </row>
    <row r="16" spans="1:10" x14ac:dyDescent="0.3">
      <c r="A16">
        <v>130</v>
      </c>
      <c r="B16" s="1">
        <v>26308</v>
      </c>
      <c r="C16" s="1">
        <v>33004</v>
      </c>
      <c r="D16" s="1">
        <v>180</v>
      </c>
      <c r="E16" s="1">
        <v>49300</v>
      </c>
      <c r="F16" s="1">
        <v>83691</v>
      </c>
      <c r="G16" s="1">
        <v>1396</v>
      </c>
      <c r="H16" s="1">
        <v>40320</v>
      </c>
      <c r="I16" s="1">
        <v>64039</v>
      </c>
      <c r="J16" s="1">
        <v>1060</v>
      </c>
    </row>
    <row r="17" spans="1:20" x14ac:dyDescent="0.3">
      <c r="A17">
        <v>140</v>
      </c>
      <c r="B17" s="1">
        <v>35781</v>
      </c>
      <c r="C17" s="1">
        <v>46917</v>
      </c>
      <c r="D17" s="1">
        <v>510</v>
      </c>
      <c r="E17" s="1">
        <v>39536</v>
      </c>
      <c r="F17" s="1">
        <v>70200</v>
      </c>
      <c r="G17" s="1">
        <v>847</v>
      </c>
      <c r="H17" s="1">
        <v>37788</v>
      </c>
      <c r="I17" s="1">
        <v>60502</v>
      </c>
      <c r="J17" s="1">
        <v>835</v>
      </c>
    </row>
    <row r="18" spans="1:20" x14ac:dyDescent="0.3">
      <c r="A18">
        <v>150</v>
      </c>
      <c r="B18" s="1">
        <v>44580</v>
      </c>
      <c r="C18" s="1">
        <v>59896</v>
      </c>
      <c r="D18" s="1">
        <v>934</v>
      </c>
      <c r="E18" s="1">
        <v>30094</v>
      </c>
      <c r="F18" s="1">
        <v>52535</v>
      </c>
      <c r="G18" s="1">
        <v>405</v>
      </c>
      <c r="H18" s="1">
        <v>34976</v>
      </c>
      <c r="I18" s="1">
        <v>56327</v>
      </c>
      <c r="J18" s="1">
        <v>712</v>
      </c>
    </row>
    <row r="19" spans="1:20" x14ac:dyDescent="0.3">
      <c r="A19">
        <v>160</v>
      </c>
      <c r="B19" s="1">
        <v>54923</v>
      </c>
      <c r="C19" s="1">
        <v>72454</v>
      </c>
      <c r="D19" s="1">
        <v>1655</v>
      </c>
      <c r="E19" s="1">
        <v>20743</v>
      </c>
      <c r="F19" s="1">
        <v>38803</v>
      </c>
      <c r="G19" s="1">
        <v>138</v>
      </c>
      <c r="H19" s="1">
        <v>33879</v>
      </c>
      <c r="I19" s="1">
        <v>52583</v>
      </c>
      <c r="J19" s="1">
        <v>888</v>
      </c>
    </row>
    <row r="20" spans="1:20" x14ac:dyDescent="0.3">
      <c r="A20">
        <v>170</v>
      </c>
      <c r="B20" s="1">
        <v>64272</v>
      </c>
      <c r="C20" s="1">
        <v>84712</v>
      </c>
      <c r="D20" s="1">
        <v>2517</v>
      </c>
      <c r="E20" s="1">
        <v>14433</v>
      </c>
      <c r="F20" s="1">
        <v>26118</v>
      </c>
      <c r="G20" s="1">
        <v>28</v>
      </c>
      <c r="H20" s="1">
        <v>34216</v>
      </c>
      <c r="I20" s="1">
        <v>49168</v>
      </c>
      <c r="J20" s="1">
        <v>1153</v>
      </c>
    </row>
    <row r="21" spans="1:20" x14ac:dyDescent="0.3">
      <c r="A21">
        <v>180</v>
      </c>
      <c r="B21" s="1">
        <v>69429</v>
      </c>
      <c r="C21" s="1">
        <v>90504</v>
      </c>
      <c r="D21" s="1">
        <v>3087</v>
      </c>
      <c r="E21" s="1">
        <v>10580</v>
      </c>
      <c r="F21" s="1">
        <v>17482</v>
      </c>
      <c r="G21" s="1">
        <v>4</v>
      </c>
      <c r="H21" s="1">
        <v>33787</v>
      </c>
      <c r="I21" s="1">
        <v>46603</v>
      </c>
      <c r="J21" s="1">
        <v>1323</v>
      </c>
    </row>
    <row r="24" spans="1:20" x14ac:dyDescent="0.3">
      <c r="A24" t="s">
        <v>15</v>
      </c>
    </row>
    <row r="25" spans="1:20" x14ac:dyDescent="0.3">
      <c r="A25" t="s">
        <v>7</v>
      </c>
      <c r="B25" t="s">
        <v>8</v>
      </c>
      <c r="C25" t="s">
        <v>9</v>
      </c>
      <c r="D25" t="s">
        <v>10</v>
      </c>
      <c r="E25" t="s">
        <v>11</v>
      </c>
      <c r="G25" t="s">
        <v>13</v>
      </c>
    </row>
    <row r="26" spans="1:20" x14ac:dyDescent="0.3">
      <c r="A26">
        <f>$N$30 - 45</f>
        <v>19</v>
      </c>
      <c r="B26">
        <f>$O$30 +$Q$31</f>
        <v>9.5</v>
      </c>
      <c r="C26" s="1"/>
      <c r="D26" s="1"/>
      <c r="E26" s="1">
        <v>588</v>
      </c>
      <c r="G26" s="1">
        <v>842</v>
      </c>
    </row>
    <row r="27" spans="1:20" x14ac:dyDescent="0.3">
      <c r="A27">
        <f t="shared" ref="A27:A29" si="0">$N$30 - 45</f>
        <v>19</v>
      </c>
      <c r="B27">
        <f>$O$30+$R$31</f>
        <v>54.5</v>
      </c>
      <c r="C27" s="1"/>
      <c r="D27" s="1"/>
      <c r="E27" s="1">
        <v>497</v>
      </c>
      <c r="G27" s="1">
        <v>212</v>
      </c>
    </row>
    <row r="28" spans="1:20" x14ac:dyDescent="0.3">
      <c r="A28">
        <f t="shared" si="0"/>
        <v>19</v>
      </c>
      <c r="B28">
        <f>$O$30+$S$31</f>
        <v>99.5</v>
      </c>
      <c r="E28">
        <v>605</v>
      </c>
      <c r="G28">
        <v>302</v>
      </c>
    </row>
    <row r="29" spans="1:20" x14ac:dyDescent="0.3">
      <c r="A29">
        <f t="shared" si="0"/>
        <v>19</v>
      </c>
      <c r="B29">
        <f>$O$30+$T$31</f>
        <v>144.5</v>
      </c>
      <c r="E29">
        <v>1009</v>
      </c>
      <c r="G29">
        <v>836</v>
      </c>
      <c r="M29" t="s">
        <v>12</v>
      </c>
      <c r="N29" t="s">
        <v>7</v>
      </c>
      <c r="O29" t="s">
        <v>8</v>
      </c>
      <c r="Q29" t="s">
        <v>23</v>
      </c>
    </row>
    <row r="30" spans="1:20" x14ac:dyDescent="0.3">
      <c r="A30">
        <f xml:space="preserve"> $N$30 - 0</f>
        <v>64</v>
      </c>
      <c r="B30">
        <f t="shared" ref="B30" si="1">$O$30 +$Q$31</f>
        <v>9.5</v>
      </c>
      <c r="E30">
        <v>848</v>
      </c>
      <c r="G30">
        <v>891</v>
      </c>
      <c r="N30">
        <v>64</v>
      </c>
      <c r="O30">
        <v>32</v>
      </c>
      <c r="Q30">
        <v>-45</v>
      </c>
      <c r="R30">
        <v>0</v>
      </c>
      <c r="S30">
        <v>45</v>
      </c>
      <c r="T30">
        <v>90</v>
      </c>
    </row>
    <row r="31" spans="1:20" x14ac:dyDescent="0.3">
      <c r="A31">
        <f t="shared" ref="A31:A33" si="2" xml:space="preserve"> $N$30 - 0</f>
        <v>64</v>
      </c>
      <c r="B31">
        <f t="shared" ref="B31" si="3">$O$30+$R$31</f>
        <v>54.5</v>
      </c>
      <c r="E31">
        <v>1202</v>
      </c>
      <c r="G31">
        <v>869</v>
      </c>
      <c r="Q31">
        <v>-22.5</v>
      </c>
      <c r="R31">
        <v>22.5</v>
      </c>
      <c r="S31">
        <v>67.5</v>
      </c>
      <c r="T31">
        <v>112.5</v>
      </c>
    </row>
    <row r="32" spans="1:20" x14ac:dyDescent="0.3">
      <c r="A32">
        <f t="shared" si="2"/>
        <v>64</v>
      </c>
      <c r="B32">
        <f t="shared" ref="B32" si="4">$O$30+$S$31</f>
        <v>99.5</v>
      </c>
      <c r="E32">
        <v>327</v>
      </c>
      <c r="G32">
        <v>173</v>
      </c>
    </row>
    <row r="33" spans="1:24" x14ac:dyDescent="0.3">
      <c r="A33">
        <f t="shared" si="2"/>
        <v>64</v>
      </c>
      <c r="B33">
        <f t="shared" ref="B33" si="5">$O$30+$T$31</f>
        <v>144.5</v>
      </c>
      <c r="E33">
        <v>157</v>
      </c>
      <c r="G33">
        <v>261</v>
      </c>
      <c r="M33" t="s">
        <v>14</v>
      </c>
    </row>
    <row r="34" spans="1:24" x14ac:dyDescent="0.3">
      <c r="A34">
        <f xml:space="preserve"> $N$30 + 45</f>
        <v>109</v>
      </c>
      <c r="B34">
        <f t="shared" ref="B34" si="6">$O$30 +$Q$31</f>
        <v>9.5</v>
      </c>
      <c r="E34">
        <v>389</v>
      </c>
      <c r="G34">
        <v>255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  <c r="R34" t="s">
        <v>21</v>
      </c>
      <c r="S34" t="s">
        <v>22</v>
      </c>
      <c r="T34" t="s">
        <v>17</v>
      </c>
      <c r="U34" t="s">
        <v>18</v>
      </c>
      <c r="V34" t="s">
        <v>19</v>
      </c>
      <c r="W34" t="s">
        <v>20</v>
      </c>
      <c r="X34" t="s">
        <v>21</v>
      </c>
    </row>
    <row r="35" spans="1:24" x14ac:dyDescent="0.3">
      <c r="A35">
        <f t="shared" ref="A35:A37" si="7" xml:space="preserve"> $N$30 + 45</f>
        <v>109</v>
      </c>
      <c r="B35">
        <f t="shared" ref="B35" si="8">$O$30+$R$31</f>
        <v>54.5</v>
      </c>
      <c r="E35">
        <v>712</v>
      </c>
      <c r="G35">
        <v>830</v>
      </c>
      <c r="N35" s="1">
        <f>(G27+G37-G29-G35)/(G27+G29+G35+G37)</f>
        <v>-0.58742258218199139</v>
      </c>
      <c r="O35" s="1">
        <f>(G26+G36-G28-G34)/(G26+G28+G34+G36)</f>
        <v>0.4966109353818346</v>
      </c>
      <c r="P35">
        <f>(G31+G41-G33-G39)/(G31+G33+G39+G41)</f>
        <v>0.53467561521252793</v>
      </c>
      <c r="Q35">
        <f>(G30+G40-G32-G38)/(G30+G32+G38+G40)</f>
        <v>0.68860644575578756</v>
      </c>
      <c r="R35" s="1">
        <f>ABS(N35-O35)+ABS(P35+Q35)</f>
        <v>2.3073155785321413</v>
      </c>
      <c r="T35" s="1">
        <f>(E27+E37-E29-E35)/(E27+E29+E35+E37)</f>
        <v>-0.2026554856743536</v>
      </c>
      <c r="U35" s="1">
        <f>(E26+E36-E28-E34)/(E26+E28+E34+E36)</f>
        <v>0.17885171416769929</v>
      </c>
      <c r="V35">
        <f>(E31+E41-E33-E39)/(E31+E33+E39+E41)</f>
        <v>0.81679819616685456</v>
      </c>
      <c r="W35">
        <f>(E30+E40-E32-E38)/(E30+E32+E38+E40)</f>
        <v>0.54304837237602677</v>
      </c>
      <c r="X35" s="1">
        <f>ABS(T35-U35)+ABS(V35+W35)</f>
        <v>1.7413537683849343</v>
      </c>
    </row>
    <row r="36" spans="1:24" x14ac:dyDescent="0.3">
      <c r="A36">
        <f t="shared" si="7"/>
        <v>109</v>
      </c>
      <c r="B36">
        <f t="shared" ref="B36" si="9">$O$30+$S$31</f>
        <v>99.5</v>
      </c>
      <c r="E36">
        <v>839</v>
      </c>
      <c r="G36">
        <v>814</v>
      </c>
      <c r="N36" s="1"/>
      <c r="O36" s="1"/>
      <c r="R36" s="1"/>
    </row>
    <row r="37" spans="1:24" x14ac:dyDescent="0.3">
      <c r="A37">
        <f t="shared" si="7"/>
        <v>109</v>
      </c>
      <c r="B37">
        <f t="shared" ref="B37" si="10">$O$30+$T$31</f>
        <v>144.5</v>
      </c>
      <c r="E37">
        <v>644</v>
      </c>
      <c r="G37">
        <v>221</v>
      </c>
    </row>
    <row r="38" spans="1:24" x14ac:dyDescent="0.3">
      <c r="A38">
        <f>$N$30 + 90</f>
        <v>154</v>
      </c>
      <c r="B38">
        <f t="shared" ref="B38" si="11">$O$30 +$Q$31</f>
        <v>9.5</v>
      </c>
      <c r="E38">
        <v>424</v>
      </c>
      <c r="G38">
        <v>170</v>
      </c>
    </row>
    <row r="39" spans="1:24" x14ac:dyDescent="0.3">
      <c r="A39">
        <f t="shared" ref="A39:A41" si="12">$N$30 + 90</f>
        <v>154</v>
      </c>
      <c r="B39">
        <f t="shared" ref="B39" si="13">$O$30+$R$31</f>
        <v>54.5</v>
      </c>
      <c r="E39">
        <v>168</v>
      </c>
      <c r="G39">
        <v>259</v>
      </c>
    </row>
    <row r="40" spans="1:24" x14ac:dyDescent="0.3">
      <c r="A40">
        <f t="shared" si="12"/>
        <v>154</v>
      </c>
      <c r="B40">
        <f t="shared" ref="B40" si="14">$O$30+$S$31</f>
        <v>99.5</v>
      </c>
      <c r="E40">
        <v>1688</v>
      </c>
      <c r="G40">
        <v>969</v>
      </c>
    </row>
    <row r="41" spans="1:24" x14ac:dyDescent="0.3">
      <c r="A41">
        <f t="shared" si="12"/>
        <v>154</v>
      </c>
      <c r="B41">
        <f t="shared" ref="B41" si="15">$O$30+$T$31</f>
        <v>144.5</v>
      </c>
      <c r="E41">
        <v>2021</v>
      </c>
      <c r="G41">
        <v>846</v>
      </c>
    </row>
    <row r="45" spans="1:24" x14ac:dyDescent="0.3">
      <c r="A45" t="s">
        <v>7</v>
      </c>
      <c r="B45" t="s">
        <v>8</v>
      </c>
      <c r="C45" t="s">
        <v>9</v>
      </c>
      <c r="D45" t="s">
        <v>10</v>
      </c>
      <c r="E45" t="s">
        <v>11</v>
      </c>
    </row>
    <row r="46" spans="1:24" x14ac:dyDescent="0.3">
      <c r="A46">
        <f>$N$30 - 45</f>
        <v>19</v>
      </c>
      <c r="B46">
        <f>$O$30 +$Q$31</f>
        <v>9.5</v>
      </c>
      <c r="C46" s="1"/>
      <c r="D46" s="1"/>
      <c r="E46" s="1"/>
      <c r="G46" s="1"/>
    </row>
    <row r="47" spans="1:24" x14ac:dyDescent="0.3">
      <c r="A47">
        <f t="shared" ref="A47:A49" si="16">$N$30 - 45</f>
        <v>19</v>
      </c>
      <c r="B47">
        <f>$O$30+$R$31</f>
        <v>54.5</v>
      </c>
      <c r="C47" s="1"/>
      <c r="D47" s="1"/>
      <c r="E47" s="1"/>
      <c r="G47" s="1"/>
    </row>
    <row r="48" spans="1:24" x14ac:dyDescent="0.3">
      <c r="A48">
        <f t="shared" si="16"/>
        <v>19</v>
      </c>
      <c r="B48">
        <f>$O$30+$S$31</f>
        <v>99.5</v>
      </c>
    </row>
    <row r="49" spans="1:24" x14ac:dyDescent="0.3">
      <c r="A49">
        <f t="shared" si="16"/>
        <v>19</v>
      </c>
      <c r="B49">
        <f>$O$30+$T$31</f>
        <v>144.5</v>
      </c>
    </row>
    <row r="50" spans="1:24" x14ac:dyDescent="0.3">
      <c r="A50">
        <f xml:space="preserve"> $N$30 - 0</f>
        <v>64</v>
      </c>
      <c r="B50">
        <f t="shared" ref="B50" si="17">$O$30 +$Q$31</f>
        <v>9.5</v>
      </c>
    </row>
    <row r="51" spans="1:24" x14ac:dyDescent="0.3">
      <c r="A51">
        <f t="shared" ref="A51:A53" si="18" xml:space="preserve"> $N$30 - 0</f>
        <v>64</v>
      </c>
      <c r="B51">
        <f t="shared" ref="B51" si="19">$O$30+$R$31</f>
        <v>54.5</v>
      </c>
    </row>
    <row r="52" spans="1:24" x14ac:dyDescent="0.3">
      <c r="A52">
        <f t="shared" si="18"/>
        <v>64</v>
      </c>
      <c r="B52">
        <f t="shared" ref="B52" si="20">$O$30+$S$31</f>
        <v>99.5</v>
      </c>
    </row>
    <row r="53" spans="1:24" x14ac:dyDescent="0.3">
      <c r="A53">
        <f t="shared" si="18"/>
        <v>64</v>
      </c>
      <c r="B53">
        <f t="shared" ref="B53" si="21">$O$30+$T$31</f>
        <v>144.5</v>
      </c>
    </row>
    <row r="54" spans="1:24" x14ac:dyDescent="0.3">
      <c r="A54">
        <f xml:space="preserve"> $N$30 + 45</f>
        <v>109</v>
      </c>
      <c r="B54">
        <f t="shared" ref="B54" si="22">$O$30 +$Q$31</f>
        <v>9.5</v>
      </c>
      <c r="S54" t="s">
        <v>22</v>
      </c>
      <c r="T54" t="s">
        <v>17</v>
      </c>
      <c r="U54" t="s">
        <v>18</v>
      </c>
      <c r="V54" t="s">
        <v>19</v>
      </c>
      <c r="W54" t="s">
        <v>20</v>
      </c>
      <c r="X54" t="s">
        <v>21</v>
      </c>
    </row>
    <row r="55" spans="1:24" x14ac:dyDescent="0.3">
      <c r="A55">
        <f t="shared" ref="A55:A57" si="23" xml:space="preserve"> $N$30 + 45</f>
        <v>109</v>
      </c>
      <c r="B55">
        <f t="shared" ref="B55" si="24">$O$30+$R$31</f>
        <v>54.5</v>
      </c>
      <c r="T55" s="1" t="e">
        <f>(E47+E57-E49-E55)/(E47+E49+E55+E57)</f>
        <v>#DIV/0!</v>
      </c>
      <c r="U55" s="1" t="e">
        <f>(E46+E56-E48-E54)/(E46+E48+E54+E56)</f>
        <v>#DIV/0!</v>
      </c>
      <c r="V55" t="e">
        <f>(E51+E61-E53-E59)/(E51+E53+E59+E61)</f>
        <v>#DIV/0!</v>
      </c>
      <c r="W55" t="e">
        <f>(E50+E60-E52-E58)/(E50+E52+E58+E60)</f>
        <v>#DIV/0!</v>
      </c>
      <c r="X55" s="1" t="e">
        <f>ABS(T55-U55)+ABS(V55+W55)</f>
        <v>#DIV/0!</v>
      </c>
    </row>
    <row r="56" spans="1:24" x14ac:dyDescent="0.3">
      <c r="A56">
        <f t="shared" si="23"/>
        <v>109</v>
      </c>
      <c r="B56">
        <f t="shared" ref="B56" si="25">$O$30+$S$31</f>
        <v>99.5</v>
      </c>
    </row>
    <row r="57" spans="1:24" x14ac:dyDescent="0.3">
      <c r="A57">
        <f t="shared" si="23"/>
        <v>109</v>
      </c>
      <c r="B57">
        <f t="shared" ref="B57" si="26">$O$30+$T$31</f>
        <v>144.5</v>
      </c>
    </row>
    <row r="58" spans="1:24" x14ac:dyDescent="0.3">
      <c r="A58">
        <f>$N$30 + 90</f>
        <v>154</v>
      </c>
      <c r="B58">
        <f t="shared" ref="B58" si="27">$O$30 +$Q$31</f>
        <v>9.5</v>
      </c>
    </row>
    <row r="59" spans="1:24" x14ac:dyDescent="0.3">
      <c r="A59">
        <f t="shared" ref="A59:A61" si="28">$N$30 + 90</f>
        <v>154</v>
      </c>
      <c r="B59">
        <f t="shared" ref="B59" si="29">$O$30+$R$31</f>
        <v>54.5</v>
      </c>
    </row>
    <row r="60" spans="1:24" x14ac:dyDescent="0.3">
      <c r="A60">
        <f t="shared" si="28"/>
        <v>154</v>
      </c>
      <c r="B60">
        <f t="shared" ref="B60" si="30">$O$30+$S$31</f>
        <v>99.5</v>
      </c>
    </row>
    <row r="61" spans="1:24" x14ac:dyDescent="0.3">
      <c r="A61">
        <f t="shared" si="28"/>
        <v>154</v>
      </c>
      <c r="B61">
        <f t="shared" ref="B61" si="31">$O$30+$T$31</f>
        <v>144.5</v>
      </c>
    </row>
    <row r="65" spans="1:24" x14ac:dyDescent="0.3">
      <c r="A65" t="s">
        <v>7</v>
      </c>
      <c r="B65" t="s">
        <v>8</v>
      </c>
      <c r="C65" t="s">
        <v>9</v>
      </c>
      <c r="D65" t="s">
        <v>10</v>
      </c>
      <c r="E65" t="s">
        <v>11</v>
      </c>
    </row>
    <row r="66" spans="1:24" x14ac:dyDescent="0.3">
      <c r="A66">
        <f>$N$30 - 45</f>
        <v>19</v>
      </c>
      <c r="B66">
        <f>$O$30 +$Q$31</f>
        <v>9.5</v>
      </c>
      <c r="C66" s="1"/>
      <c r="D66" s="1"/>
      <c r="E66" s="1"/>
      <c r="G66" s="1"/>
    </row>
    <row r="67" spans="1:24" x14ac:dyDescent="0.3">
      <c r="A67">
        <f t="shared" ref="A67:A69" si="32">$N$30 - 45</f>
        <v>19</v>
      </c>
      <c r="B67">
        <f>$O$30+$R$31</f>
        <v>54.5</v>
      </c>
      <c r="C67" s="1"/>
      <c r="D67" s="1"/>
      <c r="E67" s="1"/>
      <c r="G67" s="1"/>
    </row>
    <row r="68" spans="1:24" x14ac:dyDescent="0.3">
      <c r="A68">
        <f t="shared" si="32"/>
        <v>19</v>
      </c>
      <c r="B68">
        <f>$O$30+$S$31</f>
        <v>99.5</v>
      </c>
    </row>
    <row r="69" spans="1:24" x14ac:dyDescent="0.3">
      <c r="A69">
        <f t="shared" si="32"/>
        <v>19</v>
      </c>
      <c r="B69">
        <f>$O$30+$T$31</f>
        <v>144.5</v>
      </c>
    </row>
    <row r="70" spans="1:24" x14ac:dyDescent="0.3">
      <c r="A70">
        <f xml:space="preserve"> $N$30 - 0</f>
        <v>64</v>
      </c>
      <c r="B70">
        <f t="shared" ref="B70" si="33">$O$30 +$Q$31</f>
        <v>9.5</v>
      </c>
    </row>
    <row r="71" spans="1:24" x14ac:dyDescent="0.3">
      <c r="A71">
        <f t="shared" ref="A71:A73" si="34" xml:space="preserve"> $N$30 - 0</f>
        <v>64</v>
      </c>
      <c r="B71">
        <f t="shared" ref="B71" si="35">$O$30+$R$31</f>
        <v>54.5</v>
      </c>
    </row>
    <row r="72" spans="1:24" x14ac:dyDescent="0.3">
      <c r="A72">
        <f t="shared" si="34"/>
        <v>64</v>
      </c>
      <c r="B72">
        <f t="shared" ref="B72" si="36">$O$30+$S$31</f>
        <v>99.5</v>
      </c>
    </row>
    <row r="73" spans="1:24" x14ac:dyDescent="0.3">
      <c r="A73">
        <f t="shared" si="34"/>
        <v>64</v>
      </c>
      <c r="B73">
        <f t="shared" ref="B73" si="37">$O$30+$T$31</f>
        <v>144.5</v>
      </c>
    </row>
    <row r="74" spans="1:24" x14ac:dyDescent="0.3">
      <c r="A74">
        <f xml:space="preserve"> $N$30 + 45</f>
        <v>109</v>
      </c>
      <c r="B74">
        <f t="shared" ref="B74" si="38">$O$30 +$Q$31</f>
        <v>9.5</v>
      </c>
      <c r="S74" t="s">
        <v>22</v>
      </c>
      <c r="T74" t="s">
        <v>17</v>
      </c>
      <c r="U74" t="s">
        <v>18</v>
      </c>
      <c r="V74" t="s">
        <v>19</v>
      </c>
      <c r="W74" t="s">
        <v>20</v>
      </c>
      <c r="X74" t="s">
        <v>21</v>
      </c>
    </row>
    <row r="75" spans="1:24" x14ac:dyDescent="0.3">
      <c r="A75">
        <f t="shared" ref="A75:A77" si="39" xml:space="preserve"> $N$30 + 45</f>
        <v>109</v>
      </c>
      <c r="B75">
        <f t="shared" ref="B75" si="40">$O$30+$R$31</f>
        <v>54.5</v>
      </c>
      <c r="T75" s="1" t="e">
        <f>(E67+E77-E69-E75)/(E67+E69+E75+E77)</f>
        <v>#DIV/0!</v>
      </c>
      <c r="U75" s="1" t="e">
        <f>(E66+E76-E68-E74)/(E66+E68+E74+E76)</f>
        <v>#DIV/0!</v>
      </c>
      <c r="V75" t="e">
        <f>(E71+E81-E73-E79)/(E71+E73+E79+E81)</f>
        <v>#DIV/0!</v>
      </c>
      <c r="W75" t="e">
        <f>(E70+E80-E72-E78)/(E70+E72+E78+E80)</f>
        <v>#DIV/0!</v>
      </c>
      <c r="X75" s="1" t="e">
        <f>ABS(T75-U75)+ABS(V75+W75)</f>
        <v>#DIV/0!</v>
      </c>
    </row>
    <row r="76" spans="1:24" x14ac:dyDescent="0.3">
      <c r="A76">
        <f t="shared" si="39"/>
        <v>109</v>
      </c>
      <c r="B76">
        <f t="shared" ref="B76" si="41">$O$30+$S$31</f>
        <v>99.5</v>
      </c>
    </row>
    <row r="77" spans="1:24" x14ac:dyDescent="0.3">
      <c r="A77">
        <f t="shared" si="39"/>
        <v>109</v>
      </c>
      <c r="B77">
        <f t="shared" ref="B77" si="42">$O$30+$T$31</f>
        <v>144.5</v>
      </c>
    </row>
    <row r="78" spans="1:24" x14ac:dyDescent="0.3">
      <c r="A78">
        <f>$N$30 + 90</f>
        <v>154</v>
      </c>
      <c r="B78">
        <f t="shared" ref="B78" si="43">$O$30 +$Q$31</f>
        <v>9.5</v>
      </c>
    </row>
    <row r="79" spans="1:24" x14ac:dyDescent="0.3">
      <c r="A79">
        <f t="shared" ref="A79:A81" si="44">$N$30 + 90</f>
        <v>154</v>
      </c>
      <c r="B79">
        <f t="shared" ref="B79" si="45">$O$30+$R$31</f>
        <v>54.5</v>
      </c>
    </row>
    <row r="80" spans="1:24" x14ac:dyDescent="0.3">
      <c r="A80">
        <f t="shared" si="44"/>
        <v>154</v>
      </c>
      <c r="B80">
        <f t="shared" ref="B80" si="46">$O$30+$S$31</f>
        <v>99.5</v>
      </c>
    </row>
    <row r="81" spans="1:24" x14ac:dyDescent="0.3">
      <c r="A81">
        <f t="shared" si="44"/>
        <v>154</v>
      </c>
      <c r="B81">
        <f t="shared" ref="B81" si="47">$O$30+$T$31</f>
        <v>144.5</v>
      </c>
    </row>
    <row r="85" spans="1:24" x14ac:dyDescent="0.3">
      <c r="A85" t="s">
        <v>7</v>
      </c>
      <c r="B85" t="s">
        <v>8</v>
      </c>
      <c r="C85" t="s">
        <v>9</v>
      </c>
      <c r="D85" t="s">
        <v>10</v>
      </c>
      <c r="E85" t="s">
        <v>11</v>
      </c>
    </row>
    <row r="86" spans="1:24" x14ac:dyDescent="0.3">
      <c r="A86">
        <f>$N$30 - 45</f>
        <v>19</v>
      </c>
      <c r="B86">
        <f>$O$30 +$Q$31</f>
        <v>9.5</v>
      </c>
      <c r="C86" s="1"/>
      <c r="D86" s="1"/>
      <c r="E86" s="1"/>
      <c r="G86" s="1"/>
    </row>
    <row r="87" spans="1:24" x14ac:dyDescent="0.3">
      <c r="A87">
        <f t="shared" ref="A87:A89" si="48">$N$30 - 45</f>
        <v>19</v>
      </c>
      <c r="B87">
        <f>$O$30+$R$31</f>
        <v>54.5</v>
      </c>
      <c r="C87" s="1"/>
      <c r="D87" s="1"/>
      <c r="E87" s="1"/>
      <c r="G87" s="1"/>
    </row>
    <row r="88" spans="1:24" x14ac:dyDescent="0.3">
      <c r="A88">
        <f t="shared" si="48"/>
        <v>19</v>
      </c>
      <c r="B88">
        <f>$O$30+$S$31</f>
        <v>99.5</v>
      </c>
    </row>
    <row r="89" spans="1:24" x14ac:dyDescent="0.3">
      <c r="A89">
        <f t="shared" si="48"/>
        <v>19</v>
      </c>
      <c r="B89">
        <f>$O$30+$T$31</f>
        <v>144.5</v>
      </c>
    </row>
    <row r="90" spans="1:24" x14ac:dyDescent="0.3">
      <c r="A90">
        <f xml:space="preserve"> $N$30 - 0</f>
        <v>64</v>
      </c>
      <c r="B90">
        <f t="shared" ref="B90" si="49">$O$30 +$Q$31</f>
        <v>9.5</v>
      </c>
    </row>
    <row r="91" spans="1:24" x14ac:dyDescent="0.3">
      <c r="A91">
        <f t="shared" ref="A91:A93" si="50" xml:space="preserve"> $N$30 - 0</f>
        <v>64</v>
      </c>
      <c r="B91">
        <f t="shared" ref="B91" si="51">$O$30+$R$31</f>
        <v>54.5</v>
      </c>
    </row>
    <row r="92" spans="1:24" x14ac:dyDescent="0.3">
      <c r="A92">
        <f t="shared" si="50"/>
        <v>64</v>
      </c>
      <c r="B92">
        <f t="shared" ref="B92" si="52">$O$30+$S$31</f>
        <v>99.5</v>
      </c>
    </row>
    <row r="93" spans="1:24" x14ac:dyDescent="0.3">
      <c r="A93">
        <f t="shared" si="50"/>
        <v>64</v>
      </c>
      <c r="B93">
        <f t="shared" ref="B93" si="53">$O$30+$T$31</f>
        <v>144.5</v>
      </c>
    </row>
    <row r="94" spans="1:24" x14ac:dyDescent="0.3">
      <c r="A94">
        <f xml:space="preserve"> $N$30 + 45</f>
        <v>109</v>
      </c>
      <c r="B94">
        <f t="shared" ref="B94" si="54">$O$30 +$Q$31</f>
        <v>9.5</v>
      </c>
      <c r="S94" t="s">
        <v>22</v>
      </c>
      <c r="T94" t="s">
        <v>17</v>
      </c>
      <c r="U94" t="s">
        <v>18</v>
      </c>
      <c r="V94" t="s">
        <v>19</v>
      </c>
      <c r="W94" t="s">
        <v>20</v>
      </c>
      <c r="X94" t="s">
        <v>21</v>
      </c>
    </row>
    <row r="95" spans="1:24" x14ac:dyDescent="0.3">
      <c r="A95">
        <f t="shared" ref="A95:A97" si="55" xml:space="preserve"> $N$30 + 45</f>
        <v>109</v>
      </c>
      <c r="B95">
        <f t="shared" ref="B95" si="56">$O$30+$R$31</f>
        <v>54.5</v>
      </c>
      <c r="T95" s="1" t="e">
        <f>(E87+E97-E89-E95)/(E87+E89+E95+E97)</f>
        <v>#DIV/0!</v>
      </c>
      <c r="U95" s="1" t="e">
        <f>(E86+E96-E88-E94)/(E86+E88+E94+E96)</f>
        <v>#DIV/0!</v>
      </c>
      <c r="V95" t="e">
        <f>(E91+E101-E93-E99)/(E91+E93+E99+E101)</f>
        <v>#DIV/0!</v>
      </c>
      <c r="W95" t="e">
        <f>(E90+E100-E92-E98)/(E90+E92+E98+E100)</f>
        <v>#DIV/0!</v>
      </c>
      <c r="X95" s="1" t="e">
        <f>ABS(T95-U95)+ABS(V95+W95)</f>
        <v>#DIV/0!</v>
      </c>
    </row>
    <row r="96" spans="1:24" x14ac:dyDescent="0.3">
      <c r="A96">
        <f t="shared" si="55"/>
        <v>109</v>
      </c>
      <c r="B96">
        <f t="shared" ref="B96" si="57">$O$30+$S$31</f>
        <v>99.5</v>
      </c>
    </row>
    <row r="97" spans="1:9" x14ac:dyDescent="0.3">
      <c r="A97">
        <f t="shared" si="55"/>
        <v>109</v>
      </c>
      <c r="B97">
        <f t="shared" ref="B97" si="58">$O$30+$T$31</f>
        <v>144.5</v>
      </c>
    </row>
    <row r="98" spans="1:9" x14ac:dyDescent="0.3">
      <c r="A98">
        <f>$N$30 + 90</f>
        <v>154</v>
      </c>
      <c r="B98">
        <f t="shared" ref="B98" si="59">$O$30 +$Q$31</f>
        <v>9.5</v>
      </c>
    </row>
    <row r="99" spans="1:9" x14ac:dyDescent="0.3">
      <c r="A99">
        <f t="shared" ref="A99:A101" si="60">$N$30 + 90</f>
        <v>154</v>
      </c>
      <c r="B99">
        <f t="shared" ref="B99" si="61">$O$30+$R$31</f>
        <v>54.5</v>
      </c>
    </row>
    <row r="100" spans="1:9" x14ac:dyDescent="0.3">
      <c r="A100">
        <f t="shared" si="60"/>
        <v>154</v>
      </c>
      <c r="B100">
        <f t="shared" ref="B100" si="62">$O$30+$S$31</f>
        <v>99.5</v>
      </c>
    </row>
    <row r="101" spans="1:9" x14ac:dyDescent="0.3">
      <c r="A101">
        <f t="shared" si="60"/>
        <v>154</v>
      </c>
      <c r="B101">
        <f t="shared" ref="B101" si="63">$O$30+$T$31</f>
        <v>144.5</v>
      </c>
    </row>
    <row r="106" spans="1:9" x14ac:dyDescent="0.3">
      <c r="A106" s="3" t="s">
        <v>24</v>
      </c>
      <c r="B106" s="3"/>
      <c r="C106" s="3"/>
      <c r="D106" s="3"/>
      <c r="E106" s="3"/>
    </row>
    <row r="107" spans="1:9" x14ac:dyDescent="0.3">
      <c r="A107" s="3" t="s">
        <v>3</v>
      </c>
      <c r="B107" s="3"/>
      <c r="C107" s="3" t="s">
        <v>4</v>
      </c>
      <c r="D107" s="3"/>
      <c r="E107" s="3" t="s">
        <v>25</v>
      </c>
      <c r="F107" s="3"/>
      <c r="G107" s="3" t="s">
        <v>26</v>
      </c>
      <c r="H107" s="3"/>
      <c r="I107" t="s">
        <v>7</v>
      </c>
    </row>
    <row r="108" spans="1:9" x14ac:dyDescent="0.3">
      <c r="A108" s="2" t="s">
        <v>8</v>
      </c>
      <c r="B108" s="2" t="s">
        <v>11</v>
      </c>
      <c r="C108" s="2" t="s">
        <v>8</v>
      </c>
      <c r="D108" s="2" t="s">
        <v>11</v>
      </c>
      <c r="E108" s="2" t="s">
        <v>8</v>
      </c>
      <c r="F108" s="2" t="s">
        <v>11</v>
      </c>
      <c r="G108" s="2" t="s">
        <v>8</v>
      </c>
      <c r="H108" s="2" t="s">
        <v>11</v>
      </c>
    </row>
    <row r="109" spans="1:9" x14ac:dyDescent="0.3">
      <c r="A109">
        <v>0</v>
      </c>
      <c r="C109">
        <v>0</v>
      </c>
      <c r="E109">
        <v>0</v>
      </c>
      <c r="G109">
        <v>0</v>
      </c>
    </row>
    <row r="110" spans="1:9" x14ac:dyDescent="0.3">
      <c r="A110">
        <v>10</v>
      </c>
      <c r="C110">
        <v>10</v>
      </c>
      <c r="E110">
        <v>10</v>
      </c>
      <c r="G110">
        <v>10</v>
      </c>
    </row>
    <row r="111" spans="1:9" x14ac:dyDescent="0.3">
      <c r="A111">
        <v>20</v>
      </c>
      <c r="C111">
        <v>20</v>
      </c>
      <c r="E111">
        <v>20</v>
      </c>
      <c r="G111">
        <v>20</v>
      </c>
    </row>
    <row r="112" spans="1:9" x14ac:dyDescent="0.3">
      <c r="A112">
        <v>30</v>
      </c>
      <c r="C112">
        <v>30</v>
      </c>
      <c r="E112">
        <v>30</v>
      </c>
      <c r="G112">
        <v>30</v>
      </c>
    </row>
    <row r="113" spans="1:7" x14ac:dyDescent="0.3">
      <c r="A113">
        <v>40</v>
      </c>
      <c r="C113">
        <v>40</v>
      </c>
      <c r="E113">
        <v>40</v>
      </c>
      <c r="G113">
        <v>40</v>
      </c>
    </row>
    <row r="114" spans="1:7" x14ac:dyDescent="0.3">
      <c r="A114">
        <v>50</v>
      </c>
      <c r="C114">
        <v>50</v>
      </c>
      <c r="E114">
        <v>50</v>
      </c>
      <c r="G114">
        <v>50</v>
      </c>
    </row>
    <row r="115" spans="1:7" x14ac:dyDescent="0.3">
      <c r="A115">
        <v>60</v>
      </c>
      <c r="C115">
        <v>60</v>
      </c>
      <c r="E115">
        <v>60</v>
      </c>
      <c r="G115">
        <v>60</v>
      </c>
    </row>
    <row r="116" spans="1:7" x14ac:dyDescent="0.3">
      <c r="A116">
        <v>70</v>
      </c>
      <c r="C116">
        <v>70</v>
      </c>
      <c r="E116">
        <v>70</v>
      </c>
      <c r="G116">
        <v>70</v>
      </c>
    </row>
    <row r="117" spans="1:7" x14ac:dyDescent="0.3">
      <c r="A117">
        <v>80</v>
      </c>
      <c r="C117">
        <v>80</v>
      </c>
      <c r="E117">
        <v>80</v>
      </c>
      <c r="G117">
        <v>80</v>
      </c>
    </row>
    <row r="118" spans="1:7" x14ac:dyDescent="0.3">
      <c r="A118">
        <v>90</v>
      </c>
      <c r="C118">
        <v>90</v>
      </c>
      <c r="E118">
        <v>90</v>
      </c>
      <c r="G118">
        <v>90</v>
      </c>
    </row>
    <row r="119" spans="1:7" x14ac:dyDescent="0.3">
      <c r="A119">
        <v>100</v>
      </c>
      <c r="C119">
        <v>100</v>
      </c>
      <c r="E119">
        <v>100</v>
      </c>
      <c r="G119">
        <v>100</v>
      </c>
    </row>
    <row r="120" spans="1:7" x14ac:dyDescent="0.3">
      <c r="A120">
        <v>110</v>
      </c>
      <c r="C120">
        <v>110</v>
      </c>
      <c r="E120">
        <v>110</v>
      </c>
      <c r="G120">
        <v>110</v>
      </c>
    </row>
    <row r="121" spans="1:7" x14ac:dyDescent="0.3">
      <c r="A121">
        <v>120</v>
      </c>
      <c r="C121">
        <v>120</v>
      </c>
      <c r="E121">
        <v>120</v>
      </c>
      <c r="G121">
        <v>120</v>
      </c>
    </row>
    <row r="122" spans="1:7" x14ac:dyDescent="0.3">
      <c r="A122">
        <v>130</v>
      </c>
      <c r="C122">
        <v>130</v>
      </c>
      <c r="E122">
        <v>130</v>
      </c>
      <c r="G122">
        <v>130</v>
      </c>
    </row>
    <row r="123" spans="1:7" x14ac:dyDescent="0.3">
      <c r="A123">
        <v>140</v>
      </c>
      <c r="C123">
        <v>140</v>
      </c>
      <c r="E123">
        <v>140</v>
      </c>
      <c r="G123">
        <v>140</v>
      </c>
    </row>
    <row r="124" spans="1:7" x14ac:dyDescent="0.3">
      <c r="A124">
        <v>150</v>
      </c>
      <c r="C124">
        <v>150</v>
      </c>
      <c r="E124">
        <v>150</v>
      </c>
      <c r="G124">
        <v>150</v>
      </c>
    </row>
    <row r="125" spans="1:7" x14ac:dyDescent="0.3">
      <c r="A125">
        <v>160</v>
      </c>
      <c r="C125">
        <v>160</v>
      </c>
      <c r="E125">
        <v>160</v>
      </c>
      <c r="G125">
        <v>160</v>
      </c>
    </row>
    <row r="126" spans="1:7" x14ac:dyDescent="0.3">
      <c r="A126">
        <v>170</v>
      </c>
      <c r="C126">
        <v>170</v>
      </c>
      <c r="E126">
        <v>170</v>
      </c>
      <c r="G126">
        <v>170</v>
      </c>
    </row>
    <row r="127" spans="1:7" x14ac:dyDescent="0.3">
      <c r="A127">
        <v>180</v>
      </c>
      <c r="C127">
        <v>180</v>
      </c>
      <c r="E127">
        <v>180</v>
      </c>
      <c r="G127">
        <v>180</v>
      </c>
    </row>
  </sheetData>
  <mergeCells count="5">
    <mergeCell ref="A106:E106"/>
    <mergeCell ref="A107:B107"/>
    <mergeCell ref="C107:D107"/>
    <mergeCell ref="E107:F107"/>
    <mergeCell ref="G107:H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 Lévesque</dc:creator>
  <cp:lastModifiedBy>Michaël Lévesque</cp:lastModifiedBy>
  <dcterms:created xsi:type="dcterms:W3CDTF">2022-11-08T15:05:45Z</dcterms:created>
  <dcterms:modified xsi:type="dcterms:W3CDTF">2022-11-18T18:03:11Z</dcterms:modified>
</cp:coreProperties>
</file>